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Users\KunigamiR5001\Desktop\1_財政状況資料集\"/>
    </mc:Choice>
  </mc:AlternateContent>
  <xr:revisionPtr revIDLastSave="0" documentId="8_{F0793FD8-C246-4DF9-8F45-F33C85494505}"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C35" i="10"/>
  <c r="AM34" i="10"/>
  <c r="U34" i="10"/>
  <c r="U35"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<sst xmlns="http://schemas.openxmlformats.org/spreadsheetml/2006/main" count="1118" uniqueCount="590">
  <si>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</si>
  <si>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</si>
  <si>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</si>
  <si>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</si>
  <si>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</si>
  <si>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</si>
  <si>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</si>
  <si>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</si>
  <si>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</si>
  <si>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</si>
  <si>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</si>
  <si>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</si>
  <si>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</si>
  <si>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</si>
  <si>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</si>
  <si>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</si>
  <si>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</si>
  <si>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</si>
  <si>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</si>
  <si>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</si>
  <si>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</si>
  <si>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</si>
  <si>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</si>
  <si>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</si>
  <si>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</si>
  <si>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</si>
  <si>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</si>
  <si>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</si>
  <si>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</si>
  <si>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</si>
  <si>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</si>
  <si>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</si>
  <si>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</si>
  <si>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</si>
  <si>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</si>
  <si>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</si>
  <si>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</si>
  <si>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</si>
  <si>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</si>
  <si>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</si>
  <si>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</si>
  <si>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</si>
  <si>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</si>
  <si>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</si>
  <si>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</si>
  <si>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</si>
  <si>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</si>
  <si>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</si>
  <si>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</si>
  <si>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</si>
  <si>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</si>
  <si>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</si>
  <si>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</si>
  <si>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</si>
  <si>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</si>
  <si>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</si>
  <si>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</si>
  <si>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</si>
  <si>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</si>
  <si>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</si>
  <si>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</si>
  <si>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</si>
  <si>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</si>
  <si>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</si>
  <si>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</si>
  <si>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</si>
  <si>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</si>
  <si>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</si>
  <si>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</si>
  <si>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</si>
  <si>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</si>
  <si>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</si>
  <si>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</si>
  <si>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</si>
  <si>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</si>
  <si>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</si>
  <si>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</si>
  <si>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</si>
  <si>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</si>
  <si>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</si>
  <si>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</si>
  <si>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</si>
  <si>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</si>
  <si>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</si>
  <si>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</si>
  <si>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</si>
  <si>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</si>
  <si>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</si>
  <si>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</si>
  <si>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</si>
  <si>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</si>
  <si>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</si>
  <si>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</si>
  <si>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</si>
  <si>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</si>
  <si>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</si>
  <si>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</si>
  <si>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</si>
  <si>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国頭村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</si>
  <si>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</si>
  <si>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</si>
  <si>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</si>
  <si>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</si>
  <si>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</si>
  <si>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</si>
  <si>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</si>
  <si>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</si>
  <si>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</si>
  <si>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</si>
  <si>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</si>
  <si>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</si>
  <si>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</si>
  <si>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</si>
  <si>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</si>
  <si>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</si>
  <si>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</si>
  <si>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</si>
  <si>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</si>
  <si>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</si>
  <si>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</si>
  <si>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</si>
  <si>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</si>
  <si>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</si>
  <si>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</si>
  <si>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</si>
  <si>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</si>
  <si>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</si>
  <si>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</si>
  <si>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</si>
  <si>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</si>
  <si>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</si>
  <si>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</si>
  <si>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</si>
  <si>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</si>
  <si>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</si>
  <si>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</si>
  <si>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</si>
  <si>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</si>
  <si>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</si>
  <si>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</si>
  <si>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</si>
  <si>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</si>
  <si>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</si>
  <si>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</si>
  <si>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</si>
  <si>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</si>
  <si>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</si>
  <si>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</si>
  <si>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</si>
  <si>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</si>
  <si>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</si>
  <si>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</si>
  <si>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4"/>
  </si>
  <si>
    <t>うち日本人(％)</t>
    <phoneticPr fontId="5"/>
  </si>
  <si>
    <t>-2.5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</si>
  <si>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</si>
  <si>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</si>
  <si>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</si>
  <si>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</si>
  <si>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</si>
  <si>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</si>
  <si>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</si>
  <si>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</si>
  <si>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</si>
  <si>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</si>
  <si>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</si>
  <si>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</si>
  <si>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</si>
  <si>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</si>
  <si>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</si>
  <si>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</si>
  <si>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</si>
  <si>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</si>
  <si>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</si>
  <si>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</si>
  <si>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</si>
  <si>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</si>
  <si>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</si>
  <si>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</si>
  <si>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</si>
  <si>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</si>
  <si>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</si>
  <si>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</si>
  <si>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</si>
  <si>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</si>
  <si>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</si>
  <si>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</si>
  <si>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</si>
  <si>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</si>
  <si>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</si>
  <si>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</si>
  <si>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</si>
  <si>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</si>
  <si>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</si>
  <si>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</si>
  <si>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</si>
  <si>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</si>
  <si>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</si>
  <si>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</si>
  <si>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</si>
  <si>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</si>
  <si>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</si>
  <si>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</si>
  <si>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</si>
  <si>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</si>
  <si>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</si>
  <si>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</si>
  <si>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</si>
  <si>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</si>
  <si>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</si>
  <si>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</si>
  <si>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</si>
  <si>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</si>
  <si>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</si>
  <si>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</si>
  <si>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</si>
  <si>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沖縄県国頭村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</si>
  <si>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</si>
  <si>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</si>
  <si>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</si>
  <si>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</si>
  <si>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</si>
  <si>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</si>
  <si>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</si>
  <si>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</si>
  <si>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</si>
  <si>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</si>
  <si>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</si>
  <si>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</si>
  <si>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</si>
  <si>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</si>
  <si>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</si>
  <si>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</si>
  <si>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</si>
  <si>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</si>
  <si>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</si>
  <si>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</si>
  <si>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</si>
  <si>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</si>
  <si>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</si>
  <si>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</si>
  <si>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</si>
  <si>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</si>
  <si>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</si>
  <si>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</si>
  <si>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</si>
  <si>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</si>
  <si>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</si>
  <si>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</si>
  <si>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</si>
  <si>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</si>
  <si>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</si>
  <si>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</si>
  <si>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</si>
  <si>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</si>
  <si>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</si>
  <si>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</si>
  <si>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</si>
  <si>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</si>
  <si>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</si>
  <si>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</si>
  <si>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</si>
  <si>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</si>
  <si>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</si>
  <si>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</si>
  <si>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</si>
  <si>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</si>
  <si>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</si>
  <si>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</si>
  <si>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</si>
  <si>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</si>
  <si>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</si>
  <si>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</si>
  <si>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</si>
  <si>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</si>
  <si>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</si>
  <si>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</si>
  <si>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</si>
  <si>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</si>
  <si>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</si>
  <si>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</si>
  <si>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</si>
  <si>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</si>
  <si>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</si>
  <si>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</si>
  <si>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</si>
  <si>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</si>
  <si>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</si>
  <si>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</si>
  <si>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</si>
  <si>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</si>
  <si>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</si>
  <si>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</si>
  <si>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</si>
  <si>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</si>
  <si>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</si>
  <si>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</si>
  <si>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</si>
  <si>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</si>
  <si>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</si>
  <si>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</si>
  <si>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</si>
  <si>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</si>
  <si>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</si>
  <si>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</si>
  <si>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</si>
  <si>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</si>
  <si>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</si>
  <si>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</si>
  <si>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</si>
  <si>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</si>
  <si>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</si>
  <si>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</si>
  <si>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</si>
  <si>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</si>
  <si>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</si>
  <si>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</si>
  <si>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</si>
  <si>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</si>
  <si>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</si>
  <si>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</si>
  <si>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</si>
  <si>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</si>
  <si>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</si>
  <si>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</si>
  <si>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</si>
  <si>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</si>
  <si>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</si>
  <si>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</si>
  <si>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</si>
  <si>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</si>
  <si>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</si>
  <si>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</si>
  <si>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</si>
  <si>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</si>
  <si>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</si>
  <si>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</si>
  <si>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</si>
  <si>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</si>
  <si>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</si>
  <si>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</si>
  <si>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</si>
  <si>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</si>
  <si>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</si>
  <si>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</si>
  <si>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</si>
  <si>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</si>
  <si>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</si>
  <si>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</si>
  <si>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</si>
  <si>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</si>
  <si>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</si>
  <si>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</si>
  <si>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</si>
  <si>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</si>
  <si>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</si>
  <si>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</si>
  <si>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</si>
  <si>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</si>
  <si>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</si>
  <si>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</si>
  <si>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</si>
  <si>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</si>
  <si>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</si>
  <si>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</si>
  <si>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</si>
  <si>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沖縄県国頭村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</si>
  <si>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</si>
  <si>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</si>
  <si>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</si>
  <si>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</si>
  <si>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</si>
  <si>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</si>
  <si>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</si>
  <si>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</si>
  <si>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</si>
  <si>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</si>
  <si>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</si>
  <si>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</si>
  <si>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</si>
  <si>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</si>
  <si>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</si>
  <si>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</si>
  <si>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</si>
  <si>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</si>
  <si>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</si>
  <si>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</si>
  <si>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</si>
  <si>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</si>
  <si>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</si>
  <si>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</si>
  <si>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</si>
  <si>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</si>
  <si>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</si>
  <si>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</si>
  <si>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</si>
  <si>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</si>
  <si>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</si>
  <si>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</si>
  <si>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</si>
  <si>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</si>
  <si>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</si>
  <si>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</si>
  <si>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</si>
  <si>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</si>
  <si>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</si>
  <si>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</si>
  <si>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</si>
  <si>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</si>
  <si>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</si>
  <si>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</si>
  <si>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</si>
  <si>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</si>
  <si>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</si>
  <si>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</si>
  <si>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</si>
  <si>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</si>
  <si>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</si>
  <si>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</si>
  <si>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</si>
  <si>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</si>
  <si>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</si>
  <si>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</si>
  <si>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</si>
  <si>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</si>
  <si>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</si>
  <si>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</si>
  <si>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</si>
  <si>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</si>
  <si>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</si>
  <si>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</si>
  <si>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</si>
  <si>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</si>
  <si>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</si>
  <si>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</si>
  <si>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</si>
  <si>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</si>
  <si>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</si>
  <si>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</si>
  <si>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</si>
  <si>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</si>
  <si>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</si>
  <si>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</si>
  <si>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</si>
  <si>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</si>
  <si>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</si>
  <si>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</si>
  <si>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</si>
  <si>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</si>
  <si>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</si>
  <si>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</si>
  <si>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</si>
  <si>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</si>
  <si>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</si>
  <si>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</si>
  <si>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</si>
  <si>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</si>
  <si>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</si>
  <si>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</si>
  <si>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</si>
  <si>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</si>
  <si>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</si>
  <si>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</si>
  <si>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</si>
  <si>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</si>
  <si>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</si>
  <si>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</si>
  <si>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</si>
  <si>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</si>
  <si>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</si>
  <si>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</si>
  <si>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</si>
  <si>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</si>
  <si>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</si>
  <si>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</si>
  <si>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</si>
  <si>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</si>
  <si>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</si>
  <si>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</si>
  <si>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</si>
  <si>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</si>
  <si>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</si>
  <si>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</si>
  <si>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</si>
  <si>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</si>
  <si>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</si>
  <si>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</si>
  <si>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</si>
  <si>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</si>
  <si>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</si>
  <si>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</si>
  <si>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</si>
  <si>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</si>
  <si>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</si>
  <si>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</si>
  <si>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</si>
  <si>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</si>
  <si>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</si>
  <si>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</si>
  <si>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</si>
  <si>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</si>
  <si>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</si>
  <si>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</si>
  <si>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</si>
  <si>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</si>
  <si>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</si>
  <si>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</si>
  <si>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</si>
  <si>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</si>
  <si>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</si>
  <si>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</si>
  <si>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</si>
  <si>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</si>
  <si>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</si>
  <si>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</si>
  <si>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</si>
  <si>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</si>
  <si>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</si>
  <si>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</si>
  <si>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</si>
  <si>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</si>
  <si>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</si>
  <si>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</si>
  <si>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</si>
  <si>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</si>
  <si>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</si>
  <si>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</si>
  <si>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</si>
  <si>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</si>
  <si>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</si>
  <si>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</si>
  <si>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</si>
  <si>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</si>
  <si>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</si>
  <si>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</si>
  <si>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</si>
  <si>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</si>
  <si>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</si>
  <si>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</si>
  <si>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</si>
  <si>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</si>
  <si>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</si>
  <si>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</si>
  <si>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</si>
  <si>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</si>
  <si>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H26</t>
  </si>
  <si>
    <t>H27</t>
  </si>
  <si>
    <t>H28</t>
  </si>
  <si>
    <t>H29</t>
  </si>
  <si>
    <t>H30</t>
  </si>
  <si>
    <t>▲ 6.14</t>
  </si>
  <si>
    <t>一般会計</t>
  </si>
  <si>
    <t>簡易水道特別会計</t>
  </si>
  <si>
    <t>後期高齢者医療特別会計</t>
  </si>
  <si>
    <t>国民健康保険特別会計</t>
  </si>
  <si>
    <t>その他会計（赤字）</t>
  </si>
  <si>
    <t>その他会計（黒字）</t>
  </si>
  <si>
    <t>H25末</t>
    <phoneticPr fontId="5"/>
  </si>
  <si>
    <t>H26末</t>
    <phoneticPr fontId="5"/>
  </si>
  <si>
    <t>H27末</t>
    <phoneticPr fontId="5"/>
  </si>
  <si>
    <t>H28末</t>
    <phoneticPr fontId="5"/>
  </si>
  <si>
    <t>H29末</t>
    <phoneticPr fontId="5"/>
  </si>
  <si>
    <t>国頭地区行政事務組合</t>
    <rPh sb="0" eb="2">
      <t>クニガミ</t>
    </rPh>
    <rPh sb="2" eb="4">
      <t>チク</t>
    </rPh>
    <rPh sb="4" eb="6">
      <t>ギョウセイ</t>
    </rPh>
    <rPh sb="6" eb="8">
      <t>ジム</t>
    </rPh>
    <rPh sb="8" eb="10">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</si>
  <si>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</si>
  <si>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沖縄県町村自治会館管理組合</t>
    <rPh sb="0" eb="3">
      <t>オキナワケン</t>
    </rPh>
    <rPh sb="3" eb="5">
      <t>チョウソン</t>
    </rPh>
    <rPh sb="5" eb="7">
      <t>ジチ</t>
    </rPh>
    <rPh sb="7" eb="9">
      <t>カイカン</t>
    </rPh>
    <rPh sb="9" eb="11">
      <t>カンリ</t>
    </rPh>
    <rPh sb="11" eb="13">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</si>
  <si>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</si>
  <si>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</si>
  <si>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</si>
  <si>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</si>
  <si>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</si>
  <si>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</si>
  <si>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国頭村観光物産</t>
    <rPh sb="0" eb="2">
      <t>クニガミ</t>
    </rPh>
    <rPh sb="2" eb="3">
      <t>ソン</t>
    </rPh>
    <rPh sb="3" eb="5">
      <t>カンコウ</t>
    </rPh>
    <rPh sb="5" eb="7">
      <t>ブッサン</t>
    </rPh>
    <phoneticPr fontId="2"/>
  </si>
  <si>
    <t>国頭きのこ園</t>
    <rPh sb="0" eb="2">
      <t>クニガミ</t>
    </rPh>
    <rPh sb="5" eb="6">
      <t>エン</t>
    </rPh>
    <phoneticPr fontId="2"/>
  </si>
  <si>
    <t>-</t>
    <phoneticPr fontId="2"/>
  </si>
  <si>
    <t>新庁舎建設基金</t>
    <rPh sb="0" eb="3">
      <t>シンチョウシャ</t>
    </rPh>
    <rPh sb="3" eb="5">
      <t>ケンセツ</t>
    </rPh>
    <rPh sb="5" eb="7">
      <t>キキン</t>
    </rPh>
    <phoneticPr fontId="2"/>
  </si>
  <si>
    <t>ふるさとづくり応援基金</t>
    <rPh sb="7" eb="9">
      <t>オウエン</t>
    </rPh>
    <rPh sb="9" eb="11">
      <t>キキン</t>
    </rPh>
    <phoneticPr fontId="2"/>
  </si>
  <si>
    <t>国頭村スポーツ振興基金</t>
    <rPh sb="0" eb="2">
      <t>クニガミ</t>
    </rPh>
    <rPh sb="2" eb="3">
      <t>ソン</t>
    </rPh>
    <rPh sb="7" eb="9">
      <t>シンコウ</t>
    </rPh>
    <rPh sb="9" eb="11">
      <t>キキン</t>
    </rPh>
    <phoneticPr fontId="2"/>
  </si>
  <si>
    <t>農林漁業基盤整備基金</t>
    <rPh sb="0" eb="2">
      <t>ノウリン</t>
    </rPh>
    <rPh sb="2" eb="4">
      <t>ギョギョウ</t>
    </rPh>
    <rPh sb="4" eb="6">
      <t>キバン</t>
    </rPh>
    <rPh sb="6" eb="8">
      <t>セイビ</t>
    </rPh>
    <rPh sb="8" eb="10">
      <t>キキン</t>
    </rPh>
    <phoneticPr fontId="2"/>
  </si>
  <si>
    <t>過疎振興基金</t>
    <rPh sb="0" eb="2">
      <t>カソ</t>
    </rPh>
    <rPh sb="2" eb="4">
      <t>シンコウ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</si>
  <si>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</si>
  <si>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</si>
  <si>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</si>
  <si>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rPh sb="3" eb="5">
      <t>ニュウリョク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</si>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</sst>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EE2BA2A-8CE0-445E-A2EC-DBEED380047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280458</c:v>
                </c:pt>
                <c:pt idx="2">
                  <c:v>310300</c:v>
                </c:pt>
                <c:pt idx="3">
                  <c:v>317319</c:v>
                </c:pt>
                <c:pt idx="4">
                  <c:v>289738</c:v>
                </c:pt>
              </c:numCache>
            </c:numRef>
          </c:val>
          <c:smooth val="0"/>
          <c:extLst>
            <c:ext xmlns:c16="http://schemas.microsoft.com/office/drawing/2014/chart" uri="{C3380CC4-5D6E-409C-BE32-E72D297353CC}">
              <c16:uniqueId val="{00000000-BDA3-46E9-9F5A-B82B32A11A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356812</c:v>
                </c:pt>
                <c:pt idx="1">
                  <c:v>337329</c:v>
                </c:pt>
                <c:pt idx="2">
                  <c:v>288970</c:v>
                </c:pt>
                <c:pt idx="3">
                  <c:v>301041</c:v>
                </c:pt>
                <c:pt idx="4">
                  <c:v>501984</c:v>
                </c:pt>
              </c:numCache>
            </c:numRef>
          </c:val>
          <c:smooth val="0"/>
          <c:extLst>
            <c:ext xmlns:c16="http://schemas.microsoft.com/office/drawing/2014/chart" uri="{C3380CC4-5D6E-409C-BE32-E72D297353CC}">
              <c16:uniqueId val="{00000001-BDA3-46E9-9F5A-B82B32A11A3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10.78</c:v>
                </c:pt>
                <c:pt idx="1">
                  <c:v>10.18</c:v>
                </c:pt>
                <c:pt idx="2">
                  <c:v>10.91</c:v>
                </c:pt>
                <c:pt idx="3">
                  <c:v>15.27</c:v>
                </c:pt>
                <c:pt idx="4">
                  <c:v>7.77</c:v>
                </c:pt>
              </c:numCache>
            </c:numRef>
          </c:val>
          <c:extLst>
            <c:ext xmlns:c16="http://schemas.microsoft.com/office/drawing/2014/chart" uri="{C3380CC4-5D6E-409C-BE32-E72D297353CC}">
              <c16:uniqueId val="{00000000-0C50-47D7-A27B-E34A85A1DBB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9.08</c:v>
                </c:pt>
                <c:pt idx="1">
                  <c:v>8.92</c:v>
                </c:pt>
                <c:pt idx="2">
                  <c:v>9</c:v>
                </c:pt>
                <c:pt idx="3">
                  <c:v>8.9700000000000006</c:v>
                </c:pt>
                <c:pt idx="4">
                  <c:v>10.85</c:v>
                </c:pt>
              </c:numCache>
            </c:numRef>
          </c:val>
          <c:extLst>
            <c:ext xmlns:c16="http://schemas.microsoft.com/office/drawing/2014/chart" uri="{C3380CC4-5D6E-409C-BE32-E72D297353CC}">
              <c16:uniqueId val="{00000001-0C50-47D7-A27B-E34A85A1DBB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6.27</c:v>
                </c:pt>
                <c:pt idx="1">
                  <c:v>12.43</c:v>
                </c:pt>
                <c:pt idx="2">
                  <c:v>7.63</c:v>
                </c:pt>
                <c:pt idx="3">
                  <c:v>4.4000000000000004</c:v>
                </c:pt>
                <c:pt idx="4">
                  <c:v>-6.14</c:v>
                </c:pt>
              </c:numCache>
            </c:numRef>
          </c:val>
          <c:smooth val="0"/>
          <c:extLst>
            <c:ext xmlns:c16="http://schemas.microsoft.com/office/drawing/2014/chart" uri="{C3380CC4-5D6E-409C-BE32-E72D297353CC}">
              <c16:uniqueId val="{00000002-0C50-47D7-A27B-E34A85A1DBB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464-4035-8E3B-2D1A276AC0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464-4035-8E3B-2D1A276AC09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464-4035-8E3B-2D1A276AC09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464-4035-8E3B-2D1A276AC09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464-4035-8E3B-2D1A276AC09E}"/>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5464-4035-8E3B-2D1A276AC09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3.56</c:v>
                </c:pt>
                <c:pt idx="2">
                  <c:v>#N/A</c:v>
                </c:pt>
                <c:pt idx="3">
                  <c:v>1.85</c:v>
                </c:pt>
                <c:pt idx="4">
                  <c:v>#N/A</c:v>
                </c:pt>
                <c:pt idx="5">
                  <c:v>0.94</c:v>
                </c:pt>
                <c:pt idx="6">
                  <c:v>#N/A</c:v>
                </c:pt>
                <c:pt idx="7">
                  <c:v>0.06</c:v>
                </c:pt>
                <c:pt idx="8">
                  <c:v>#N/A</c:v>
                </c:pt>
                <c:pt idx="9">
                  <c:v>0</c:v>
                </c:pt>
              </c:numCache>
            </c:numRef>
          </c:val>
          <c:extLst>
            <c:ext xmlns:c16="http://schemas.microsoft.com/office/drawing/2014/chart" uri="{C3380CC4-5D6E-409C-BE32-E72D297353CC}">
              <c16:uniqueId val="{00000006-5464-4035-8E3B-2D1A276AC09E}"/>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0.08</c:v>
                </c:pt>
                <c:pt idx="2">
                  <c:v>#N/A</c:v>
                </c:pt>
                <c:pt idx="3">
                  <c:v>7.0000000000000007E-2</c:v>
                </c:pt>
                <c:pt idx="4">
                  <c:v>#N/A</c:v>
                </c:pt>
                <c:pt idx="5">
                  <c:v>0.11</c:v>
                </c:pt>
                <c:pt idx="6">
                  <c:v>#N/A</c:v>
                </c:pt>
                <c:pt idx="7">
                  <c:v>0.13</c:v>
                </c:pt>
                <c:pt idx="8">
                  <c:v>#N/A</c:v>
                </c:pt>
                <c:pt idx="9">
                  <c:v>0.11</c:v>
                </c:pt>
              </c:numCache>
            </c:numRef>
          </c:val>
          <c:extLst>
            <c:ext xmlns:c16="http://schemas.microsoft.com/office/drawing/2014/chart" uri="{C3380CC4-5D6E-409C-BE32-E72D297353CC}">
              <c16:uniqueId val="{00000007-5464-4035-8E3B-2D1A276AC09E}"/>
            </c:ext>
          </c:extLst>
        </c:ser>
        <c:ser>
          <c:idx val="8"/>
          <c:order val="8"/>
          <c:tx>
            <c:strRef>
              <c:f>データシート!$A$35</c:f>
              <c:strCache>
                <c:ptCount val="1"/>
                <c:pt idx="0">
                  <c:v>簡易水道特別会計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0.26</c:v>
                </c:pt>
                <c:pt idx="2">
                  <c:v>#N/A</c:v>
                </c:pt>
                <c:pt idx="3">
                  <c:v>0.64</c:v>
                </c:pt>
                <c:pt idx="4">
                  <c:v>#N/A</c:v>
                </c:pt>
                <c:pt idx="5">
                  <c:v>0.52</c:v>
                </c:pt>
                <c:pt idx="6">
                  <c:v>#N/A</c:v>
                </c:pt>
                <c:pt idx="7">
                  <c:v>0.85</c:v>
                </c:pt>
                <c:pt idx="8">
                  <c:v>#N/A</c:v>
                </c:pt>
                <c:pt idx="9">
                  <c:v>0.82</c:v>
                </c:pt>
              </c:numCache>
            </c:numRef>
          </c:val>
          <c:extLst>
            <c:ext xmlns:c16="http://schemas.microsoft.com/office/drawing/2014/chart" uri="{C3380CC4-5D6E-409C-BE32-E72D297353CC}">
              <c16:uniqueId val="{00000008-5464-4035-8E3B-2D1A276AC09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10.78</c:v>
                </c:pt>
                <c:pt idx="2">
                  <c:v>#N/A</c:v>
                </c:pt>
                <c:pt idx="3">
                  <c:v>10.17</c:v>
                </c:pt>
                <c:pt idx="4">
                  <c:v>#N/A</c:v>
                </c:pt>
                <c:pt idx="5">
                  <c:v>10.91</c:v>
                </c:pt>
                <c:pt idx="6">
                  <c:v>#N/A</c:v>
                </c:pt>
                <c:pt idx="7">
                  <c:v>15.26</c:v>
                </c:pt>
                <c:pt idx="8">
                  <c:v>#N/A</c:v>
                </c:pt>
                <c:pt idx="9">
                  <c:v>7.76</c:v>
                </c:pt>
              </c:numCache>
            </c:numRef>
          </c:val>
          <c:extLst>
            <c:ext xmlns:c16="http://schemas.microsoft.com/office/drawing/2014/chart" uri="{C3380CC4-5D6E-409C-BE32-E72D297353CC}">
              <c16:uniqueId val="{00000009-5464-4035-8E3B-2D1A276AC09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513</c:v>
                </c:pt>
                <c:pt idx="5">
                  <c:v>500</c:v>
                </c:pt>
                <c:pt idx="8">
                  <c:v>510</c:v>
                </c:pt>
                <c:pt idx="11">
                  <c:v>539</c:v>
                </c:pt>
                <c:pt idx="14">
                  <c:v>520</c:v>
                </c:pt>
              </c:numCache>
            </c:numRef>
          </c:val>
          <c:extLst>
            <c:ext xmlns:c16="http://schemas.microsoft.com/office/drawing/2014/chart" uri="{C3380CC4-5D6E-409C-BE32-E72D297353CC}">
              <c16:uniqueId val="{00000000-E33E-447C-891E-B87E4B359F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33E-447C-891E-B87E4B359F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33E-447C-891E-B87E4B359F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33</c:v>
                </c:pt>
                <c:pt idx="3">
                  <c:v>33</c:v>
                </c:pt>
                <c:pt idx="6">
                  <c:v>46</c:v>
                </c:pt>
                <c:pt idx="9">
                  <c:v>54</c:v>
                </c:pt>
                <c:pt idx="12">
                  <c:v>59</c:v>
                </c:pt>
              </c:numCache>
            </c:numRef>
          </c:val>
          <c:extLst>
            <c:ext xmlns:c16="http://schemas.microsoft.com/office/drawing/2014/chart" uri="{C3380CC4-5D6E-409C-BE32-E72D297353CC}">
              <c16:uniqueId val="{00000003-E33E-447C-891E-B87E4B359F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c:v>
                </c:pt>
                <c:pt idx="3">
                  <c:v>22</c:v>
                </c:pt>
                <c:pt idx="6">
                  <c:v>23</c:v>
                </c:pt>
                <c:pt idx="9">
                  <c:v>27</c:v>
                </c:pt>
                <c:pt idx="12">
                  <c:v>31</c:v>
                </c:pt>
              </c:numCache>
            </c:numRef>
          </c:val>
          <c:extLst>
            <c:ext xmlns:c16="http://schemas.microsoft.com/office/drawing/2014/chart" uri="{C3380CC4-5D6E-409C-BE32-E72D297353CC}">
              <c16:uniqueId val="{00000004-E33E-447C-891E-B87E4B359F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3E-447C-891E-B87E4B359F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3E-447C-891E-B87E4B359F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633</c:v>
                </c:pt>
                <c:pt idx="3">
                  <c:v>599</c:v>
                </c:pt>
                <c:pt idx="6">
                  <c:v>609</c:v>
                </c:pt>
                <c:pt idx="9">
                  <c:v>628</c:v>
                </c:pt>
                <c:pt idx="12">
                  <c:v>585</c:v>
                </c:pt>
              </c:numCache>
            </c:numRef>
          </c:val>
          <c:extLst>
            <c:ext xmlns:c16="http://schemas.microsoft.com/office/drawing/2014/chart" uri="{C3380CC4-5D6E-409C-BE32-E72D297353CC}">
              <c16:uniqueId val="{00000007-E33E-447C-891E-B87E4B359F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176</c:v>
                </c:pt>
                <c:pt idx="2">
                  <c:v>#N/A</c:v>
                </c:pt>
                <c:pt idx="3">
                  <c:v>#N/A</c:v>
                </c:pt>
                <c:pt idx="4">
                  <c:v>154</c:v>
                </c:pt>
                <c:pt idx="5">
                  <c:v>#N/A</c:v>
                </c:pt>
                <c:pt idx="6">
                  <c:v>#N/A</c:v>
                </c:pt>
                <c:pt idx="7">
                  <c:v>168</c:v>
                </c:pt>
                <c:pt idx="8">
                  <c:v>#N/A</c:v>
                </c:pt>
                <c:pt idx="9">
                  <c:v>#N/A</c:v>
                </c:pt>
                <c:pt idx="10">
                  <c:v>170</c:v>
                </c:pt>
                <c:pt idx="11">
                  <c:v>#N/A</c:v>
                </c:pt>
                <c:pt idx="12">
                  <c:v>#N/A</c:v>
                </c:pt>
                <c:pt idx="13">
                  <c:v>155</c:v>
                </c:pt>
                <c:pt idx="14">
                  <c:v>#N/A</c:v>
                </c:pt>
              </c:numCache>
            </c:numRef>
          </c:val>
          <c:smooth val="0"/>
          <c:extLst>
            <c:ext xmlns:c16="http://schemas.microsoft.com/office/drawing/2014/chart" uri="{C3380CC4-5D6E-409C-BE32-E72D297353CC}">
              <c16:uniqueId val="{00000008-E33E-447C-891E-B87E4B359F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4453</c:v>
                </c:pt>
                <c:pt idx="5">
                  <c:v>4436</c:v>
                </c:pt>
                <c:pt idx="8">
                  <c:v>4698</c:v>
                </c:pt>
                <c:pt idx="11">
                  <c:v>4643</c:v>
                </c:pt>
                <c:pt idx="14">
                  <c:v>4743</c:v>
                </c:pt>
              </c:numCache>
            </c:numRef>
          </c:val>
          <c:extLst>
            <c:ext xmlns:c16="http://schemas.microsoft.com/office/drawing/2014/chart" uri="{C3380CC4-5D6E-409C-BE32-E72D297353CC}">
              <c16:uniqueId val="{00000000-7C8D-455F-B5D5-B64BEABE3F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261</c:v>
                </c:pt>
                <c:pt idx="5">
                  <c:v>261</c:v>
                </c:pt>
                <c:pt idx="8">
                  <c:v>250</c:v>
                </c:pt>
                <c:pt idx="11">
                  <c:v>291</c:v>
                </c:pt>
                <c:pt idx="14">
                  <c:v>391</c:v>
                </c:pt>
              </c:numCache>
            </c:numRef>
          </c:val>
          <c:extLst>
            <c:ext xmlns:c16="http://schemas.microsoft.com/office/drawing/2014/chart" uri="{C3380CC4-5D6E-409C-BE32-E72D297353CC}">
              <c16:uniqueId val="{00000001-7C8D-455F-B5D5-B64BEABE3F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2028</c:v>
                </c:pt>
                <c:pt idx="5">
                  <c:v>2063</c:v>
                </c:pt>
                <c:pt idx="8">
                  <c:v>2168</c:v>
                </c:pt>
                <c:pt idx="11">
                  <c:v>2252</c:v>
                </c:pt>
                <c:pt idx="14">
                  <c:v>2340</c:v>
                </c:pt>
              </c:numCache>
            </c:numRef>
          </c:val>
          <c:extLst>
            <c:ext xmlns:c16="http://schemas.microsoft.com/office/drawing/2014/chart" uri="{C3380CC4-5D6E-409C-BE32-E72D297353CC}">
              <c16:uniqueId val="{00000002-7C8D-455F-B5D5-B64BEABE3F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C8D-455F-B5D5-B64BEABE3F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C8D-455F-B5D5-B64BEABE3F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8D-455F-B5D5-B64BEABE3F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303</c:v>
                </c:pt>
                <c:pt idx="3">
                  <c:v>263</c:v>
                </c:pt>
                <c:pt idx="6">
                  <c:v>226</c:v>
                </c:pt>
                <c:pt idx="9">
                  <c:v>251</c:v>
                </c:pt>
                <c:pt idx="12">
                  <c:v>60</c:v>
                </c:pt>
              </c:numCache>
            </c:numRef>
          </c:val>
          <c:extLst>
            <c:ext xmlns:c16="http://schemas.microsoft.com/office/drawing/2014/chart" uri="{C3380CC4-5D6E-409C-BE32-E72D297353CC}">
              <c16:uniqueId val="{00000006-7C8D-455F-B5D5-B64BEABE3F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378</c:v>
                </c:pt>
                <c:pt idx="3">
                  <c:v>395</c:v>
                </c:pt>
                <c:pt idx="6">
                  <c:v>501</c:v>
                </c:pt>
                <c:pt idx="9">
                  <c:v>407</c:v>
                </c:pt>
                <c:pt idx="12">
                  <c:v>346</c:v>
                </c:pt>
              </c:numCache>
            </c:numRef>
          </c:val>
          <c:extLst>
            <c:ext xmlns:c16="http://schemas.microsoft.com/office/drawing/2014/chart" uri="{C3380CC4-5D6E-409C-BE32-E72D297353CC}">
              <c16:uniqueId val="{00000007-7C8D-455F-B5D5-B64BEABE3F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365</c:v>
                </c:pt>
                <c:pt idx="3">
                  <c:v>469</c:v>
                </c:pt>
                <c:pt idx="6">
                  <c:v>487</c:v>
                </c:pt>
                <c:pt idx="9">
                  <c:v>474</c:v>
                </c:pt>
                <c:pt idx="12">
                  <c:v>462</c:v>
                </c:pt>
              </c:numCache>
            </c:numRef>
          </c:val>
          <c:extLst>
            <c:ext xmlns:c16="http://schemas.microsoft.com/office/drawing/2014/chart" uri="{C3380CC4-5D6E-409C-BE32-E72D297353CC}">
              <c16:uniqueId val="{00000008-7C8D-455F-B5D5-B64BEABE3F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C8D-455F-B5D5-B64BEABE3F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6104</c:v>
                </c:pt>
                <c:pt idx="3">
                  <c:v>5587</c:v>
                </c:pt>
                <c:pt idx="6">
                  <c:v>5735</c:v>
                </c:pt>
                <c:pt idx="9">
                  <c:v>5765</c:v>
                </c:pt>
                <c:pt idx="12">
                  <c:v>6101</c:v>
                </c:pt>
              </c:numCache>
            </c:numRef>
          </c:val>
          <c:extLst>
            <c:ext xmlns:c16="http://schemas.microsoft.com/office/drawing/2014/chart" uri="{C3380CC4-5D6E-409C-BE32-E72D297353CC}">
              <c16:uniqueId val="{0000000A-7C8D-455F-B5D5-B64BEABE3F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407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C8D-455F-B5D5-B64BEABE3F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273</c:v>
                </c:pt>
                <c:pt idx="1">
                  <c:v>273</c:v>
                </c:pt>
                <c:pt idx="2">
                  <c:v>324</c:v>
                </c:pt>
              </c:numCache>
            </c:numRef>
          </c:val>
          <c:extLst>
            <c:ext xmlns:c16="http://schemas.microsoft.com/office/drawing/2014/chart" uri="{C3380CC4-5D6E-409C-BE32-E72D297353CC}">
              <c16:uniqueId val="{00000000-B910-40FC-808D-7E302FA7D20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254</c:v>
                </c:pt>
                <c:pt idx="1">
                  <c:v>255</c:v>
                </c:pt>
                <c:pt idx="2">
                  <c:v>255</c:v>
                </c:pt>
              </c:numCache>
            </c:numRef>
          </c:val>
          <c:extLst>
            <c:ext xmlns:c16="http://schemas.microsoft.com/office/drawing/2014/chart" uri="{C3380CC4-5D6E-409C-BE32-E72D297353CC}">
              <c16:uniqueId val="{00000001-B910-40FC-808D-7E302FA7D20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1709</c:v>
                </c:pt>
                <c:pt idx="1">
                  <c:v>1862</c:v>
                </c:pt>
                <c:pt idx="2">
                  <c:v>1956</c:v>
                </c:pt>
              </c:numCache>
            </c:numRef>
          </c:val>
          <c:extLst>
            <c:ext xmlns:c16="http://schemas.microsoft.com/office/drawing/2014/chart" uri="{C3380CC4-5D6E-409C-BE32-E72D297353CC}">
              <c16:uniqueId val="{00000002-B910-40FC-808D-7E302FA7D20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{3AA4C298-0684-4D8A-8A4C-D4F3361FFA30}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1F72-45A7-9A56-71345DE57C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{B05A801E-8BBA-4514-81E6-62DC44A56AE4}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F72-45A7-9A56-71345DE57C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{B46924A2-DA12-47A8-B3BB-671DAB2C69A0}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F72-45A7-9A56-71345DE57C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{4A77B1E4-1C74-4BB0-9EBF-BC5CA9F049BB}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F72-45A7-9A56-71345DE57C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{5FE9E3A8-EDDC-4146-B014-034E46ACE6C1}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F72-45A7-9A56-71345DE57C5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{A95722E1-2002-4F45-B214-867BBAE90B88}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1F72-45A7-9A56-71345DE57C5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{B5B6D890-47E4-4627-AF07-2232AB817ADA}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1F72-45A7-9A56-71345DE57C5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{25C2E829-F079-4B71-8FCA-04615A98E168}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1F72-45A7-9A56-71345DE57C5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{34CE36EC-EF9F-4885-B0C2-5B7CDF587C36}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1F72-45A7-9A56-71345DE57C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48.1</c:v>
                </c:pt>
                <c:pt idx="24">
                  <c:v>64.099999999999994</c:v>
                </c:pt>
                <c:pt idx="32">
                  <c:v>48.7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F72-45A7-9A56-71345DE57C5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{5DAE6777-FD7E-4C36-8F50-11B53776ECF8}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1F72-45A7-9A56-71345DE57C5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{8916402B-80F2-4E1A-B6E7-15A9A6DEBB05}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F72-45A7-9A56-71345DE57C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{0A238612-F6C5-40C6-8D1A-CCD5FB20F2D1}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F72-45A7-9A56-71345DE57C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{51081D6F-0D14-490B-9E20-BD2059DF5187}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F72-45A7-9A56-71345DE57C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{F2F8ABAC-A8BC-4E34-8D67-943616784302}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F72-45A7-9A56-71345DE57C5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{3C6D98B0-51B7-413A-98B4-E973885C847F}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1F72-45A7-9A56-71345DE57C5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{EE9E0C45-8D5D-48E1-ADB9-4891A3A06247}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1F72-45A7-9A56-71345DE57C5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{0174AA90-3261-49A4-B98A-EBB27A34C201}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1F72-45A7-9A56-71345DE57C5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{DD20667E-0319-4A9D-AD21-2E5EF69F1EE4}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1F72-45A7-9A56-71345DE57C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57.9</c:v>
                </c:pt>
                <c:pt idx="24">
                  <c:v>58.2</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1F72-45A7-9A56-71345DE57C5E}"/>
            </c:ext>
          </c:extLst>
        </c:ser>
        <c:dLbls>
          <c:showLegendKey val="0"/>
          <c:showVal val="1"/>
          <c:showCatName val="0"/>
          <c:showSerName val="0"/>
          <c:showPercent val="0"/>
          <c:showBubbleSize val="0"/>
        </c:dLbls>
        <c:axId val="46179840"/>
        <c:axId val="46181760"/>
      </c:scatterChart>
      <c:valAx>
        <c:axId val="46179840"/>
        <c:scaling>
          <c:orientation val="minMax"/>
          <c:max val="58.800000000000004"/>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{673B9974-8889-4E6E-A50D-36DF0DB4DA3F}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482-40D9-A645-2A540B501D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{44C51084-F8C4-477F-8585-5DD2875A916E}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82-40D9-A645-2A540B501D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{00530AD1-C324-4A60-A5EC-70011B37C719}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82-40D9-A645-2A540B501D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{942AC7D7-6680-4AC7-86B6-2E134E9DC261}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82-40D9-A645-2A540B501D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{0864C9C7-3D63-456B-91AA-AF25049B6035}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82-40D9-A645-2A540B501DB8}"/>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{22AA7971-0791-498F-9847-66E498F55602}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482-40D9-A645-2A540B501DB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{8260BAF5-B4F3-4101-8F6D-D2E8B5AAE5AA}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482-40D9-A645-2A540B501DB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{65D33CE5-A386-477F-A5CC-2E8CF979D0D3}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482-40D9-A645-2A540B501DB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{5222DE9E-0EF1-4688-B604-DD2ACEA17853}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482-40D9-A645-2A540B501D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6.9</c:v>
                </c:pt>
                <c:pt idx="16">
                  <c:v>6.5</c:v>
                </c:pt>
                <c:pt idx="24">
                  <c:v>6.4</c:v>
                </c:pt>
                <c:pt idx="32">
                  <c:v>6.5</c:v>
                </c:pt>
              </c:numCache>
            </c:numRef>
          </c:xVal>
          <c:yVal>
            <c:numRef>
              <c:f>公会計指標分析・財政指標組合せ分析表!$BP$73:$DC$73</c:f>
              <c:numCache>
                <c:formatCode>#,##0.0;"▲ "#,##0.0</c:formatCode>
                <c:ptCount val="40"/>
                <c:pt idx="0">
                  <c:v>16.2</c:v>
                </c:pt>
              </c:numCache>
            </c:numRef>
          </c:yVal>
          <c:smooth val="0"/>
          <c:extLst>
            <c:ext xmlns:c16="http://schemas.microsoft.com/office/drawing/2014/chart" uri="{C3380CC4-5D6E-409C-BE32-E72D297353CC}">
              <c16:uniqueId val="{00000009-D482-40D9-A645-2A540B501D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{84717B67-1ABC-4044-9E91-4D3CD00E7BC4}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482-40D9-A645-2A540B501DB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{F09DBAA7-D093-413C-BE55-0302FDACE1C6}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82-40D9-A645-2A540B501D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{689FDF6A-04EB-45E8-B4B8-08EE5677A75E}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82-40D9-A645-2A540B501D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{D5986131-13B6-4957-86DE-210F33083DA3}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82-40D9-A645-2A540B501D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{0CC66F32-DCD2-4AC1-8088-3EFB3840EEBF}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82-40D9-A645-2A540B501DB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{4BC57F6F-11DB-4966-BD97-BA9471CA9FBF}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482-40D9-A645-2A540B501DB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{740EFE48-5BC6-4E2D-82D8-6D093CE33257}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482-40D9-A645-2A540B501DB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{28211902-C954-4DAC-AA1B-B43948D3CDA4}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482-40D9-A645-2A540B501DB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{8B2422A5-93A9-4D94-8471-6DF30E27801D}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482-40D9-A645-2A540B501D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7.8</c:v>
                </c:pt>
                <c:pt idx="16">
                  <c:v>6.9</c:v>
                </c:pt>
                <c:pt idx="24">
                  <c:v>7.1</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482-40D9-A645-2A540B501DB8}"/>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前年度から大規模な事業による起債の償還が始まっており、未だ分子の比率が下がっている。今後とも、充当可能な財源を確保し健全な財政運営に努める。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減債基金については、満期一括償還地方債の財源として積み立てることとしているが、まだその償還には至っていない。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大規模な事業の償還も始まっているが分子の比率は、ほぼ変わらず厳しい状態である。将来負担額の縮小を図るため繰り上げ償還等に努める。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沖縄県国頭村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前年度同様、新庁舎建設に伴い基金が伸びているが、今後、取り崩しになるため基金全体が下がっていくことが考えられる。しかし、ふるさと応援基金に関しては、毎年度伸びている。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今後、財政調整基金の積極的な積み立て、施設維持管理に要する負担軽減を目的とした基金の創設等検討が必要である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基金の使途について、新庁舎建設基金は、令和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完成予定であり、取り崩しの予定である。ふるさと応援基金については、寄付者の要望等による人財育成、教育、行政等、特に世界自然遺産登録を見据えた環境教育、また図書室を利用する村民の図書購入等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新庁舎建設基金、ふるさと応援基金が増額の理由である。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基金が令和２年度完成することを境に、令和３年度以降は廃止を考えていることから、次に重要とする施設等維持管理に充てられる基金の創設が必要と考える。また、ふるさと応援基金が毎年度伸びを見せていることから、その使途を充実なものにするため更なる検討が必要と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財政調整基金は、財政等の調整による結果、現年度も横ばいである。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今後、積極的な積立の検討が必要である。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減債基金は、財政等の調整による結果、横ばいである。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今後、積極的な積立が必要である。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4A29AED-6208-4388-9396-8080310DD6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6140491-7FA6-4655-B984-77234ABF09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18F0D564-CA81-4E73-B628-90432F53A57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6A965314-BD8C-41BA-8C01-1961F7BE308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55EE1FBB-8437-4C9F-B74D-96DEE890451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DD3C066E-CB09-4F5C-A8FC-AFC532B2B79D}"/>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3D7D8AA1-0093-476E-96CD-04333492D6D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2E779A98-7214-49EF-8729-D76BF90B57F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1C017938-4CBA-42A6-81FB-FC58712F7799}"/>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E5C37D79-8291-4819-B165-657D186E2BD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C72A5AF3-F8F9-46B3-BECE-B374B84E0B6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2D56762C-1D86-4697-AF41-7F9D6F1FCD9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F704D504-C2DA-4315-AC89-4B53B925276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D4D27319-2B16-490C-AA24-961DDF40A0F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934653B0-8EDE-45E1-9F4E-1E3D48B7368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655620BD-36E8-4F83-9E2D-0CA94A4CEC3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83C249B4-2B19-4942-A385-0D7698D6D36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91478A6D-062F-4DAB-8044-D02B5EE932E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05D78D3-FF8C-4634-B560-D960974B391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4,746
4,704
194.80
7,134,235
6,822,468
231,853
2,984,121
6,101,297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51DDE9B0-6BEB-4E79-A368-3E6DC2327F7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34EBDC1B-DF11-40C4-8304-98B200678FC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BA356959-915D-4F2D-B755-2DC66C0B345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3991D5B9-AEDF-46D7-ACC4-79C0E12FB02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F2FEF15D-AABA-4211-B392-E3A18205C07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901449D6-9BC5-4227-9490-CFF01A83CC6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A34BDDE5-72AF-4016-97E2-FAF0589977B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7D997D7B-F8A2-42C8-8C7A-B4E1A12B939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1CC77FA8-A3D1-4C6E-ABF9-D126F654161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388D6DDB-A7C6-412C-AA41-5D892EA6D14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B6DF0251-E3BB-4AD6-8A85-21DA8FCA57B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C1FCD6A6-B6B3-4168-B5A2-DDEF9963306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7B93431B-87C3-4A5E-8EF1-955E47B47B2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0F1DB7E-2E73-400F-9F9C-B57C6B6E8BD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FB38F4BD-ED07-4C85-ACF2-BDF55D687FA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D1F14864-31A6-44A7-A059-963CD239216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F9E027BF-FB9D-4E30-8CE8-71640F18320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3837DA19-7041-425B-8857-2CC9A4A0C916}"/>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a:extLst>
            <a:ext uri="{FF2B5EF4-FFF2-40B4-BE49-F238E27FC236}">
              <a16:creationId xmlns:a16="http://schemas.microsoft.com/office/drawing/2014/main" id="{E185A3F7-C0B2-4BF6-BC0A-5956029F9203}"/>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83CAD5E7-6A0F-4BF4-95D8-4C54F8D27A3C}"/>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a:extLst>
            <a:ext uri="{FF2B5EF4-FFF2-40B4-BE49-F238E27FC236}">
              <a16:creationId xmlns:a16="http://schemas.microsoft.com/office/drawing/2014/main" id="{8E13E4A8-FF1A-41FF-B9FA-B4FDCED7A2EF}"/>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36B4C3D1-F603-425F-B8F0-4B1A987AC8D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3C433C51-8AA1-40A3-8C84-D4CA6FC3DA6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FCF604EC-45C0-4582-BB18-F05267A8D72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951F64CB-96CE-4CD0-930A-7BD9AE20701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CCA84616-6B1E-4702-9452-81B84FA3EC7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A9C82B09-91AF-4198-A665-A240EF0380C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28B1CB89-C49C-4BF3-A9EB-A499791C3F2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6B25326F-2B27-45BE-BB9F-0A95AE28960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8B6A1CCD-7ED3-4465-94DB-D74A992853E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991FAFB7-505B-4C2E-A94B-22A7A519347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2E6F00F3-D166-4EE0-9B3E-A98FDF9C801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9BB38EC3-F4A1-4B3E-BBB7-ECF274192AF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C98F72C9-938F-4A97-9586-7A79A8819B4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前年度、大型事業による建築物が要因で減価償却率の伸びが生じており、今回の大幅な減少となった。</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3C851C1E-F632-4F73-8CFC-06FB6ECB2D8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B2A759F0-28E6-4349-9876-D501B84A0C6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E64A7855-5A4B-4232-AA33-5AFA18CAF37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BDEA8FCE-9768-42B8-9FAE-AB030F84B66B}"/>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81EDF47F-8791-4A13-B582-A7EA8E75DEAD}"/>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D8BB27BE-5389-4385-ABC2-93155D0D74C6}"/>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D71A4513-7821-4B10-8DC9-D7EE2F68E634}"/>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A5ECAF4D-E3E6-43E6-BAF1-4AA84147FCAB}"/>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E6B2D49A-928D-4B88-8705-F0F9133E73E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F2D357FD-4AAA-4F7B-845F-FDD041C11AD1}"/>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B798C531-8578-4F37-8CCC-767112B226F6}"/>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084EA9C1-81CE-4C21-8816-FB79A87B91FD}"/>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B8967A4C-648F-4BB6-974A-2EC7C0AF17A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8C64D-6DD5-45DE-BDC4-8A5179DDDE2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6C38A9CE-39F5-4F1E-BE99-4C100824F37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62C693B2-C4A8-4B37-B30C-CF382F71A34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25400</xdr:rowOff>
    </xdr:to>
    <xdr:cxnSp macro="">
      <xdr:nvCxnSpPr>
        <xdr:cNvPr id="71" name="直線コネクタ 70">
          <a:extLst>
            <a:ext uri="{FF2B5EF4-FFF2-40B4-BE49-F238E27FC236}">
              <a16:creationId xmlns:a16="http://schemas.microsoft.com/office/drawing/2014/main" id="{2901037B-98FC-4B13-9817-75D3A92396B8}"/>
            </a:ext>
          </a:extLst>
        </xdr:cNvPr>
        <xdr:cNvCxnSpPr/>
      </xdr:nvCxnSpPr>
      <xdr:spPr>
        <a:xfrm flipV="1">
          <a:off x="4760595" y="5460365"/>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29227</xdr:rowOff>
    </xdr:from>
    <xdr:ext cx="405111" cy="259045"/>
    <xdr:sp macro="" textlink="">
      <xdr:nvSpPr>
        <xdr:cNvPr id="72" name="有形固定資産減価償却率最小値テキスト">
          <a:extLst>
            <a:ext uri="{FF2B5EF4-FFF2-40B4-BE49-F238E27FC236}">
              <a16:creationId xmlns:a16="http://schemas.microsoft.com/office/drawing/2014/main" id="{A6F10A1A-ED6E-4467-9646-6C5D476AF706}"/>
            </a:ext>
          </a:extLst>
        </xdr:cNvPr>
        <xdr:cNvSpPr txBox="1"/>
      </xdr:nvSpPr>
      <xdr:spPr>
        <a:xfrm>
          <a:off x="4813300" y="663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25400</xdr:rowOff>
    </xdr:from>
    <xdr:to>
      <xdr:col>23</xdr:col>
      <xdr:colOff>174625</xdr:colOff>
      <xdr:row>34</xdr:row>
      <xdr:rowOff>25400</xdr:rowOff>
    </xdr:to>
    <xdr:cxnSp macro="">
      <xdr:nvCxnSpPr>
        <xdr:cNvPr id="73" name="直線コネクタ 72">
          <a:extLst>
            <a:ext uri="{FF2B5EF4-FFF2-40B4-BE49-F238E27FC236}">
              <a16:creationId xmlns:a16="http://schemas.microsoft.com/office/drawing/2014/main" id="{24A9DCFD-D380-40C9-812A-F4D3056C4EE6}"/>
            </a:ext>
          </a:extLst>
        </xdr:cNvPr>
        <xdr:cNvCxnSpPr/>
      </xdr:nvCxnSpPr>
      <xdr:spPr>
        <a:xfrm>
          <a:off x="4673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4" name="有形固定資産減価償却率最大値テキスト">
          <a:extLst>
            <a:ext uri="{FF2B5EF4-FFF2-40B4-BE49-F238E27FC236}">
              <a16:creationId xmlns:a16="http://schemas.microsoft.com/office/drawing/2014/main" id="{BFC8A061-5B99-4BF1-A17D-FE3F48319ABB}"/>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5" name="直線コネクタ 74">
          <a:extLst>
            <a:ext uri="{FF2B5EF4-FFF2-40B4-BE49-F238E27FC236}">
              <a16:creationId xmlns:a16="http://schemas.microsoft.com/office/drawing/2014/main" id="{CD7D3D14-52CC-4B41-B225-742C7FC48CA8}"/>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136330</xdr:rowOff>
    </xdr:from>
    <xdr:ext cx="405111" cy="259045"/>
    <xdr:sp macro="" textlink="">
      <xdr:nvSpPr>
        <xdr:cNvPr id="76" name="有形固定資産減価償却率平均値テキスト">
          <a:extLst>
            <a:ext uri="{FF2B5EF4-FFF2-40B4-BE49-F238E27FC236}">
              <a16:creationId xmlns:a16="http://schemas.microsoft.com/office/drawing/2014/main" id="{2500DE0A-E8C5-4EBE-9843-E8E68F4C5766}"/>
            </a:ext>
          </a:extLst>
        </xdr:cNvPr>
        <xdr:cNvSpPr txBox="1"/>
      </xdr:nvSpPr>
      <xdr:spPr>
        <a:xfrm>
          <a:off x="4813300" y="5879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113453</xdr:rowOff>
    </xdr:from>
    <xdr:to>
      <xdr:col>23</xdr:col>
      <xdr:colOff>136525</xdr:colOff>
      <xdr:row>31</xdr:row>
      <xdr:rowOff>43603</xdr:rowOff>
    </xdr:to>
    <xdr:sp macro="" textlink="">
      <xdr:nvSpPr>
        <xdr:cNvPr id="77" name="フローチャート: 判断 76">
          <a:extLst>
            <a:ext uri="{FF2B5EF4-FFF2-40B4-BE49-F238E27FC236}">
              <a16:creationId xmlns:a16="http://schemas.microsoft.com/office/drawing/2014/main" id="{C0342D41-253D-4C07-8925-A951A42593AF}"/>
            </a:ext>
          </a:extLst>
        </xdr:cNvPr>
        <xdr:cNvSpPr/>
      </xdr:nvSpPr>
      <xdr:spPr>
        <a:xfrm>
          <a:off x="4711700" y="602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131445</xdr:rowOff>
    </xdr:from>
    <xdr:to>
      <xdr:col>19</xdr:col>
      <xdr:colOff>187325</xdr:colOff>
      <xdr:row>31</xdr:row>
      <xdr:rowOff>61595</xdr:rowOff>
    </xdr:to>
    <xdr:sp macro="" textlink="">
      <xdr:nvSpPr>
        <xdr:cNvPr id="78" name="フローチャート: 判断 77">
          <a:extLst>
            <a:ext uri="{FF2B5EF4-FFF2-40B4-BE49-F238E27FC236}">
              <a16:creationId xmlns:a16="http://schemas.microsoft.com/office/drawing/2014/main" id="{FD0F46F8-9724-49B3-BB92-B23359857E3A}"/>
            </a:ext>
          </a:extLst>
        </xdr:cNvPr>
        <xdr:cNvSpPr/>
      </xdr:nvSpPr>
      <xdr:spPr>
        <a:xfrm>
          <a:off x="4000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142240</xdr:rowOff>
    </xdr:from>
    <xdr:to>
      <xdr:col>15</xdr:col>
      <xdr:colOff>187325</xdr:colOff>
      <xdr:row>31</xdr:row>
      <xdr:rowOff>72390</xdr:rowOff>
    </xdr:to>
    <xdr:sp macro="" textlink="">
      <xdr:nvSpPr>
        <xdr:cNvPr id="79" name="フローチャート: 判断 78">
          <a:extLst>
            <a:ext uri="{FF2B5EF4-FFF2-40B4-BE49-F238E27FC236}">
              <a16:creationId xmlns:a16="http://schemas.microsoft.com/office/drawing/2014/main" id="{06F997B7-34FA-460D-A99B-289C301A1524}"/>
            </a:ext>
          </a:extLst>
        </xdr:cNvPr>
        <xdr:cNvSpPr/>
      </xdr:nvSpPr>
      <xdr:spPr>
        <a:xfrm>
          <a:off x="323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103928</xdr:rowOff>
    </xdr:from>
    <xdr:to>
      <xdr:col>11</xdr:col>
      <xdr:colOff>187325</xdr:colOff>
      <xdr:row>32</xdr:row>
      <xdr:rowOff>34078</xdr:rowOff>
    </xdr:to>
    <xdr:sp macro="" textlink="">
      <xdr:nvSpPr>
        <xdr:cNvPr id="80" name="フローチャート: 判断 79">
          <a:extLst>
            <a:ext uri="{FF2B5EF4-FFF2-40B4-BE49-F238E27FC236}">
              <a16:creationId xmlns:a16="http://schemas.microsoft.com/office/drawing/2014/main" id="{750A3F49-FD36-4901-8C41-69BC2EDDAB95}"/>
            </a:ext>
          </a:extLst>
        </xdr:cNvPr>
        <xdr:cNvSpPr/>
      </xdr:nvSpPr>
      <xdr:spPr>
        <a:xfrm>
          <a:off x="2476500" y="61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E4534676-F972-4022-B9F8-8F25DC34314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4149911-701D-4A57-943C-B51F0DC91E9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DE1B6AF3-6EDB-4717-B5AF-E0CE4D7A511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CC8EBD60-5B71-49CA-BFD1-786965FEF60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26308BC-C88F-4ABE-804A-0A000E61D4E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130387</xdr:rowOff>
    </xdr:from>
    <xdr:to>
      <xdr:col>23</xdr:col>
      <xdr:colOff>136525</xdr:colOff>
      <xdr:row>33</xdr:row>
      <xdr:rowOff>60537</xdr:rowOff>
    </xdr:to>
    <xdr:sp macro="" textlink="">
      <xdr:nvSpPr>
        <xdr:cNvPr id="86" name="楕円 85">
          <a:extLst>
            <a:ext uri="{FF2B5EF4-FFF2-40B4-BE49-F238E27FC236}">
              <a16:creationId xmlns:a16="http://schemas.microsoft.com/office/drawing/2014/main" id="{4BAD3D4C-4BC2-44BD-BF76-49CD921E39D0}"/>
            </a:ext>
          </a:extLst>
        </xdr:cNvPr>
        <xdr:cNvSpPr/>
      </xdr:nvSpPr>
      <xdr:spPr>
        <a:xfrm>
          <a:off x="4711700" y="638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108814</xdr:rowOff>
    </xdr:from>
    <xdr:ext cx="405111" cy="259045"/>
    <xdr:sp macro="" textlink="">
      <xdr:nvSpPr>
        <xdr:cNvPr id="87" name="有形固定資産減価償却率該当値テキスト">
          <a:extLst>
            <a:ext uri="{FF2B5EF4-FFF2-40B4-BE49-F238E27FC236}">
              <a16:creationId xmlns:a16="http://schemas.microsoft.com/office/drawing/2014/main" id="{25F1889E-3400-4EA8-A5E3-8572CD6AAC76}"/>
            </a:ext>
          </a:extLst>
        </xdr:cNvPr>
        <xdr:cNvSpPr txBox="1"/>
      </xdr:nvSpPr>
      <xdr:spPr>
        <a:xfrm>
          <a:off x="4813300" y="6366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90593</xdr:rowOff>
    </xdr:from>
    <xdr:to>
      <xdr:col>19</xdr:col>
      <xdr:colOff>187325</xdr:colOff>
      <xdr:row>30</xdr:row>
      <xdr:rowOff>20743</xdr:rowOff>
    </xdr:to>
    <xdr:sp macro="" textlink="">
      <xdr:nvSpPr>
        <xdr:cNvPr id="88" name="楕円 87">
          <a:extLst>
            <a:ext uri="{FF2B5EF4-FFF2-40B4-BE49-F238E27FC236}">
              <a16:creationId xmlns:a16="http://schemas.microsoft.com/office/drawing/2014/main" id="{C87BD353-7FAA-4600-8E35-8914C96B9DF3}"/>
            </a:ext>
          </a:extLst>
        </xdr:cNvPr>
        <xdr:cNvSpPr/>
      </xdr:nvSpPr>
      <xdr:spPr>
        <a:xfrm>
          <a:off x="4000500" y="58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141393</xdr:rowOff>
    </xdr:from>
    <xdr:to>
      <xdr:col>23</xdr:col>
      <xdr:colOff>85725</xdr:colOff>
      <xdr:row>33</xdr:row>
      <xdr:rowOff>9737</xdr:rowOff>
    </xdr:to>
    <xdr:cxnSp macro="">
      <xdr:nvCxnSpPr>
        <xdr:cNvPr id="89" name="直線コネクタ 88">
          <a:extLst>
            <a:ext uri="{FF2B5EF4-FFF2-40B4-BE49-F238E27FC236}">
              <a16:creationId xmlns:a16="http://schemas.microsoft.com/office/drawing/2014/main" id="{E7CD995B-4EEB-497C-BEAF-7B64A5DFF576}"/>
            </a:ext>
          </a:extLst>
        </xdr:cNvPr>
        <xdr:cNvCxnSpPr/>
      </xdr:nvCxnSpPr>
      <xdr:spPr>
        <a:xfrm>
          <a:off x="4051300" y="5884968"/>
          <a:ext cx="711200" cy="55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151977</xdr:rowOff>
    </xdr:from>
    <xdr:to>
      <xdr:col>15</xdr:col>
      <xdr:colOff>187325</xdr:colOff>
      <xdr:row>33</xdr:row>
      <xdr:rowOff>82127</xdr:rowOff>
    </xdr:to>
    <xdr:sp macro="" textlink="">
      <xdr:nvSpPr>
        <xdr:cNvPr id="90" name="楕円 89">
          <a:extLst>
            <a:ext uri="{FF2B5EF4-FFF2-40B4-BE49-F238E27FC236}">
              <a16:creationId xmlns:a16="http://schemas.microsoft.com/office/drawing/2014/main" id="{BEFE3188-2679-46F7-BECE-68301A953BB8}"/>
            </a:ext>
          </a:extLst>
        </xdr:cNvPr>
        <xdr:cNvSpPr/>
      </xdr:nvSpPr>
      <xdr:spPr>
        <a:xfrm>
          <a:off x="3238500" y="640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141393</xdr:rowOff>
    </xdr:from>
    <xdr:to>
      <xdr:col>19</xdr:col>
      <xdr:colOff>136525</xdr:colOff>
      <xdr:row>33</xdr:row>
      <xdr:rowOff>31327</xdr:rowOff>
    </xdr:to>
    <xdr:cxnSp macro="">
      <xdr:nvCxnSpPr>
        <xdr:cNvPr id="91" name="直線コネクタ 90">
          <a:extLst>
            <a:ext uri="{FF2B5EF4-FFF2-40B4-BE49-F238E27FC236}">
              <a16:creationId xmlns:a16="http://schemas.microsoft.com/office/drawing/2014/main" id="{58672DD6-BFAB-4720-8D4A-AE1897880215}"/>
            </a:ext>
          </a:extLst>
        </xdr:cNvPr>
        <xdr:cNvCxnSpPr/>
      </xdr:nvCxnSpPr>
      <xdr:spPr>
        <a:xfrm flipV="1">
          <a:off x="3289300" y="5884968"/>
          <a:ext cx="762000" cy="57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52722</xdr:rowOff>
    </xdr:from>
    <xdr:ext cx="405111" cy="259045"/>
    <xdr:sp macro="" textlink="">
      <xdr:nvSpPr>
        <xdr:cNvPr id="92" name="n_1aveValue有形固定資産減価償却率">
          <a:extLst>
            <a:ext uri="{FF2B5EF4-FFF2-40B4-BE49-F238E27FC236}">
              <a16:creationId xmlns:a16="http://schemas.microsoft.com/office/drawing/2014/main" id="{FC0AA5D7-CD6A-4825-B3A2-BA76E83519F2}"/>
            </a:ext>
          </a:extLst>
        </xdr:cNvPr>
        <xdr:cNvSpPr txBox="1"/>
      </xdr:nvSpPr>
      <xdr:spPr>
        <a:xfrm>
          <a:off x="38360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88917</xdr:rowOff>
    </xdr:from>
    <xdr:ext cx="405111" cy="259045"/>
    <xdr:sp macro="" textlink="">
      <xdr:nvSpPr>
        <xdr:cNvPr id="93" name="n_2aveValue有形固定資産減価償却率">
          <a:extLst>
            <a:ext uri="{FF2B5EF4-FFF2-40B4-BE49-F238E27FC236}">
              <a16:creationId xmlns:a16="http://schemas.microsoft.com/office/drawing/2014/main" id="{68CAEB91-B7C2-4491-BFB8-A09623A1899D}"/>
            </a:ext>
          </a:extLst>
        </xdr:cNvPr>
        <xdr:cNvSpPr txBox="1"/>
      </xdr:nvSpPr>
      <xdr:spPr>
        <a:xfrm>
          <a:off x="30867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50605</xdr:rowOff>
    </xdr:from>
    <xdr:ext cx="405111" cy="259045"/>
    <xdr:sp macro="" textlink="">
      <xdr:nvSpPr>
        <xdr:cNvPr id="94" name="n_3aveValue有形固定資産減価償却率">
          <a:extLst>
            <a:ext uri="{FF2B5EF4-FFF2-40B4-BE49-F238E27FC236}">
              <a16:creationId xmlns:a16="http://schemas.microsoft.com/office/drawing/2014/main" id="{78AE89C0-D007-45B9-A0C0-85B394478A67}"/>
            </a:ext>
          </a:extLst>
        </xdr:cNvPr>
        <xdr:cNvSpPr txBox="1"/>
      </xdr:nvSpPr>
      <xdr:spPr>
        <a:xfrm>
          <a:off x="2324744" y="596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37270</xdr:rowOff>
    </xdr:from>
    <xdr:ext cx="405111" cy="259045"/>
    <xdr:sp macro="" textlink="">
      <xdr:nvSpPr>
        <xdr:cNvPr id="95" name="n_1mainValue有形固定資産減価償却率">
          <a:extLst>
            <a:ext uri="{FF2B5EF4-FFF2-40B4-BE49-F238E27FC236}">
              <a16:creationId xmlns:a16="http://schemas.microsoft.com/office/drawing/2014/main" id="{B870FDC5-9BCB-4902-BDE1-32E314FC32EE}"/>
            </a:ext>
          </a:extLst>
        </xdr:cNvPr>
        <xdr:cNvSpPr txBox="1"/>
      </xdr:nvSpPr>
      <xdr:spPr>
        <a:xfrm>
          <a:off x="3836044" y="5609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73254</xdr:rowOff>
    </xdr:from>
    <xdr:ext cx="405111" cy="259045"/>
    <xdr:sp macro="" textlink="">
      <xdr:nvSpPr>
        <xdr:cNvPr id="96" name="n_2mainValue有形固定資産減価償却率">
          <a:extLst>
            <a:ext uri="{FF2B5EF4-FFF2-40B4-BE49-F238E27FC236}">
              <a16:creationId xmlns:a16="http://schemas.microsoft.com/office/drawing/2014/main" id="{0CFF43BF-099F-44AC-A060-D01A04AA30DA}"/>
            </a:ext>
          </a:extLst>
        </xdr:cNvPr>
        <xdr:cNvSpPr txBox="1"/>
      </xdr:nvSpPr>
      <xdr:spPr>
        <a:xfrm>
          <a:off x="3086744" y="65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F958DD29-30BC-4D87-A4EA-915092433D5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2AB45748-4491-4B27-B15D-B81408733E8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12A649C4-2A27-489A-9A25-5FF1DF44E2A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594713E3-1977-4108-8F7F-0E2BA9F5EDB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BC0FBA25-56C2-43DE-BAA6-C1AE2DF6EE8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6E26F8C5-7FF9-4D10-A504-E452DFD107E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661FCF36-1EE8-4F5B-A0BD-9ECC9369281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59CC185E-CFF2-485D-9484-D62C072D37D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FFC1AD56-8833-4EBC-8D40-48A73AD223E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5CEFFC89-C43E-4C45-B155-AFA1766C4A4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D9203038-73B3-4787-89CA-DF756AA5468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FBB481E8-79A8-43E1-806F-A39E94EE331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FE024A53-1A57-4514-B374-FB23F650FD4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債務償還比率は対前年比増加で類似団体よりも上回っている。今後も比率が増える恐れがあることから、事業の抑制に努める。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71490FF7-EDA4-4FEA-96B3-862A4F44F7B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9953A2E0-4F91-4910-A5AB-841FE9943D1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a:extLst>
            <a:ext uri="{FF2B5EF4-FFF2-40B4-BE49-F238E27FC236}">
              <a16:creationId xmlns:a16="http://schemas.microsoft.com/office/drawing/2014/main" id="{09DC827F-955D-4C67-B24B-ECECD38992B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3" name="テキスト ボックス 112">
          <a:extLst>
            <a:ext uri="{FF2B5EF4-FFF2-40B4-BE49-F238E27FC236}">
              <a16:creationId xmlns:a16="http://schemas.microsoft.com/office/drawing/2014/main" id="{1B33D22C-9415-4E89-8814-6C82AC3B7619}"/>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a:extLst>
            <a:ext uri="{FF2B5EF4-FFF2-40B4-BE49-F238E27FC236}">
              <a16:creationId xmlns:a16="http://schemas.microsoft.com/office/drawing/2014/main" id="{26D73A3F-4F7A-4D1F-AF52-B7B3C094D7F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a:extLst>
            <a:ext uri="{FF2B5EF4-FFF2-40B4-BE49-F238E27FC236}">
              <a16:creationId xmlns:a16="http://schemas.microsoft.com/office/drawing/2014/main" id="{7CE81994-DA13-459C-836E-CC266CF98D3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a:extLst>
            <a:ext uri="{FF2B5EF4-FFF2-40B4-BE49-F238E27FC236}">
              <a16:creationId xmlns:a16="http://schemas.microsoft.com/office/drawing/2014/main" id="{CF75170F-8C8A-4F23-9C1E-97191B82E551}"/>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a:extLst>
            <a:ext uri="{FF2B5EF4-FFF2-40B4-BE49-F238E27FC236}">
              <a16:creationId xmlns:a16="http://schemas.microsoft.com/office/drawing/2014/main" id="{C6D9FE4A-6DE4-4537-8B6F-854CFB7C00F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a:extLst>
            <a:ext uri="{FF2B5EF4-FFF2-40B4-BE49-F238E27FC236}">
              <a16:creationId xmlns:a16="http://schemas.microsoft.com/office/drawing/2014/main" id="{99E44434-8FB7-4818-9F34-9C058D1B2AD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a:extLst>
            <a:ext uri="{FF2B5EF4-FFF2-40B4-BE49-F238E27FC236}">
              <a16:creationId xmlns:a16="http://schemas.microsoft.com/office/drawing/2014/main" id="{0014B685-6A88-479A-8A9F-9257A25E944E}"/>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a:extLst>
            <a:ext uri="{FF2B5EF4-FFF2-40B4-BE49-F238E27FC236}">
              <a16:creationId xmlns:a16="http://schemas.microsoft.com/office/drawing/2014/main" id="{14A9C0CF-4969-4D33-A08A-51A541AA783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1" name="テキスト ボックス 120">
          <a:extLst>
            <a:ext uri="{FF2B5EF4-FFF2-40B4-BE49-F238E27FC236}">
              <a16:creationId xmlns:a16="http://schemas.microsoft.com/office/drawing/2014/main" id="{1F2FFFF5-2030-4361-BD9A-8E8C495C5DD5}"/>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947718E9-4A5A-4478-8D97-80F8F4C5D01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a:extLst>
            <a:ext uri="{FF2B5EF4-FFF2-40B4-BE49-F238E27FC236}">
              <a16:creationId xmlns:a16="http://schemas.microsoft.com/office/drawing/2014/main" id="{BAC39763-64A2-49B3-BD5F-83ACE28175F9}"/>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98632F0D-A80C-450F-893A-823A9A3AE51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120671</xdr:rowOff>
    </xdr:from>
    <xdr:to>
      <xdr:col>76</xdr:col>
      <xdr:colOff>21589</xdr:colOff>
      <xdr:row>34</xdr:row>
      <xdr:rowOff>151342</xdr:rowOff>
    </xdr:to>
    <xdr:cxnSp macro="">
      <xdr:nvCxnSpPr>
        <xdr:cNvPr id="125" name="直線コネクタ 124">
          <a:extLst>
            <a:ext uri="{FF2B5EF4-FFF2-40B4-BE49-F238E27FC236}">
              <a16:creationId xmlns:a16="http://schemas.microsoft.com/office/drawing/2014/main" id="{D012F878-356F-4CF0-A783-15E65AB2B343}"/>
            </a:ext>
          </a:extLst>
        </xdr:cNvPr>
        <xdr:cNvCxnSpPr/>
      </xdr:nvCxnSpPr>
      <xdr:spPr>
        <a:xfrm flipV="1">
          <a:off x="14793595" y="5349896"/>
          <a:ext cx="1269" cy="14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6" name="債務償還比率最小値テキスト">
          <a:extLst>
            <a:ext uri="{FF2B5EF4-FFF2-40B4-BE49-F238E27FC236}">
              <a16:creationId xmlns:a16="http://schemas.microsoft.com/office/drawing/2014/main" id="{7461C8F7-F6BD-4AE5-A219-3338097CCED2}"/>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7" name="直線コネクタ 126">
          <a:extLst>
            <a:ext uri="{FF2B5EF4-FFF2-40B4-BE49-F238E27FC236}">
              <a16:creationId xmlns:a16="http://schemas.microsoft.com/office/drawing/2014/main" id="{4336340D-E911-4A31-8E8E-A92CC12AF261}"/>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67348</xdr:rowOff>
    </xdr:from>
    <xdr:ext cx="560923" cy="259045"/>
    <xdr:sp macro="" textlink="">
      <xdr:nvSpPr>
        <xdr:cNvPr id="128" name="債務償還比率最大値テキスト">
          <a:extLst>
            <a:ext uri="{FF2B5EF4-FFF2-40B4-BE49-F238E27FC236}">
              <a16:creationId xmlns:a16="http://schemas.microsoft.com/office/drawing/2014/main" id="{B1064505-84E8-4DF6-BB47-5BA7829E66F8}"/>
            </a:ext>
          </a:extLst>
        </xdr:cNvPr>
        <xdr:cNvSpPr txBox="1"/>
      </xdr:nvSpPr>
      <xdr:spPr>
        <a:xfrm>
          <a:off x="14846300" y="51251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120671</xdr:rowOff>
    </xdr:from>
    <xdr:to>
      <xdr:col>76</xdr:col>
      <xdr:colOff>111125</xdr:colOff>
      <xdr:row>26</xdr:row>
      <xdr:rowOff>120671</xdr:rowOff>
    </xdr:to>
    <xdr:cxnSp macro="">
      <xdr:nvCxnSpPr>
        <xdr:cNvPr id="129" name="直線コネクタ 128">
          <a:extLst>
            <a:ext uri="{FF2B5EF4-FFF2-40B4-BE49-F238E27FC236}">
              <a16:creationId xmlns:a16="http://schemas.microsoft.com/office/drawing/2014/main" id="{5D69D8B9-1C32-4A91-B68C-606BA6CB3A1E}"/>
            </a:ext>
          </a:extLst>
        </xdr:cNvPr>
        <xdr:cNvCxnSpPr/>
      </xdr:nvCxnSpPr>
      <xdr:spPr>
        <a:xfrm>
          <a:off x="14706600" y="5349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105145</xdr:rowOff>
    </xdr:from>
    <xdr:ext cx="469744" cy="259045"/>
    <xdr:sp macro="" textlink="">
      <xdr:nvSpPr>
        <xdr:cNvPr id="130" name="債務償還比率平均値テキスト">
          <a:extLst>
            <a:ext uri="{FF2B5EF4-FFF2-40B4-BE49-F238E27FC236}">
              <a16:creationId xmlns:a16="http://schemas.microsoft.com/office/drawing/2014/main" id="{A6D4CD9A-48A7-48E6-B6FC-37D9DF992ED0}"/>
            </a:ext>
          </a:extLst>
        </xdr:cNvPr>
        <xdr:cNvSpPr txBox="1"/>
      </xdr:nvSpPr>
      <xdr:spPr>
        <a:xfrm>
          <a:off x="14846300" y="6191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126718</xdr:rowOff>
    </xdr:from>
    <xdr:to>
      <xdr:col>76</xdr:col>
      <xdr:colOff>73025</xdr:colOff>
      <xdr:row>32</xdr:row>
      <xdr:rowOff>56868</xdr:rowOff>
    </xdr:to>
    <xdr:sp macro="" textlink="">
      <xdr:nvSpPr>
        <xdr:cNvPr id="131" name="フローチャート: 判断 130">
          <a:extLst>
            <a:ext uri="{FF2B5EF4-FFF2-40B4-BE49-F238E27FC236}">
              <a16:creationId xmlns:a16="http://schemas.microsoft.com/office/drawing/2014/main" id="{B85A0033-D4DB-45E0-92A4-98A385353642}"/>
            </a:ext>
          </a:extLst>
        </xdr:cNvPr>
        <xdr:cNvSpPr/>
      </xdr:nvSpPr>
      <xdr:spPr>
        <a:xfrm>
          <a:off x="14744700" y="621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118082</xdr:rowOff>
    </xdr:from>
    <xdr:to>
      <xdr:col>72</xdr:col>
      <xdr:colOff>123825</xdr:colOff>
      <xdr:row>32</xdr:row>
      <xdr:rowOff>48232</xdr:rowOff>
    </xdr:to>
    <xdr:sp macro="" textlink="">
      <xdr:nvSpPr>
        <xdr:cNvPr id="132" name="フローチャート: 判断 131">
          <a:extLst>
            <a:ext uri="{FF2B5EF4-FFF2-40B4-BE49-F238E27FC236}">
              <a16:creationId xmlns:a16="http://schemas.microsoft.com/office/drawing/2014/main" id="{AEF0C6CA-1FDF-4B70-9399-E7D3CFAB7932}"/>
            </a:ext>
          </a:extLst>
        </xdr:cNvPr>
        <xdr:cNvSpPr/>
      </xdr:nvSpPr>
      <xdr:spPr>
        <a:xfrm>
          <a:off x="14033500" y="62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C348001-C833-456F-AC4B-D15067E3DB7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B70680BD-21C7-4B38-80B7-2F85F1E48A8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58C09B93-2237-4E93-972C-D3C22D2F844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B28481F2-EC19-478A-85CE-AF4C9022932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A1FD5312-899F-4CA7-9811-E808BC649A2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108486</xdr:rowOff>
    </xdr:from>
    <xdr:to>
      <xdr:col>76</xdr:col>
      <xdr:colOff>73025</xdr:colOff>
      <xdr:row>32</xdr:row>
      <xdr:rowOff>38636</xdr:rowOff>
    </xdr:to>
    <xdr:sp macro="" textlink="">
      <xdr:nvSpPr>
        <xdr:cNvPr id="138" name="楕円 137">
          <a:extLst>
            <a:ext uri="{FF2B5EF4-FFF2-40B4-BE49-F238E27FC236}">
              <a16:creationId xmlns:a16="http://schemas.microsoft.com/office/drawing/2014/main" id="{8B55825C-73F9-4B01-A58A-C3089B8CDB51}"/>
            </a:ext>
          </a:extLst>
        </xdr:cNvPr>
        <xdr:cNvSpPr/>
      </xdr:nvSpPr>
      <xdr:spPr>
        <a:xfrm>
          <a:off x="14744700" y="61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131363</xdr:rowOff>
    </xdr:from>
    <xdr:ext cx="469744" cy="259045"/>
    <xdr:sp macro="" textlink="">
      <xdr:nvSpPr>
        <xdr:cNvPr id="139" name="債務償還比率該当値テキスト">
          <a:extLst>
            <a:ext uri="{FF2B5EF4-FFF2-40B4-BE49-F238E27FC236}">
              <a16:creationId xmlns:a16="http://schemas.microsoft.com/office/drawing/2014/main" id="{767007B8-4594-4696-B1DD-384C3BDF0FD3}"/>
            </a:ext>
          </a:extLst>
        </xdr:cNvPr>
        <xdr:cNvSpPr txBox="1"/>
      </xdr:nvSpPr>
      <xdr:spPr>
        <a:xfrm>
          <a:off x="14846300" y="604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38269</xdr:rowOff>
    </xdr:from>
    <xdr:to>
      <xdr:col>72</xdr:col>
      <xdr:colOff>123825</xdr:colOff>
      <xdr:row>32</xdr:row>
      <xdr:rowOff>139869</xdr:rowOff>
    </xdr:to>
    <xdr:sp macro="" textlink="">
      <xdr:nvSpPr>
        <xdr:cNvPr id="140" name="楕円 139">
          <a:extLst>
            <a:ext uri="{FF2B5EF4-FFF2-40B4-BE49-F238E27FC236}">
              <a16:creationId xmlns:a16="http://schemas.microsoft.com/office/drawing/2014/main" id="{B500D9CB-E0F6-4262-9465-3FC51495F1DD}"/>
            </a:ext>
          </a:extLst>
        </xdr:cNvPr>
        <xdr:cNvSpPr/>
      </xdr:nvSpPr>
      <xdr:spPr>
        <a:xfrm>
          <a:off x="14033500" y="629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159286</xdr:rowOff>
    </xdr:from>
    <xdr:to>
      <xdr:col>76</xdr:col>
      <xdr:colOff>22225</xdr:colOff>
      <xdr:row>32</xdr:row>
      <xdr:rowOff>89069</xdr:rowOff>
    </xdr:to>
    <xdr:cxnSp macro="">
      <xdr:nvCxnSpPr>
        <xdr:cNvPr id="141" name="直線コネクタ 140">
          <a:extLst>
            <a:ext uri="{FF2B5EF4-FFF2-40B4-BE49-F238E27FC236}">
              <a16:creationId xmlns:a16="http://schemas.microsoft.com/office/drawing/2014/main" id="{F832D45B-4179-4C80-BFB3-507C2AB1FB41}"/>
            </a:ext>
          </a:extLst>
        </xdr:cNvPr>
        <xdr:cNvCxnSpPr/>
      </xdr:nvCxnSpPr>
      <xdr:spPr>
        <a:xfrm flipV="1">
          <a:off x="14084300" y="6245761"/>
          <a:ext cx="711200" cy="10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64759</xdr:rowOff>
    </xdr:from>
    <xdr:ext cx="469744" cy="259045"/>
    <xdr:sp macro="" textlink="">
      <xdr:nvSpPr>
        <xdr:cNvPr id="142" name="n_1aveValue債務償還比率">
          <a:extLst>
            <a:ext uri="{FF2B5EF4-FFF2-40B4-BE49-F238E27FC236}">
              <a16:creationId xmlns:a16="http://schemas.microsoft.com/office/drawing/2014/main" id="{2BAE492B-4EBB-4D63-8C07-5979F3396B9A}"/>
            </a:ext>
          </a:extLst>
        </xdr:cNvPr>
        <xdr:cNvSpPr txBox="1"/>
      </xdr:nvSpPr>
      <xdr:spPr>
        <a:xfrm>
          <a:off x="13836727" y="597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130996</xdr:rowOff>
    </xdr:from>
    <xdr:ext cx="469744" cy="259045"/>
    <xdr:sp macro="" textlink="">
      <xdr:nvSpPr>
        <xdr:cNvPr id="143" name="n_1mainValue債務償還比率">
          <a:extLst>
            <a:ext uri="{FF2B5EF4-FFF2-40B4-BE49-F238E27FC236}">
              <a16:creationId xmlns:a16="http://schemas.microsoft.com/office/drawing/2014/main" id="{5524E096-BA52-4703-A3AC-3A678F2D347F}"/>
            </a:ext>
          </a:extLst>
        </xdr:cNvPr>
        <xdr:cNvSpPr txBox="1"/>
      </xdr:nvSpPr>
      <xdr:spPr>
        <a:xfrm>
          <a:off x="13836727" y="638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a:extLst>
            <a:ext uri="{FF2B5EF4-FFF2-40B4-BE49-F238E27FC236}">
              <a16:creationId xmlns:a16="http://schemas.microsoft.com/office/drawing/2014/main" id="{4471CC74-28C9-47C5-890E-22FC3799904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a:extLst>
            <a:ext uri="{FF2B5EF4-FFF2-40B4-BE49-F238E27FC236}">
              <a16:creationId xmlns:a16="http://schemas.microsoft.com/office/drawing/2014/main" id="{D2172FED-1CF8-478D-AAD7-566C35F57F1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a:extLst>
            <a:ext uri="{FF2B5EF4-FFF2-40B4-BE49-F238E27FC236}">
              <a16:creationId xmlns:a16="http://schemas.microsoft.com/office/drawing/2014/main" id="{B97E3D4F-1E17-470C-A051-3E53D0DBEE7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a:extLst>
            <a:ext uri="{FF2B5EF4-FFF2-40B4-BE49-F238E27FC236}">
              <a16:creationId xmlns:a16="http://schemas.microsoft.com/office/drawing/2014/main" id="{6C00A063-C7F7-4CD2-BE90-D7B0463769D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a:extLst>
            <a:ext uri="{FF2B5EF4-FFF2-40B4-BE49-F238E27FC236}">
              <a16:creationId xmlns:a16="http://schemas.microsoft.com/office/drawing/2014/main" id="{B7A13992-842E-4F53-BE71-034D1551F7F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a:extLst>
            <a:ext uri="{FF2B5EF4-FFF2-40B4-BE49-F238E27FC236}">
              <a16:creationId xmlns:a16="http://schemas.microsoft.com/office/drawing/2014/main" id="{B1D1937E-0B6A-4AD7-B32F-3CD410FA1A5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71E3916-12C4-4346-ABE2-41A60C562C8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C434FBF-A102-4FE3-A58D-9E1529C1812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8DB37C2-AEB7-4CA9-AAB7-1B77F4ABA54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2688168-A724-410C-AA3A-5461AFB55DF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292C8A1-C9AC-4A1B-9C01-3CAC9458867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B51CCD2-8E8B-4F83-8CB5-E30830F6C8C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F764B36-76D2-471B-AD9D-6398FA89FEA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516C231-C676-4C7B-89E6-D40DB874BF7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4184AD1-F80F-4242-885F-CCAE0E202DC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4446768-5492-4D80-9D20-AD141EE8413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4,746
4,704
194.80
7,134,235
6,822,468
231,853
2,984,121
6,101,297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45B87D4-0824-44EF-9538-391BC568B28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FED012D-AB0F-4AE7-800E-6B18E932E29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E5C0635-6445-43DB-99C5-9E76190B4F2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22DE656-5377-4E76-B219-F4E16AEC403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0D27293-A4EB-4A6B-BE71-4059FB16605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5424E37-28BA-4FF4-9332-7424DE8E9E1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604C907-1FED-4D45-A475-3210A2F74D3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8AB4838-EC29-4D28-B21E-5570752D8D5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B43D1B8-F11E-416B-BA2C-33D91D8B0E9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E4DA2C9-73A4-46F5-AE12-6B392363AEF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6AB1FBA-9600-40FA-85B5-6DD12818963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58DE49C-9EA2-4573-BE93-16E5BAF5D7B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BAD15EB-8BB1-4433-9435-3A0E7C6A819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1CCEAC2-02D1-495F-B240-5E06DAC581C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14398E3-9CD2-441A-8D8B-C2782FEF901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668D839-67F6-4484-9A03-76DE8CB23CA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9CCD2F9-8564-4726-A8DB-F3A9A93CB19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C9C1308-5FA1-45CC-9FF8-4BDD963B445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1104BAA-AFAF-463A-8DAC-8C69B8242AA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0E6FBEE-725C-4CC1-BD18-DB9772FB4ED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E65518C-A327-48C6-96C3-A8D58094C03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FDA1AD2-6F5C-4C1F-92A6-116362F3837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5DD30FA-3BC2-4803-B92E-3CE8DA0C29E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6644BAB-EB40-420A-A298-8E47FE6C0B3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A42631A-7859-4207-966A-EC802F6E164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3CC9300-6F70-4DA2-AF24-E27354F9AA5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F72EE01-1828-442D-82F8-A5E0F46399F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48B2E9F-62D4-48AB-8DC7-207F55B3D35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4C74039E-1BA4-49F9-A4AD-79B359ABC5D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6C951E-DF3D-40AB-9DFF-A8B125749DD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3FDD955B-75FF-462D-98C8-12C6CFA78227}"/>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7DA07BDC-308E-4C2F-B6CB-830ADCFC686A}"/>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CE571940-316E-4A37-A3AE-3799AC56140C}"/>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3C974136-B32D-4D54-AEBD-5E91B925D89C}"/>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9D5ADDBA-7528-4193-808C-77B85F46A72B}"/>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9AE9AEF8-69DA-428C-8363-D6E53B770C5C}"/>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D598146F-6243-4457-B14A-C6E4E2C943E9}"/>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DD76755B-6148-4F0A-B54B-660669AE503F}"/>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AC565B87-CCC3-47C3-9BAB-52296D984237}"/>
            </a:ext>
          </a:extLst>
        </xdr:cNvPr>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E48B63E7-BAC3-4189-9DC7-51E7D4A249F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DD47B74C-3A85-4419-8B92-89F79342216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8838F9A4-C217-4E8E-929D-F39D75F7BE0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169926</xdr:rowOff>
    </xdr:from>
    <xdr:to>
      <xdr:col>24</xdr:col>
      <xdr:colOff>62865</xdr:colOff>
      <xdr:row>42</xdr:row>
      <xdr:rowOff>37338</xdr:rowOff>
    </xdr:to>
    <xdr:cxnSp macro="">
      <xdr:nvCxnSpPr>
        <xdr:cNvPr id="54" name="直線コネクタ 53">
          <a:extLst>
            <a:ext uri="{FF2B5EF4-FFF2-40B4-BE49-F238E27FC236}">
              <a16:creationId xmlns:a16="http://schemas.microsoft.com/office/drawing/2014/main" id="{2EE0903E-47B4-479F-9F27-CEC92DE57604}"/>
            </a:ext>
          </a:extLst>
        </xdr:cNvPr>
        <xdr:cNvCxnSpPr/>
      </xdr:nvCxnSpPr>
      <xdr:spPr>
        <a:xfrm flipV="1">
          <a:off x="4634865" y="5827776"/>
          <a:ext cx="0"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41165</xdr:rowOff>
    </xdr:from>
    <xdr:ext cx="405111" cy="259045"/>
    <xdr:sp macro="" textlink="">
      <xdr:nvSpPr>
        <xdr:cNvPr id="55" name="【道路】&#10;有形固定資産減価償却率最小値テキスト">
          <a:extLst>
            <a:ext uri="{FF2B5EF4-FFF2-40B4-BE49-F238E27FC236}">
              <a16:creationId xmlns:a16="http://schemas.microsoft.com/office/drawing/2014/main" id="{AC8BD9E3-7AC7-47B6-9190-56294C085FE8}"/>
            </a:ext>
          </a:extLst>
        </xdr:cNvPr>
        <xdr:cNvSpPr txBox="1"/>
      </xdr:nvSpPr>
      <xdr:spPr>
        <a:xfrm>
          <a:off x="4673600" y="724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37338</xdr:rowOff>
    </xdr:from>
    <xdr:to>
      <xdr:col>24</xdr:col>
      <xdr:colOff>152400</xdr:colOff>
      <xdr:row>42</xdr:row>
      <xdr:rowOff>37338</xdr:rowOff>
    </xdr:to>
    <xdr:cxnSp macro="">
      <xdr:nvCxnSpPr>
        <xdr:cNvPr id="56" name="直線コネクタ 55">
          <a:extLst>
            <a:ext uri="{FF2B5EF4-FFF2-40B4-BE49-F238E27FC236}">
              <a16:creationId xmlns:a16="http://schemas.microsoft.com/office/drawing/2014/main" id="{F4D821EC-442A-4E78-A7A0-6829CF040733}"/>
            </a:ext>
          </a:extLst>
        </xdr:cNvPr>
        <xdr:cNvCxnSpPr/>
      </xdr:nvCxnSpPr>
      <xdr:spPr>
        <a:xfrm>
          <a:off x="4546600" y="723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116603</xdr:rowOff>
    </xdr:from>
    <xdr:ext cx="405111" cy="259045"/>
    <xdr:sp macro="" textlink="">
      <xdr:nvSpPr>
        <xdr:cNvPr id="57" name="【道路】&#10;有形固定資産減価償却率最大値テキスト">
          <a:extLst>
            <a:ext uri="{FF2B5EF4-FFF2-40B4-BE49-F238E27FC236}">
              <a16:creationId xmlns:a16="http://schemas.microsoft.com/office/drawing/2014/main" id="{3FC3FDA3-797C-4073-9562-2C7B5F7AB7AE}"/>
            </a:ext>
          </a:extLst>
        </xdr:cNvPr>
        <xdr:cNvSpPr txBox="1"/>
      </xdr:nvSpPr>
      <xdr:spPr>
        <a:xfrm>
          <a:off x="4673600" y="560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169926</xdr:rowOff>
    </xdr:from>
    <xdr:to>
      <xdr:col>24</xdr:col>
      <xdr:colOff>152400</xdr:colOff>
      <xdr:row>33</xdr:row>
      <xdr:rowOff>169926</xdr:rowOff>
    </xdr:to>
    <xdr:cxnSp macro="">
      <xdr:nvCxnSpPr>
        <xdr:cNvPr id="58" name="直線コネクタ 57">
          <a:extLst>
            <a:ext uri="{FF2B5EF4-FFF2-40B4-BE49-F238E27FC236}">
              <a16:creationId xmlns:a16="http://schemas.microsoft.com/office/drawing/2014/main" id="{9EED1AA2-B8BF-4432-9AB7-97C7B488D9D1}"/>
            </a:ext>
          </a:extLst>
        </xdr:cNvPr>
        <xdr:cNvCxnSpPr/>
      </xdr:nvCxnSpPr>
      <xdr:spPr>
        <a:xfrm>
          <a:off x="4546600" y="582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104411</xdr:rowOff>
    </xdr:from>
    <xdr:ext cx="405111" cy="259045"/>
    <xdr:sp macro="" textlink="">
      <xdr:nvSpPr>
        <xdr:cNvPr id="59" name="【道路】&#10;有形固定資産減価償却率平均値テキスト">
          <a:extLst>
            <a:ext uri="{FF2B5EF4-FFF2-40B4-BE49-F238E27FC236}">
              <a16:creationId xmlns:a16="http://schemas.microsoft.com/office/drawing/2014/main" id="{D71420BE-18B9-4AB0-A577-9452F49CA357}"/>
            </a:ext>
          </a:extLst>
        </xdr:cNvPr>
        <xdr:cNvSpPr txBox="1"/>
      </xdr:nvSpPr>
      <xdr:spPr>
        <a:xfrm>
          <a:off x="4673600" y="6619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125984</xdr:rowOff>
    </xdr:from>
    <xdr:to>
      <xdr:col>24</xdr:col>
      <xdr:colOff>114300</xdr:colOff>
      <xdr:row>39</xdr:row>
      <xdr:rowOff>56134</xdr:rowOff>
    </xdr:to>
    <xdr:sp macro="" textlink="">
      <xdr:nvSpPr>
        <xdr:cNvPr id="60" name="フローチャート: 判断 59">
          <a:extLst>
            <a:ext uri="{FF2B5EF4-FFF2-40B4-BE49-F238E27FC236}">
              <a16:creationId xmlns:a16="http://schemas.microsoft.com/office/drawing/2014/main" id="{AC70BFCE-DCEB-4899-869A-C3A4BE68137C}"/>
            </a:ext>
          </a:extLst>
        </xdr:cNvPr>
        <xdr:cNvSpPr/>
      </xdr:nvSpPr>
      <xdr:spPr>
        <a:xfrm>
          <a:off x="4584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146558</xdr:rowOff>
    </xdr:from>
    <xdr:to>
      <xdr:col>20</xdr:col>
      <xdr:colOff>38100</xdr:colOff>
      <xdr:row>39</xdr:row>
      <xdr:rowOff>76708</xdr:rowOff>
    </xdr:to>
    <xdr:sp macro="" textlink="">
      <xdr:nvSpPr>
        <xdr:cNvPr id="61" name="フローチャート: 判断 60">
          <a:extLst>
            <a:ext uri="{FF2B5EF4-FFF2-40B4-BE49-F238E27FC236}">
              <a16:creationId xmlns:a16="http://schemas.microsoft.com/office/drawing/2014/main" id="{6D5932AA-998C-4C66-8069-640FAFB7F339}"/>
            </a:ext>
          </a:extLst>
        </xdr:cNvPr>
        <xdr:cNvSpPr/>
      </xdr:nvSpPr>
      <xdr:spPr>
        <a:xfrm>
          <a:off x="3746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164846</xdr:rowOff>
    </xdr:from>
    <xdr:to>
      <xdr:col>15</xdr:col>
      <xdr:colOff>101600</xdr:colOff>
      <xdr:row>39</xdr:row>
      <xdr:rowOff>94996</xdr:rowOff>
    </xdr:to>
    <xdr:sp macro="" textlink="">
      <xdr:nvSpPr>
        <xdr:cNvPr id="62" name="フローチャート: 判断 61">
          <a:extLst>
            <a:ext uri="{FF2B5EF4-FFF2-40B4-BE49-F238E27FC236}">
              <a16:creationId xmlns:a16="http://schemas.microsoft.com/office/drawing/2014/main" id="{BB9E9605-563F-4506-95B8-E939ADF1B1E1}"/>
            </a:ext>
          </a:extLst>
        </xdr:cNvPr>
        <xdr:cNvSpPr/>
      </xdr:nvSpPr>
      <xdr:spPr>
        <a:xfrm>
          <a:off x="2857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75692</xdr:rowOff>
    </xdr:from>
    <xdr:to>
      <xdr:col>10</xdr:col>
      <xdr:colOff>165100</xdr:colOff>
      <xdr:row>40</xdr:row>
      <xdr:rowOff>5842</xdr:rowOff>
    </xdr:to>
    <xdr:sp macro="" textlink="">
      <xdr:nvSpPr>
        <xdr:cNvPr id="63" name="フローチャート: 判断 62">
          <a:extLst>
            <a:ext uri="{FF2B5EF4-FFF2-40B4-BE49-F238E27FC236}">
              <a16:creationId xmlns:a16="http://schemas.microsoft.com/office/drawing/2014/main" id="{D6F074D6-27B2-49E1-830D-BAAF60652C6E}"/>
            </a:ext>
          </a:extLst>
        </xdr:cNvPr>
        <xdr:cNvSpPr/>
      </xdr:nvSpPr>
      <xdr:spPr>
        <a:xfrm>
          <a:off x="1968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49E0EBEE-99DD-42F9-BA41-BC306F24E24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75E48D9D-AC4B-4783-BF1A-69343968C99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2D1D59D-E28C-4842-8F4E-3CA5E6FA882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7189060-8C02-4D4A-8BBC-7C00B579236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5CF0297-9C1E-45C5-89C6-D924D7F8C87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20828</xdr:rowOff>
    </xdr:from>
    <xdr:to>
      <xdr:col>24</xdr:col>
      <xdr:colOff>114300</xdr:colOff>
      <xdr:row>38</xdr:row>
      <xdr:rowOff>122428</xdr:rowOff>
    </xdr:to>
    <xdr:sp macro="" textlink="">
      <xdr:nvSpPr>
        <xdr:cNvPr id="69" name="楕円 68">
          <a:extLst>
            <a:ext uri="{FF2B5EF4-FFF2-40B4-BE49-F238E27FC236}">
              <a16:creationId xmlns:a16="http://schemas.microsoft.com/office/drawing/2014/main" id="{1ABCB216-038D-4ADA-B846-31C2D3B131C1}"/>
            </a:ext>
          </a:extLst>
        </xdr:cNvPr>
        <xdr:cNvSpPr/>
      </xdr:nvSpPr>
      <xdr:spPr>
        <a:xfrm>
          <a:off x="45847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43705</xdr:rowOff>
    </xdr:from>
    <xdr:ext cx="405111" cy="259045"/>
    <xdr:sp macro="" textlink="">
      <xdr:nvSpPr>
        <xdr:cNvPr id="70" name="【道路】&#10;有形固定資産減価償却率該当値テキスト">
          <a:extLst>
            <a:ext uri="{FF2B5EF4-FFF2-40B4-BE49-F238E27FC236}">
              <a16:creationId xmlns:a16="http://schemas.microsoft.com/office/drawing/2014/main" id="{11DD71B9-94C8-4DE8-9327-70D3D132AC5C}"/>
            </a:ext>
          </a:extLst>
        </xdr:cNvPr>
        <xdr:cNvSpPr txBox="1"/>
      </xdr:nvSpPr>
      <xdr:spPr>
        <a:xfrm>
          <a:off x="4673600" y="6387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119126</xdr:rowOff>
    </xdr:from>
    <xdr:to>
      <xdr:col>20</xdr:col>
      <xdr:colOff>38100</xdr:colOff>
      <xdr:row>37</xdr:row>
      <xdr:rowOff>49276</xdr:rowOff>
    </xdr:to>
    <xdr:sp macro="" textlink="">
      <xdr:nvSpPr>
        <xdr:cNvPr id="71" name="楕円 70">
          <a:extLst>
            <a:ext uri="{FF2B5EF4-FFF2-40B4-BE49-F238E27FC236}">
              <a16:creationId xmlns:a16="http://schemas.microsoft.com/office/drawing/2014/main" id="{45E036E7-60B4-4792-8F8F-06765F18D51C}"/>
            </a:ext>
          </a:extLst>
        </xdr:cNvPr>
        <xdr:cNvSpPr/>
      </xdr:nvSpPr>
      <xdr:spPr>
        <a:xfrm>
          <a:off x="3746500" y="62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169926</xdr:rowOff>
    </xdr:from>
    <xdr:to>
      <xdr:col>24</xdr:col>
      <xdr:colOff>63500</xdr:colOff>
      <xdr:row>38</xdr:row>
      <xdr:rowOff>71628</xdr:rowOff>
    </xdr:to>
    <xdr:cxnSp macro="">
      <xdr:nvCxnSpPr>
        <xdr:cNvPr id="72" name="直線コネクタ 71">
          <a:extLst>
            <a:ext uri="{FF2B5EF4-FFF2-40B4-BE49-F238E27FC236}">
              <a16:creationId xmlns:a16="http://schemas.microsoft.com/office/drawing/2014/main" id="{0C622259-E025-4BB4-B9A9-9550DF82973E}"/>
            </a:ext>
          </a:extLst>
        </xdr:cNvPr>
        <xdr:cNvCxnSpPr/>
      </xdr:nvCxnSpPr>
      <xdr:spPr>
        <a:xfrm>
          <a:off x="3797300" y="6342126"/>
          <a:ext cx="8382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114554</xdr:rowOff>
    </xdr:from>
    <xdr:to>
      <xdr:col>15</xdr:col>
      <xdr:colOff>101600</xdr:colOff>
      <xdr:row>37</xdr:row>
      <xdr:rowOff>44704</xdr:rowOff>
    </xdr:to>
    <xdr:sp macro="" textlink="">
      <xdr:nvSpPr>
        <xdr:cNvPr id="73" name="楕円 72">
          <a:extLst>
            <a:ext uri="{FF2B5EF4-FFF2-40B4-BE49-F238E27FC236}">
              <a16:creationId xmlns:a16="http://schemas.microsoft.com/office/drawing/2014/main" id="{51648A21-1435-4335-A730-23AB82F7BFED}"/>
            </a:ext>
          </a:extLst>
        </xdr:cNvPr>
        <xdr:cNvSpPr/>
      </xdr:nvSpPr>
      <xdr:spPr>
        <a:xfrm>
          <a:off x="28575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165354</xdr:rowOff>
    </xdr:from>
    <xdr:to>
      <xdr:col>19</xdr:col>
      <xdr:colOff>177800</xdr:colOff>
      <xdr:row>36</xdr:row>
      <xdr:rowOff>169926</xdr:rowOff>
    </xdr:to>
    <xdr:cxnSp macro="">
      <xdr:nvCxnSpPr>
        <xdr:cNvPr id="74" name="直線コネクタ 73">
          <a:extLst>
            <a:ext uri="{FF2B5EF4-FFF2-40B4-BE49-F238E27FC236}">
              <a16:creationId xmlns:a16="http://schemas.microsoft.com/office/drawing/2014/main" id="{55034953-6FF6-4752-9D3F-AD9495A21AFF}"/>
            </a:ext>
          </a:extLst>
        </xdr:cNvPr>
        <xdr:cNvCxnSpPr/>
      </xdr:nvCxnSpPr>
      <xdr:spPr>
        <a:xfrm>
          <a:off x="2908300" y="63375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67835</xdr:rowOff>
    </xdr:from>
    <xdr:ext cx="405111" cy="259045"/>
    <xdr:sp macro="" textlink="">
      <xdr:nvSpPr>
        <xdr:cNvPr id="75" name="n_1aveValue【道路】&#10;有形固定資産減価償却率">
          <a:extLst>
            <a:ext uri="{FF2B5EF4-FFF2-40B4-BE49-F238E27FC236}">
              <a16:creationId xmlns:a16="http://schemas.microsoft.com/office/drawing/2014/main" id="{A9BB1453-9105-41ED-B201-CC1882F447B2}"/>
            </a:ext>
          </a:extLst>
        </xdr:cNvPr>
        <xdr:cNvSpPr txBox="1"/>
      </xdr:nvSpPr>
      <xdr:spPr>
        <a:xfrm>
          <a:off x="35820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86123</xdr:rowOff>
    </xdr:from>
    <xdr:ext cx="405111" cy="259045"/>
    <xdr:sp macro="" textlink="">
      <xdr:nvSpPr>
        <xdr:cNvPr id="76" name="n_2aveValue【道路】&#10;有形固定資産減価償却率">
          <a:extLst>
            <a:ext uri="{FF2B5EF4-FFF2-40B4-BE49-F238E27FC236}">
              <a16:creationId xmlns:a16="http://schemas.microsoft.com/office/drawing/2014/main" id="{7EE77CB3-0729-4174-B70B-F5B51EE77D3F}"/>
            </a:ext>
          </a:extLst>
        </xdr:cNvPr>
        <xdr:cNvSpPr txBox="1"/>
      </xdr:nvSpPr>
      <xdr:spPr>
        <a:xfrm>
          <a:off x="27057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22369</xdr:rowOff>
    </xdr:from>
    <xdr:ext cx="405111" cy="259045"/>
    <xdr:sp macro="" textlink="">
      <xdr:nvSpPr>
        <xdr:cNvPr id="77" name="n_3aveValue【道路】&#10;有形固定資産減価償却率">
          <a:extLst>
            <a:ext uri="{FF2B5EF4-FFF2-40B4-BE49-F238E27FC236}">
              <a16:creationId xmlns:a16="http://schemas.microsoft.com/office/drawing/2014/main" id="{E27E5CFC-8237-4270-AED3-8CFDDD245DE0}"/>
            </a:ext>
          </a:extLst>
        </xdr:cNvPr>
        <xdr:cNvSpPr txBox="1"/>
      </xdr:nvSpPr>
      <xdr:spPr>
        <a:xfrm>
          <a:off x="1816744" y="653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65803</xdr:rowOff>
    </xdr:from>
    <xdr:ext cx="405111" cy="259045"/>
    <xdr:sp macro="" textlink="">
      <xdr:nvSpPr>
        <xdr:cNvPr id="78" name="n_1mainValue【道路】&#10;有形固定資産減価償却率">
          <a:extLst>
            <a:ext uri="{FF2B5EF4-FFF2-40B4-BE49-F238E27FC236}">
              <a16:creationId xmlns:a16="http://schemas.microsoft.com/office/drawing/2014/main" id="{C0BC154E-EA64-46AB-9AAE-545F450F2F2D}"/>
            </a:ext>
          </a:extLst>
        </xdr:cNvPr>
        <xdr:cNvSpPr txBox="1"/>
      </xdr:nvSpPr>
      <xdr:spPr>
        <a:xfrm>
          <a:off x="3582044" y="606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61231</xdr:rowOff>
    </xdr:from>
    <xdr:ext cx="405111" cy="259045"/>
    <xdr:sp macro="" textlink="">
      <xdr:nvSpPr>
        <xdr:cNvPr id="79" name="n_2mainValue【道路】&#10;有形固定資産減価償却率">
          <a:extLst>
            <a:ext uri="{FF2B5EF4-FFF2-40B4-BE49-F238E27FC236}">
              <a16:creationId xmlns:a16="http://schemas.microsoft.com/office/drawing/2014/main" id="{11744D67-ED47-45E0-8F1F-5C1815933B58}"/>
            </a:ext>
          </a:extLst>
        </xdr:cNvPr>
        <xdr:cNvSpPr txBox="1"/>
      </xdr:nvSpPr>
      <xdr:spPr>
        <a:xfrm>
          <a:off x="2705744" y="606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4C63385-C20B-49E7-8000-2B3FD14D7FB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E0D1C82-3B40-40A5-9BF5-1ED9B15AA70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44EBE0E5-0D3A-4990-A70D-19F1D746C9F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A49FED1F-9168-4512-ACFE-5B5610D3977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82962671-69F5-40F4-AC2E-06DE8D6D448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93363DA5-488F-4C65-9C17-30076B1D96A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975EA629-A4CB-4E46-8AD7-87D7706A4AC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B9F91092-E6B4-40AB-A6C4-266F1BD138D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42FB34F1-AC27-4EF0-9740-6C2AAA9B7F2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2FE65B41-BC53-4FAD-AE11-0881C149BFB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8C25E215-E32F-40EE-BDDA-E14A988B14C5}"/>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id="{DEED59D4-52DC-4496-9316-AF2365770117}"/>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F55D76B0-BE6A-4F51-AF30-571C2B7BFE8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3" name="テキスト ボックス 92">
          <a:extLst>
            <a:ext uri="{FF2B5EF4-FFF2-40B4-BE49-F238E27FC236}">
              <a16:creationId xmlns:a16="http://schemas.microsoft.com/office/drawing/2014/main" id="{C39030AA-B8C7-454E-BE85-09E8BFC4B585}"/>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01FC7503-9DBF-489D-9CD4-D02BB577764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5" name="テキスト ボックス 94">
          <a:extLst>
            <a:ext uri="{FF2B5EF4-FFF2-40B4-BE49-F238E27FC236}">
              <a16:creationId xmlns:a16="http://schemas.microsoft.com/office/drawing/2014/main" id="{6B499A12-94F5-4DBF-9CDA-2583B20071B3}"/>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A679C52C-348E-449A-8A4E-FBF07F1391E3}"/>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7" name="テキスト ボックス 96">
          <a:extLst>
            <a:ext uri="{FF2B5EF4-FFF2-40B4-BE49-F238E27FC236}">
              <a16:creationId xmlns:a16="http://schemas.microsoft.com/office/drawing/2014/main" id="{439DFAD1-1FF8-4F68-8E6D-B1E8242D3805}"/>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7E6BFF73-AAB6-4DCF-8C89-F2A9C91991B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9" name="テキスト ボックス 98">
          <a:extLst>
            <a:ext uri="{FF2B5EF4-FFF2-40B4-BE49-F238E27FC236}">
              <a16:creationId xmlns:a16="http://schemas.microsoft.com/office/drawing/2014/main" id="{B3238DBE-7A2B-480D-A02A-622660EC96A7}"/>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8BF29C7A-24A7-4F84-951F-B89161A0B91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14430</xdr:rowOff>
    </xdr:from>
    <xdr:to>
      <xdr:col>54</xdr:col>
      <xdr:colOff>189865</xdr:colOff>
      <xdr:row>41</xdr:row>
      <xdr:rowOff>131686</xdr:rowOff>
    </xdr:to>
    <xdr:cxnSp macro="">
      <xdr:nvCxnSpPr>
        <xdr:cNvPr id="101" name="直線コネクタ 100">
          <a:extLst>
            <a:ext uri="{FF2B5EF4-FFF2-40B4-BE49-F238E27FC236}">
              <a16:creationId xmlns:a16="http://schemas.microsoft.com/office/drawing/2014/main" id="{FBB2F866-00FC-48B9-9578-F10805C4D402}"/>
            </a:ext>
          </a:extLst>
        </xdr:cNvPr>
        <xdr:cNvCxnSpPr/>
      </xdr:nvCxnSpPr>
      <xdr:spPr>
        <a:xfrm flipV="1">
          <a:off x="10476865" y="6015180"/>
          <a:ext cx="0" cy="114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135513</xdr:rowOff>
    </xdr:from>
    <xdr:ext cx="469744" cy="259045"/>
    <xdr:sp macro="" textlink="">
      <xdr:nvSpPr>
        <xdr:cNvPr id="102" name="【道路】&#10;一人当たり延長最小値テキスト">
          <a:extLst>
            <a:ext uri="{FF2B5EF4-FFF2-40B4-BE49-F238E27FC236}">
              <a16:creationId xmlns:a16="http://schemas.microsoft.com/office/drawing/2014/main" id="{0191AB9F-476C-4314-A6E6-0751B696B797}"/>
            </a:ext>
          </a:extLst>
        </xdr:cNvPr>
        <xdr:cNvSpPr txBox="1"/>
      </xdr:nvSpPr>
      <xdr:spPr>
        <a:xfrm>
          <a:off x="10515600" y="716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131686</xdr:rowOff>
    </xdr:from>
    <xdr:to>
      <xdr:col>55</xdr:col>
      <xdr:colOff>88900</xdr:colOff>
      <xdr:row>41</xdr:row>
      <xdr:rowOff>131686</xdr:rowOff>
    </xdr:to>
    <xdr:cxnSp macro="">
      <xdr:nvCxnSpPr>
        <xdr:cNvPr id="103" name="直線コネクタ 102">
          <a:extLst>
            <a:ext uri="{FF2B5EF4-FFF2-40B4-BE49-F238E27FC236}">
              <a16:creationId xmlns:a16="http://schemas.microsoft.com/office/drawing/2014/main" id="{B0B87015-C2C0-4A23-BABA-CDD0ED7F760B}"/>
            </a:ext>
          </a:extLst>
        </xdr:cNvPr>
        <xdr:cNvCxnSpPr/>
      </xdr:nvCxnSpPr>
      <xdr:spPr>
        <a:xfrm>
          <a:off x="10388600" y="71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132557</xdr:rowOff>
    </xdr:from>
    <xdr:ext cx="599010" cy="259045"/>
    <xdr:sp macro="" textlink="">
      <xdr:nvSpPr>
        <xdr:cNvPr id="104" name="【道路】&#10;一人当たり延長最大値テキスト">
          <a:extLst>
            <a:ext uri="{FF2B5EF4-FFF2-40B4-BE49-F238E27FC236}">
              <a16:creationId xmlns:a16="http://schemas.microsoft.com/office/drawing/2014/main" id="{913D3A56-81FB-43A4-A3F1-59AD7CD43F5D}"/>
            </a:ext>
          </a:extLst>
        </xdr:cNvPr>
        <xdr:cNvSpPr txBox="1"/>
      </xdr:nvSpPr>
      <xdr:spPr>
        <a:xfrm>
          <a:off x="10515600" y="5790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14430</xdr:rowOff>
    </xdr:from>
    <xdr:to>
      <xdr:col>55</xdr:col>
      <xdr:colOff>88900</xdr:colOff>
      <xdr:row>35</xdr:row>
      <xdr:rowOff>14430</xdr:rowOff>
    </xdr:to>
    <xdr:cxnSp macro="">
      <xdr:nvCxnSpPr>
        <xdr:cNvPr id="105" name="直線コネクタ 104">
          <a:extLst>
            <a:ext uri="{FF2B5EF4-FFF2-40B4-BE49-F238E27FC236}">
              <a16:creationId xmlns:a16="http://schemas.microsoft.com/office/drawing/2014/main" id="{435776CB-9616-42D2-B7FB-AF2B6D585BE9}"/>
            </a:ext>
          </a:extLst>
        </xdr:cNvPr>
        <xdr:cNvCxnSpPr/>
      </xdr:nvCxnSpPr>
      <xdr:spPr>
        <a:xfrm>
          <a:off x="10388600" y="601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156748</xdr:rowOff>
    </xdr:from>
    <xdr:ext cx="534377" cy="259045"/>
    <xdr:sp macro="" textlink="">
      <xdr:nvSpPr>
        <xdr:cNvPr id="106" name="【道路】&#10;一人当たり延長平均値テキスト">
          <a:extLst>
            <a:ext uri="{FF2B5EF4-FFF2-40B4-BE49-F238E27FC236}">
              <a16:creationId xmlns:a16="http://schemas.microsoft.com/office/drawing/2014/main" id="{1B57CDF0-63BD-4B6F-8663-DCD25A34E649}"/>
            </a:ext>
          </a:extLst>
        </xdr:cNvPr>
        <xdr:cNvSpPr txBox="1"/>
      </xdr:nvSpPr>
      <xdr:spPr>
        <a:xfrm>
          <a:off x="10515600" y="684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133871</xdr:rowOff>
    </xdr:from>
    <xdr:to>
      <xdr:col>55</xdr:col>
      <xdr:colOff>50800</xdr:colOff>
      <xdr:row>41</xdr:row>
      <xdr:rowOff>64021</xdr:rowOff>
    </xdr:to>
    <xdr:sp macro="" textlink="">
      <xdr:nvSpPr>
        <xdr:cNvPr id="107" name="フローチャート: 判断 106">
          <a:extLst>
            <a:ext uri="{FF2B5EF4-FFF2-40B4-BE49-F238E27FC236}">
              <a16:creationId xmlns:a16="http://schemas.microsoft.com/office/drawing/2014/main" id="{CF7BCC31-8E7B-47D2-8B9C-4B227D6FFC79}"/>
            </a:ext>
          </a:extLst>
        </xdr:cNvPr>
        <xdr:cNvSpPr/>
      </xdr:nvSpPr>
      <xdr:spPr>
        <a:xfrm>
          <a:off x="10426700" y="699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127342</xdr:rowOff>
    </xdr:from>
    <xdr:to>
      <xdr:col>50</xdr:col>
      <xdr:colOff>165100</xdr:colOff>
      <xdr:row>41</xdr:row>
      <xdr:rowOff>57492</xdr:rowOff>
    </xdr:to>
    <xdr:sp macro="" textlink="">
      <xdr:nvSpPr>
        <xdr:cNvPr id="108" name="フローチャート: 判断 107">
          <a:extLst>
            <a:ext uri="{FF2B5EF4-FFF2-40B4-BE49-F238E27FC236}">
              <a16:creationId xmlns:a16="http://schemas.microsoft.com/office/drawing/2014/main" id="{E608A2DF-047B-4237-A658-F7AC1AD8621E}"/>
            </a:ext>
          </a:extLst>
        </xdr:cNvPr>
        <xdr:cNvSpPr/>
      </xdr:nvSpPr>
      <xdr:spPr>
        <a:xfrm>
          <a:off x="9588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98330</xdr:rowOff>
    </xdr:from>
    <xdr:to>
      <xdr:col>46</xdr:col>
      <xdr:colOff>38100</xdr:colOff>
      <xdr:row>41</xdr:row>
      <xdr:rowOff>28480</xdr:rowOff>
    </xdr:to>
    <xdr:sp macro="" textlink="">
      <xdr:nvSpPr>
        <xdr:cNvPr id="109" name="フローチャート: 判断 108">
          <a:extLst>
            <a:ext uri="{FF2B5EF4-FFF2-40B4-BE49-F238E27FC236}">
              <a16:creationId xmlns:a16="http://schemas.microsoft.com/office/drawing/2014/main" id="{30EE8DC8-AE7C-4B74-8D55-2F3B23A705B8}"/>
            </a:ext>
          </a:extLst>
        </xdr:cNvPr>
        <xdr:cNvSpPr/>
      </xdr:nvSpPr>
      <xdr:spPr>
        <a:xfrm>
          <a:off x="8699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76129</xdr:rowOff>
    </xdr:from>
    <xdr:to>
      <xdr:col>41</xdr:col>
      <xdr:colOff>101600</xdr:colOff>
      <xdr:row>41</xdr:row>
      <xdr:rowOff>6279</xdr:rowOff>
    </xdr:to>
    <xdr:sp macro="" textlink="">
      <xdr:nvSpPr>
        <xdr:cNvPr id="110" name="フローチャート: 判断 109">
          <a:extLst>
            <a:ext uri="{FF2B5EF4-FFF2-40B4-BE49-F238E27FC236}">
              <a16:creationId xmlns:a16="http://schemas.microsoft.com/office/drawing/2014/main" id="{343A875D-AC57-4F55-A800-6E9907876555}"/>
            </a:ext>
          </a:extLst>
        </xdr:cNvPr>
        <xdr:cNvSpPr/>
      </xdr:nvSpPr>
      <xdr:spPr>
        <a:xfrm>
          <a:off x="7810500" y="693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C5CF3FAF-3054-4C0A-981E-9A9DAC6A3D9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4127F598-82E6-48B3-AFBE-242DBB03F23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F557C1A1-01C4-44C9-BAB1-65CB5110867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60724C3D-2D77-4ED7-BF2F-E871AE4757F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6B75A17A-C5B3-4755-894A-594D8823127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66955</xdr:rowOff>
    </xdr:from>
    <xdr:to>
      <xdr:col>55</xdr:col>
      <xdr:colOff>50800</xdr:colOff>
      <xdr:row>41</xdr:row>
      <xdr:rowOff>168555</xdr:rowOff>
    </xdr:to>
    <xdr:sp macro="" textlink="">
      <xdr:nvSpPr>
        <xdr:cNvPr id="116" name="楕円 115">
          <a:extLst>
            <a:ext uri="{FF2B5EF4-FFF2-40B4-BE49-F238E27FC236}">
              <a16:creationId xmlns:a16="http://schemas.microsoft.com/office/drawing/2014/main" id="{977EB75D-CF26-4C90-97EE-F320E392CD91}"/>
            </a:ext>
          </a:extLst>
        </xdr:cNvPr>
        <xdr:cNvSpPr/>
      </xdr:nvSpPr>
      <xdr:spPr>
        <a:xfrm>
          <a:off x="10426700" y="709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153332</xdr:rowOff>
    </xdr:from>
    <xdr:ext cx="469744" cy="259045"/>
    <xdr:sp macro="" textlink="">
      <xdr:nvSpPr>
        <xdr:cNvPr id="117" name="【道路】&#10;一人当たり延長該当値テキスト">
          <a:extLst>
            <a:ext uri="{FF2B5EF4-FFF2-40B4-BE49-F238E27FC236}">
              <a16:creationId xmlns:a16="http://schemas.microsoft.com/office/drawing/2014/main" id="{E89B8549-DBB8-4A5C-B8B3-2DAC8B122E4F}"/>
            </a:ext>
          </a:extLst>
        </xdr:cNvPr>
        <xdr:cNvSpPr txBox="1"/>
      </xdr:nvSpPr>
      <xdr:spPr>
        <a:xfrm>
          <a:off x="10515600" y="701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67355</xdr:rowOff>
    </xdr:from>
    <xdr:to>
      <xdr:col>50</xdr:col>
      <xdr:colOff>165100</xdr:colOff>
      <xdr:row>41</xdr:row>
      <xdr:rowOff>168955</xdr:rowOff>
    </xdr:to>
    <xdr:sp macro="" textlink="">
      <xdr:nvSpPr>
        <xdr:cNvPr id="118" name="楕円 117">
          <a:extLst>
            <a:ext uri="{FF2B5EF4-FFF2-40B4-BE49-F238E27FC236}">
              <a16:creationId xmlns:a16="http://schemas.microsoft.com/office/drawing/2014/main" id="{26024784-3278-469E-85A3-D397EF742D33}"/>
            </a:ext>
          </a:extLst>
        </xdr:cNvPr>
        <xdr:cNvSpPr/>
      </xdr:nvSpPr>
      <xdr:spPr>
        <a:xfrm>
          <a:off x="9588500" y="709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117755</xdr:rowOff>
    </xdr:from>
    <xdr:to>
      <xdr:col>55</xdr:col>
      <xdr:colOff>0</xdr:colOff>
      <xdr:row>41</xdr:row>
      <xdr:rowOff>118155</xdr:rowOff>
    </xdr:to>
    <xdr:cxnSp macro="">
      <xdr:nvCxnSpPr>
        <xdr:cNvPr id="119" name="直線コネクタ 118">
          <a:extLst>
            <a:ext uri="{FF2B5EF4-FFF2-40B4-BE49-F238E27FC236}">
              <a16:creationId xmlns:a16="http://schemas.microsoft.com/office/drawing/2014/main" id="{2A0248E1-E70A-494C-846B-E01D2970B2A5}"/>
            </a:ext>
          </a:extLst>
        </xdr:cNvPr>
        <xdr:cNvCxnSpPr/>
      </xdr:nvCxnSpPr>
      <xdr:spPr>
        <a:xfrm flipV="1">
          <a:off x="9639300" y="7147205"/>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68482</xdr:rowOff>
    </xdr:from>
    <xdr:to>
      <xdr:col>46</xdr:col>
      <xdr:colOff>38100</xdr:colOff>
      <xdr:row>41</xdr:row>
      <xdr:rowOff>170082</xdr:rowOff>
    </xdr:to>
    <xdr:sp macro="" textlink="">
      <xdr:nvSpPr>
        <xdr:cNvPr id="120" name="楕円 119">
          <a:extLst>
            <a:ext uri="{FF2B5EF4-FFF2-40B4-BE49-F238E27FC236}">
              <a16:creationId xmlns:a16="http://schemas.microsoft.com/office/drawing/2014/main" id="{4369281E-C746-4509-9B83-9D412C10875F}"/>
            </a:ext>
          </a:extLst>
        </xdr:cNvPr>
        <xdr:cNvSpPr/>
      </xdr:nvSpPr>
      <xdr:spPr>
        <a:xfrm>
          <a:off x="8699500" y="70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118155</xdr:rowOff>
    </xdr:from>
    <xdr:to>
      <xdr:col>50</xdr:col>
      <xdr:colOff>114300</xdr:colOff>
      <xdr:row>41</xdr:row>
      <xdr:rowOff>119282</xdr:rowOff>
    </xdr:to>
    <xdr:cxnSp macro="">
      <xdr:nvCxnSpPr>
        <xdr:cNvPr id="121" name="直線コネクタ 120">
          <a:extLst>
            <a:ext uri="{FF2B5EF4-FFF2-40B4-BE49-F238E27FC236}">
              <a16:creationId xmlns:a16="http://schemas.microsoft.com/office/drawing/2014/main" id="{4C562368-74EF-4E08-A615-9A685D97B2FF}"/>
            </a:ext>
          </a:extLst>
        </xdr:cNvPr>
        <xdr:cNvCxnSpPr/>
      </xdr:nvCxnSpPr>
      <xdr:spPr>
        <a:xfrm flipV="1">
          <a:off x="8750300" y="7147605"/>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74019</xdr:rowOff>
    </xdr:from>
    <xdr:ext cx="534377" cy="259045"/>
    <xdr:sp macro="" textlink="">
      <xdr:nvSpPr>
        <xdr:cNvPr id="122" name="n_1aveValue【道路】&#10;一人当たり延長">
          <a:extLst>
            <a:ext uri="{FF2B5EF4-FFF2-40B4-BE49-F238E27FC236}">
              <a16:creationId xmlns:a16="http://schemas.microsoft.com/office/drawing/2014/main" id="{C743CD62-7C18-4296-9E0E-A6776B560416}"/>
            </a:ext>
          </a:extLst>
        </xdr:cNvPr>
        <xdr:cNvSpPr txBox="1"/>
      </xdr:nvSpPr>
      <xdr:spPr>
        <a:xfrm>
          <a:off x="93594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45007</xdr:rowOff>
    </xdr:from>
    <xdr:ext cx="534377" cy="259045"/>
    <xdr:sp macro="" textlink="">
      <xdr:nvSpPr>
        <xdr:cNvPr id="123" name="n_2aveValue【道路】&#10;一人当たり延長">
          <a:extLst>
            <a:ext uri="{FF2B5EF4-FFF2-40B4-BE49-F238E27FC236}">
              <a16:creationId xmlns:a16="http://schemas.microsoft.com/office/drawing/2014/main" id="{88B81E4B-F1AB-43BE-83F2-B9A43B85957F}"/>
            </a:ext>
          </a:extLst>
        </xdr:cNvPr>
        <xdr:cNvSpPr txBox="1"/>
      </xdr:nvSpPr>
      <xdr:spPr>
        <a:xfrm>
          <a:off x="8483111" y="67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22806</xdr:rowOff>
    </xdr:from>
    <xdr:ext cx="534377" cy="259045"/>
    <xdr:sp macro="" textlink="">
      <xdr:nvSpPr>
        <xdr:cNvPr id="124" name="n_3aveValue【道路】&#10;一人当たり延長">
          <a:extLst>
            <a:ext uri="{FF2B5EF4-FFF2-40B4-BE49-F238E27FC236}">
              <a16:creationId xmlns:a16="http://schemas.microsoft.com/office/drawing/2014/main" id="{F4B75378-016E-4E8E-892F-B40642504BF7}"/>
            </a:ext>
          </a:extLst>
        </xdr:cNvPr>
        <xdr:cNvSpPr txBox="1"/>
      </xdr:nvSpPr>
      <xdr:spPr>
        <a:xfrm>
          <a:off x="7594111" y="67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160082</xdr:rowOff>
    </xdr:from>
    <xdr:ext cx="469744" cy="259045"/>
    <xdr:sp macro="" textlink="">
      <xdr:nvSpPr>
        <xdr:cNvPr id="125" name="n_1mainValue【道路】&#10;一人当たり延長">
          <a:extLst>
            <a:ext uri="{FF2B5EF4-FFF2-40B4-BE49-F238E27FC236}">
              <a16:creationId xmlns:a16="http://schemas.microsoft.com/office/drawing/2014/main" id="{6DE6C2B2-F57B-4F2A-9BEF-E7C6F6D318A7}"/>
            </a:ext>
          </a:extLst>
        </xdr:cNvPr>
        <xdr:cNvSpPr txBox="1"/>
      </xdr:nvSpPr>
      <xdr:spPr>
        <a:xfrm>
          <a:off x="9391727" y="718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161209</xdr:rowOff>
    </xdr:from>
    <xdr:ext cx="469744" cy="259045"/>
    <xdr:sp macro="" textlink="">
      <xdr:nvSpPr>
        <xdr:cNvPr id="126" name="n_2mainValue【道路】&#10;一人当たり延長">
          <a:extLst>
            <a:ext uri="{FF2B5EF4-FFF2-40B4-BE49-F238E27FC236}">
              <a16:creationId xmlns:a16="http://schemas.microsoft.com/office/drawing/2014/main" id="{12DC45DC-6063-45E9-B19F-892FA74391FC}"/>
            </a:ext>
          </a:extLst>
        </xdr:cNvPr>
        <xdr:cNvSpPr txBox="1"/>
      </xdr:nvSpPr>
      <xdr:spPr>
        <a:xfrm>
          <a:off x="8515427" y="719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2EDD9A71-6CDA-45D6-BC2D-05766E6D2FA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36B6D388-4DFB-47AC-8AB2-41090C0E74D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D1945FDA-4D74-4F66-B66D-CEB00E2C209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783FD947-2608-4A15-8CB3-1DA777CCCB4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73EB154B-36DF-4F74-A8F9-498B715216C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0A2BCAA5-16CE-4C31-8F67-DF51EBF457A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064DACAF-5969-4520-B1DC-426155F0121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A62E8A38-C0B9-4D3E-A2A7-5E330B7F6AD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8F0E7961-34B3-417B-97C0-CBF5EC8BE2E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0ABF42FE-44B0-4A66-8BDF-2B82E29A1A3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a:extLst>
            <a:ext uri="{FF2B5EF4-FFF2-40B4-BE49-F238E27FC236}">
              <a16:creationId xmlns:a16="http://schemas.microsoft.com/office/drawing/2014/main" id="{58332E2E-053B-4EC4-8690-EE13E801812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a:extLst>
            <a:ext uri="{FF2B5EF4-FFF2-40B4-BE49-F238E27FC236}">
              <a16:creationId xmlns:a16="http://schemas.microsoft.com/office/drawing/2014/main" id="{98682671-CAD7-436D-BC4A-73DA8421DC51}"/>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a:extLst>
            <a:ext uri="{FF2B5EF4-FFF2-40B4-BE49-F238E27FC236}">
              <a16:creationId xmlns:a16="http://schemas.microsoft.com/office/drawing/2014/main" id="{06AC8C89-5724-424F-8CC5-02345146EF5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a:extLst>
            <a:ext uri="{FF2B5EF4-FFF2-40B4-BE49-F238E27FC236}">
              <a16:creationId xmlns:a16="http://schemas.microsoft.com/office/drawing/2014/main" id="{D2347A2C-BAE2-49F0-AA86-8FB4F3C6CA4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a:extLst>
            <a:ext uri="{FF2B5EF4-FFF2-40B4-BE49-F238E27FC236}">
              <a16:creationId xmlns:a16="http://schemas.microsoft.com/office/drawing/2014/main" id="{9B2F3366-FD18-41BB-B6E3-F7D33874653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a:extLst>
            <a:ext uri="{FF2B5EF4-FFF2-40B4-BE49-F238E27FC236}">
              <a16:creationId xmlns:a16="http://schemas.microsoft.com/office/drawing/2014/main" id="{F7436B3C-69AE-4858-8324-D2170E659C6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a:extLst>
            <a:ext uri="{FF2B5EF4-FFF2-40B4-BE49-F238E27FC236}">
              <a16:creationId xmlns:a16="http://schemas.microsoft.com/office/drawing/2014/main" id="{C7D359C9-9263-4AC4-BB29-FCBB313B533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a:extLst>
            <a:ext uri="{FF2B5EF4-FFF2-40B4-BE49-F238E27FC236}">
              <a16:creationId xmlns:a16="http://schemas.microsoft.com/office/drawing/2014/main" id="{169EB786-6D2F-4AF8-86E0-9AD1B107E02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a:extLst>
            <a:ext uri="{FF2B5EF4-FFF2-40B4-BE49-F238E27FC236}">
              <a16:creationId xmlns:a16="http://schemas.microsoft.com/office/drawing/2014/main" id="{20656E81-A0B1-4EFC-9104-8AF9B63DD7A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a:extLst>
            <a:ext uri="{FF2B5EF4-FFF2-40B4-BE49-F238E27FC236}">
              <a16:creationId xmlns:a16="http://schemas.microsoft.com/office/drawing/2014/main" id="{2F49CF8B-6453-4327-B9FD-410C55D74B2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a:extLst>
            <a:ext uri="{FF2B5EF4-FFF2-40B4-BE49-F238E27FC236}">
              <a16:creationId xmlns:a16="http://schemas.microsoft.com/office/drawing/2014/main" id="{1A65CEAB-4E6D-4E4B-A218-6D9119E7777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a:extLst>
            <a:ext uri="{FF2B5EF4-FFF2-40B4-BE49-F238E27FC236}">
              <a16:creationId xmlns:a16="http://schemas.microsoft.com/office/drawing/2014/main" id="{9CB6C4B6-8FF5-46F9-9613-0B1A4DAF7E05}"/>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5F31C1C0-F831-43C6-B182-5E9710D05AE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46231088-CE2E-483F-8F02-545C2E21F55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768C42B5-EBF4-49B5-9D30-8E77902DB63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83276</xdr:rowOff>
    </xdr:from>
    <xdr:to>
      <xdr:col>24</xdr:col>
      <xdr:colOff>62865</xdr:colOff>
      <xdr:row>64</xdr:row>
      <xdr:rowOff>89807</xdr:rowOff>
    </xdr:to>
    <xdr:cxnSp macro="">
      <xdr:nvCxnSpPr>
        <xdr:cNvPr id="152" name="直線コネクタ 151">
          <a:extLst>
            <a:ext uri="{FF2B5EF4-FFF2-40B4-BE49-F238E27FC236}">
              <a16:creationId xmlns:a16="http://schemas.microsoft.com/office/drawing/2014/main" id="{66548EBE-5BB2-4007-BC63-654E32741E8C}"/>
            </a:ext>
          </a:extLst>
        </xdr:cNvPr>
        <xdr:cNvCxnSpPr/>
      </xdr:nvCxnSpPr>
      <xdr:spPr>
        <a:xfrm flipV="1">
          <a:off x="4634865" y="9684476"/>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93634</xdr:rowOff>
    </xdr:from>
    <xdr:ext cx="340478" cy="259045"/>
    <xdr:sp macro="" textlink="">
      <xdr:nvSpPr>
        <xdr:cNvPr id="153" name="【橋りょう・トンネル】&#10;有形固定資産減価償却率最小値テキスト">
          <a:extLst>
            <a:ext uri="{FF2B5EF4-FFF2-40B4-BE49-F238E27FC236}">
              <a16:creationId xmlns:a16="http://schemas.microsoft.com/office/drawing/2014/main" id="{835A6D69-59B9-48C3-BB02-F5BD082A97DE}"/>
            </a:ext>
          </a:extLst>
        </xdr:cNvPr>
        <xdr:cNvSpPr txBox="1"/>
      </xdr:nvSpPr>
      <xdr:spPr>
        <a:xfrm>
          <a:off x="4673600" y="1106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89807</xdr:rowOff>
    </xdr:from>
    <xdr:to>
      <xdr:col>24</xdr:col>
      <xdr:colOff>152400</xdr:colOff>
      <xdr:row>64</xdr:row>
      <xdr:rowOff>89807</xdr:rowOff>
    </xdr:to>
    <xdr:cxnSp macro="">
      <xdr:nvCxnSpPr>
        <xdr:cNvPr id="154" name="直線コネクタ 153">
          <a:extLst>
            <a:ext uri="{FF2B5EF4-FFF2-40B4-BE49-F238E27FC236}">
              <a16:creationId xmlns:a16="http://schemas.microsoft.com/office/drawing/2014/main" id="{20BE8E6B-0DDC-4327-9755-3B5B202EE351}"/>
            </a:ext>
          </a:extLst>
        </xdr:cNvPr>
        <xdr:cNvCxnSpPr/>
      </xdr:nvCxnSpPr>
      <xdr:spPr>
        <a:xfrm>
          <a:off x="4546600" y="1106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29953</xdr:rowOff>
    </xdr:from>
    <xdr:ext cx="405111" cy="259045"/>
    <xdr:sp macro="" textlink="">
      <xdr:nvSpPr>
        <xdr:cNvPr id="155" name="【橋りょう・トンネル】&#10;有形固定資産減価償却率最大値テキスト">
          <a:extLst>
            <a:ext uri="{FF2B5EF4-FFF2-40B4-BE49-F238E27FC236}">
              <a16:creationId xmlns:a16="http://schemas.microsoft.com/office/drawing/2014/main" id="{8DAA05B7-09C4-4B2A-9090-36909AF16C54}"/>
            </a:ext>
          </a:extLst>
        </xdr:cNvPr>
        <xdr:cNvSpPr txBox="1"/>
      </xdr:nvSpPr>
      <xdr:spPr>
        <a:xfrm>
          <a:off x="4673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83276</xdr:rowOff>
    </xdr:from>
    <xdr:to>
      <xdr:col>24</xdr:col>
      <xdr:colOff>152400</xdr:colOff>
      <xdr:row>56</xdr:row>
      <xdr:rowOff>83276</xdr:rowOff>
    </xdr:to>
    <xdr:cxnSp macro="">
      <xdr:nvCxnSpPr>
        <xdr:cNvPr id="156" name="直線コネクタ 155">
          <a:extLst>
            <a:ext uri="{FF2B5EF4-FFF2-40B4-BE49-F238E27FC236}">
              <a16:creationId xmlns:a16="http://schemas.microsoft.com/office/drawing/2014/main" id="{7F5F42C0-C75B-4C6F-AC5B-673290E7C5DB}"/>
            </a:ext>
          </a:extLst>
        </xdr:cNvPr>
        <xdr:cNvCxnSpPr/>
      </xdr:nvCxnSpPr>
      <xdr:spPr>
        <a:xfrm>
          <a:off x="4546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8000</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38061C34-DC77-4884-995B-C101205AE99E}"/>
            </a:ext>
          </a:extLst>
        </xdr:cNvPr>
        <xdr:cNvSpPr txBox="1"/>
      </xdr:nvSpPr>
      <xdr:spPr>
        <a:xfrm>
          <a:off x="4673600" y="995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156573</xdr:rowOff>
    </xdr:from>
    <xdr:to>
      <xdr:col>24</xdr:col>
      <xdr:colOff>114300</xdr:colOff>
      <xdr:row>59</xdr:row>
      <xdr:rowOff>86723</xdr:rowOff>
    </xdr:to>
    <xdr:sp macro="" textlink="">
      <xdr:nvSpPr>
        <xdr:cNvPr id="158" name="フローチャート: 判断 157">
          <a:extLst>
            <a:ext uri="{FF2B5EF4-FFF2-40B4-BE49-F238E27FC236}">
              <a16:creationId xmlns:a16="http://schemas.microsoft.com/office/drawing/2014/main" id="{52E1A93D-4BEE-4B86-8F33-2A3BD4E856A4}"/>
            </a:ext>
          </a:extLst>
        </xdr:cNvPr>
        <xdr:cNvSpPr/>
      </xdr:nvSpPr>
      <xdr:spPr>
        <a:xfrm>
          <a:off x="4584700" y="1010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159838</xdr:rowOff>
    </xdr:from>
    <xdr:to>
      <xdr:col>20</xdr:col>
      <xdr:colOff>38100</xdr:colOff>
      <xdr:row>59</xdr:row>
      <xdr:rowOff>89988</xdr:rowOff>
    </xdr:to>
    <xdr:sp macro="" textlink="">
      <xdr:nvSpPr>
        <xdr:cNvPr id="159" name="フローチャート: 判断 158">
          <a:extLst>
            <a:ext uri="{FF2B5EF4-FFF2-40B4-BE49-F238E27FC236}">
              <a16:creationId xmlns:a16="http://schemas.microsoft.com/office/drawing/2014/main" id="{0C7FA1C7-A61F-4CCC-8091-106C554D4D0C}"/>
            </a:ext>
          </a:extLst>
        </xdr:cNvPr>
        <xdr:cNvSpPr/>
      </xdr:nvSpPr>
      <xdr:spPr>
        <a:xfrm>
          <a:off x="3746500" y="1010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132080</xdr:rowOff>
    </xdr:from>
    <xdr:to>
      <xdr:col>15</xdr:col>
      <xdr:colOff>101600</xdr:colOff>
      <xdr:row>59</xdr:row>
      <xdr:rowOff>62230</xdr:rowOff>
    </xdr:to>
    <xdr:sp macro="" textlink="">
      <xdr:nvSpPr>
        <xdr:cNvPr id="160" name="フローチャート: 判断 159">
          <a:extLst>
            <a:ext uri="{FF2B5EF4-FFF2-40B4-BE49-F238E27FC236}">
              <a16:creationId xmlns:a16="http://schemas.microsoft.com/office/drawing/2014/main" id="{08567DE5-D3C3-46B3-977E-BFBA600726C7}"/>
            </a:ext>
          </a:extLst>
        </xdr:cNvPr>
        <xdr:cNvSpPr/>
      </xdr:nvSpPr>
      <xdr:spPr>
        <a:xfrm>
          <a:off x="2857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1" name="フローチャート: 判断 160">
          <a:extLst>
            <a:ext uri="{FF2B5EF4-FFF2-40B4-BE49-F238E27FC236}">
              <a16:creationId xmlns:a16="http://schemas.microsoft.com/office/drawing/2014/main" id="{1E393040-E796-46F0-ABD5-DE254450FA83}"/>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72894CDA-8BA9-4A77-ACE8-95EC68A27D8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35B7D5A3-9863-4872-AF42-E07149E1F22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72D7F0B4-DF80-4ACB-9581-D5CF943160D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7E7E8D79-8F43-4C50-94A7-16F04883D6D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73F6D517-0401-486F-8032-8E96B6E207B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167" name="楕円 166">
          <a:extLst>
            <a:ext uri="{FF2B5EF4-FFF2-40B4-BE49-F238E27FC236}">
              <a16:creationId xmlns:a16="http://schemas.microsoft.com/office/drawing/2014/main" id="{10999E82-CAB4-40C9-85A1-A0C281C495F3}"/>
            </a:ext>
          </a:extLst>
        </xdr:cNvPr>
        <xdr:cNvSpPr/>
      </xdr:nvSpPr>
      <xdr:spPr>
        <a:xfrm>
          <a:off x="45847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22333</xdr:rowOff>
    </xdr:from>
    <xdr:ext cx="405111" cy="259045"/>
    <xdr:sp macro="" textlink="">
      <xdr:nvSpPr>
        <xdr:cNvPr id="168" name="【橋りょう・トンネル】&#10;有形固定資産減価償却率該当値テキスト">
          <a:extLst>
            <a:ext uri="{FF2B5EF4-FFF2-40B4-BE49-F238E27FC236}">
              <a16:creationId xmlns:a16="http://schemas.microsoft.com/office/drawing/2014/main" id="{DA903ED7-5D3B-47B3-AB27-B2D761ECC566}"/>
            </a:ext>
          </a:extLst>
        </xdr:cNvPr>
        <xdr:cNvSpPr txBox="1"/>
      </xdr:nvSpPr>
      <xdr:spPr>
        <a:xfrm>
          <a:off x="4673600"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61867</xdr:rowOff>
    </xdr:from>
    <xdr:to>
      <xdr:col>20</xdr:col>
      <xdr:colOff>38100</xdr:colOff>
      <xdr:row>61</xdr:row>
      <xdr:rowOff>163467</xdr:rowOff>
    </xdr:to>
    <xdr:sp macro="" textlink="">
      <xdr:nvSpPr>
        <xdr:cNvPr id="169" name="楕円 168">
          <a:extLst>
            <a:ext uri="{FF2B5EF4-FFF2-40B4-BE49-F238E27FC236}">
              <a16:creationId xmlns:a16="http://schemas.microsoft.com/office/drawing/2014/main" id="{441FF690-FF3D-4B57-9D91-E15DEC11E0CC}"/>
            </a:ext>
          </a:extLst>
        </xdr:cNvPr>
        <xdr:cNvSpPr/>
      </xdr:nvSpPr>
      <xdr:spPr>
        <a:xfrm>
          <a:off x="3746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94706</xdr:rowOff>
    </xdr:from>
    <xdr:to>
      <xdr:col>24</xdr:col>
      <xdr:colOff>63500</xdr:colOff>
      <xdr:row>61</xdr:row>
      <xdr:rowOff>112667</xdr:rowOff>
    </xdr:to>
    <xdr:cxnSp macro="">
      <xdr:nvCxnSpPr>
        <xdr:cNvPr id="170" name="直線コネクタ 169">
          <a:extLst>
            <a:ext uri="{FF2B5EF4-FFF2-40B4-BE49-F238E27FC236}">
              <a16:creationId xmlns:a16="http://schemas.microsoft.com/office/drawing/2014/main" id="{FA0171F4-8761-478D-B18F-FCD2007C9DC3}"/>
            </a:ext>
          </a:extLst>
        </xdr:cNvPr>
        <xdr:cNvCxnSpPr/>
      </xdr:nvCxnSpPr>
      <xdr:spPr>
        <a:xfrm flipV="1">
          <a:off x="3797300" y="1055315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92891</xdr:rowOff>
    </xdr:from>
    <xdr:to>
      <xdr:col>15</xdr:col>
      <xdr:colOff>101600</xdr:colOff>
      <xdr:row>63</xdr:row>
      <xdr:rowOff>23041</xdr:rowOff>
    </xdr:to>
    <xdr:sp macro="" textlink="">
      <xdr:nvSpPr>
        <xdr:cNvPr id="171" name="楕円 170">
          <a:extLst>
            <a:ext uri="{FF2B5EF4-FFF2-40B4-BE49-F238E27FC236}">
              <a16:creationId xmlns:a16="http://schemas.microsoft.com/office/drawing/2014/main" id="{67E54F85-E445-41FC-B314-5187009BE2C3}"/>
            </a:ext>
          </a:extLst>
        </xdr:cNvPr>
        <xdr:cNvSpPr/>
      </xdr:nvSpPr>
      <xdr:spPr>
        <a:xfrm>
          <a:off x="2857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112667</xdr:rowOff>
    </xdr:from>
    <xdr:to>
      <xdr:col>19</xdr:col>
      <xdr:colOff>177800</xdr:colOff>
      <xdr:row>62</xdr:row>
      <xdr:rowOff>143691</xdr:rowOff>
    </xdr:to>
    <xdr:cxnSp macro="">
      <xdr:nvCxnSpPr>
        <xdr:cNvPr id="172" name="直線コネクタ 171">
          <a:extLst>
            <a:ext uri="{FF2B5EF4-FFF2-40B4-BE49-F238E27FC236}">
              <a16:creationId xmlns:a16="http://schemas.microsoft.com/office/drawing/2014/main" id="{DD68AA4C-A0B3-42BC-A38D-7F14DB0B6130}"/>
            </a:ext>
          </a:extLst>
        </xdr:cNvPr>
        <xdr:cNvCxnSpPr/>
      </xdr:nvCxnSpPr>
      <xdr:spPr>
        <a:xfrm flipV="1">
          <a:off x="2908300" y="10571117"/>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106515</xdr:rowOff>
    </xdr:from>
    <xdr:ext cx="405111" cy="259045"/>
    <xdr:sp macro="" textlink="">
      <xdr:nvSpPr>
        <xdr:cNvPr id="173" name="n_1aveValue【橋りょう・トンネル】&#10;有形固定資産減価償却率">
          <a:extLst>
            <a:ext uri="{FF2B5EF4-FFF2-40B4-BE49-F238E27FC236}">
              <a16:creationId xmlns:a16="http://schemas.microsoft.com/office/drawing/2014/main" id="{7F5296DC-A78D-4B04-9CB9-AA9E43345B1A}"/>
            </a:ext>
          </a:extLst>
        </xdr:cNvPr>
        <xdr:cNvSpPr txBox="1"/>
      </xdr:nvSpPr>
      <xdr:spPr>
        <a:xfrm>
          <a:off x="35820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78757</xdr:rowOff>
    </xdr:from>
    <xdr:ext cx="405111" cy="259045"/>
    <xdr:sp macro="" textlink="">
      <xdr:nvSpPr>
        <xdr:cNvPr id="174" name="n_2aveValue【橋りょう・トンネル】&#10;有形固定資産減価償却率">
          <a:extLst>
            <a:ext uri="{FF2B5EF4-FFF2-40B4-BE49-F238E27FC236}">
              <a16:creationId xmlns:a16="http://schemas.microsoft.com/office/drawing/2014/main" id="{B0438817-B144-4E48-A56C-30DCDC532A48}"/>
            </a:ext>
          </a:extLst>
        </xdr:cNvPr>
        <xdr:cNvSpPr txBox="1"/>
      </xdr:nvSpPr>
      <xdr:spPr>
        <a:xfrm>
          <a:off x="2705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75" name="n_3aveValue【橋りょう・トンネル】&#10;有形固定資産減価償却率">
          <a:extLst>
            <a:ext uri="{FF2B5EF4-FFF2-40B4-BE49-F238E27FC236}">
              <a16:creationId xmlns:a16="http://schemas.microsoft.com/office/drawing/2014/main" id="{629C9AA2-6FD4-48B3-8396-8A2DC6F328C1}"/>
            </a:ext>
          </a:extLst>
        </xdr:cNvPr>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154594</xdr:rowOff>
    </xdr:from>
    <xdr:ext cx="405111" cy="259045"/>
    <xdr:sp macro="" textlink="">
      <xdr:nvSpPr>
        <xdr:cNvPr id="176" name="n_1mainValue【橋りょう・トンネル】&#10;有形固定資産減価償却率">
          <a:extLst>
            <a:ext uri="{FF2B5EF4-FFF2-40B4-BE49-F238E27FC236}">
              <a16:creationId xmlns:a16="http://schemas.microsoft.com/office/drawing/2014/main" id="{25E78F85-9805-494B-8A53-85C2C62644BE}"/>
            </a:ext>
          </a:extLst>
        </xdr:cNvPr>
        <xdr:cNvSpPr txBox="1"/>
      </xdr:nvSpPr>
      <xdr:spPr>
        <a:xfrm>
          <a:off x="35820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14168</xdr:rowOff>
    </xdr:from>
    <xdr:ext cx="405111" cy="259045"/>
    <xdr:sp macro="" textlink="">
      <xdr:nvSpPr>
        <xdr:cNvPr id="177" name="n_2mainValue【橋りょう・トンネル】&#10;有形固定資産減価償却率">
          <a:extLst>
            <a:ext uri="{FF2B5EF4-FFF2-40B4-BE49-F238E27FC236}">
              <a16:creationId xmlns:a16="http://schemas.microsoft.com/office/drawing/2014/main" id="{5A745B50-E042-461F-B9E7-6F5EEB0FE427}"/>
            </a:ext>
          </a:extLst>
        </xdr:cNvPr>
        <xdr:cNvSpPr txBox="1"/>
      </xdr:nvSpPr>
      <xdr:spPr>
        <a:xfrm>
          <a:off x="2705744"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a:extLst>
            <a:ext uri="{FF2B5EF4-FFF2-40B4-BE49-F238E27FC236}">
              <a16:creationId xmlns:a16="http://schemas.microsoft.com/office/drawing/2014/main" id="{280050AA-1110-42ED-BC60-ECCDEC4E55F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a:extLst>
            <a:ext uri="{FF2B5EF4-FFF2-40B4-BE49-F238E27FC236}">
              <a16:creationId xmlns:a16="http://schemas.microsoft.com/office/drawing/2014/main" id="{787BF632-376E-4B96-BDE3-BBEA99C6D87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a:extLst>
            <a:ext uri="{FF2B5EF4-FFF2-40B4-BE49-F238E27FC236}">
              <a16:creationId xmlns:a16="http://schemas.microsoft.com/office/drawing/2014/main" id="{9D8718D4-F9C9-4265-8E14-16DAF21375E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a:extLst>
            <a:ext uri="{FF2B5EF4-FFF2-40B4-BE49-F238E27FC236}">
              <a16:creationId xmlns:a16="http://schemas.microsoft.com/office/drawing/2014/main" id="{56066B61-ADA8-453C-A604-1A1C4D44C61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a:extLst>
            <a:ext uri="{FF2B5EF4-FFF2-40B4-BE49-F238E27FC236}">
              <a16:creationId xmlns:a16="http://schemas.microsoft.com/office/drawing/2014/main" id="{3910DC0E-E7A0-4365-8C5A-69982907872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a:extLst>
            <a:ext uri="{FF2B5EF4-FFF2-40B4-BE49-F238E27FC236}">
              <a16:creationId xmlns:a16="http://schemas.microsoft.com/office/drawing/2014/main" id="{531FBAE6-3EC9-4CCB-B608-CB969E1A2F2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a:extLst>
            <a:ext uri="{FF2B5EF4-FFF2-40B4-BE49-F238E27FC236}">
              <a16:creationId xmlns:a16="http://schemas.microsoft.com/office/drawing/2014/main" id="{002A17D5-BE79-4C48-806F-D0F0791DC0E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a:extLst>
            <a:ext uri="{FF2B5EF4-FFF2-40B4-BE49-F238E27FC236}">
              <a16:creationId xmlns:a16="http://schemas.microsoft.com/office/drawing/2014/main" id="{0524F697-A887-49D9-9A44-C6BC318A49C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a:extLst>
            <a:ext uri="{FF2B5EF4-FFF2-40B4-BE49-F238E27FC236}">
              <a16:creationId xmlns:a16="http://schemas.microsoft.com/office/drawing/2014/main" id="{881756D2-23B9-4834-9301-F88E4955805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a:extLst>
            <a:ext uri="{FF2B5EF4-FFF2-40B4-BE49-F238E27FC236}">
              <a16:creationId xmlns:a16="http://schemas.microsoft.com/office/drawing/2014/main" id="{88B6CCD2-70EE-412D-B8C2-9FE72A7F5B7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a:extLst>
            <a:ext uri="{FF2B5EF4-FFF2-40B4-BE49-F238E27FC236}">
              <a16:creationId xmlns:a16="http://schemas.microsoft.com/office/drawing/2014/main" id="{5CCB0003-0057-4182-B19C-A04D45147C8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9" name="テキスト ボックス 188">
          <a:extLst>
            <a:ext uri="{FF2B5EF4-FFF2-40B4-BE49-F238E27FC236}">
              <a16:creationId xmlns:a16="http://schemas.microsoft.com/office/drawing/2014/main" id="{F411C993-98FC-4E67-A3F3-7FC62D3C949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a:extLst>
            <a:ext uri="{FF2B5EF4-FFF2-40B4-BE49-F238E27FC236}">
              <a16:creationId xmlns:a16="http://schemas.microsoft.com/office/drawing/2014/main" id="{4221BDE8-D504-4D25-80FA-8FD158297E8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1" name="テキスト ボックス 190">
          <a:extLst>
            <a:ext uri="{FF2B5EF4-FFF2-40B4-BE49-F238E27FC236}">
              <a16:creationId xmlns:a16="http://schemas.microsoft.com/office/drawing/2014/main" id="{D3E36564-2D05-4246-8A94-66DE2C40D566}"/>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a:extLst>
            <a:ext uri="{FF2B5EF4-FFF2-40B4-BE49-F238E27FC236}">
              <a16:creationId xmlns:a16="http://schemas.microsoft.com/office/drawing/2014/main" id="{2350871E-068E-4992-9E6C-6BD04B74F7E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3" name="テキスト ボックス 192">
          <a:extLst>
            <a:ext uri="{FF2B5EF4-FFF2-40B4-BE49-F238E27FC236}">
              <a16:creationId xmlns:a16="http://schemas.microsoft.com/office/drawing/2014/main" id="{294422A0-6AE0-4D93-BF5F-5747BA24140B}"/>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a:extLst>
            <a:ext uri="{FF2B5EF4-FFF2-40B4-BE49-F238E27FC236}">
              <a16:creationId xmlns:a16="http://schemas.microsoft.com/office/drawing/2014/main" id="{424C5F4D-08C6-4F9B-A6E2-B6C27EA98A6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5" name="テキスト ボックス 194">
          <a:extLst>
            <a:ext uri="{FF2B5EF4-FFF2-40B4-BE49-F238E27FC236}">
              <a16:creationId xmlns:a16="http://schemas.microsoft.com/office/drawing/2014/main" id="{6103FC75-0C3E-4D4F-B536-3EB965241D74}"/>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a:extLst>
            <a:ext uri="{FF2B5EF4-FFF2-40B4-BE49-F238E27FC236}">
              <a16:creationId xmlns:a16="http://schemas.microsoft.com/office/drawing/2014/main" id="{B18BBEEB-B82D-4452-9B4E-BED4B9CB031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7" name="テキスト ボックス 196">
          <a:extLst>
            <a:ext uri="{FF2B5EF4-FFF2-40B4-BE49-F238E27FC236}">
              <a16:creationId xmlns:a16="http://schemas.microsoft.com/office/drawing/2014/main" id="{9C7B4593-2B85-4DE9-A7AE-9BF2DC78572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a:extLst>
            <a:ext uri="{FF2B5EF4-FFF2-40B4-BE49-F238E27FC236}">
              <a16:creationId xmlns:a16="http://schemas.microsoft.com/office/drawing/2014/main" id="{075D6ADC-D8D2-4401-8EB3-7DFC3C125C1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9" name="テキスト ボックス 198">
          <a:extLst>
            <a:ext uri="{FF2B5EF4-FFF2-40B4-BE49-F238E27FC236}">
              <a16:creationId xmlns:a16="http://schemas.microsoft.com/office/drawing/2014/main" id="{5FF9935E-DE2F-4C04-B385-0F479DAD6175}"/>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a:extLst>
            <a:ext uri="{FF2B5EF4-FFF2-40B4-BE49-F238E27FC236}">
              <a16:creationId xmlns:a16="http://schemas.microsoft.com/office/drawing/2014/main" id="{7D0D9011-7B51-404C-9E03-5C54E775E18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56182</xdr:rowOff>
    </xdr:from>
    <xdr:to>
      <xdr:col>54</xdr:col>
      <xdr:colOff>189865</xdr:colOff>
      <xdr:row>64</xdr:row>
      <xdr:rowOff>71887</xdr:rowOff>
    </xdr:to>
    <xdr:cxnSp macro="">
      <xdr:nvCxnSpPr>
        <xdr:cNvPr id="201" name="直線コネクタ 200">
          <a:extLst>
            <a:ext uri="{FF2B5EF4-FFF2-40B4-BE49-F238E27FC236}">
              <a16:creationId xmlns:a16="http://schemas.microsoft.com/office/drawing/2014/main" id="{270B43D9-DD72-4876-A059-87056339338C}"/>
            </a:ext>
          </a:extLst>
        </xdr:cNvPr>
        <xdr:cNvCxnSpPr/>
      </xdr:nvCxnSpPr>
      <xdr:spPr>
        <a:xfrm flipV="1">
          <a:off x="10476865" y="9485932"/>
          <a:ext cx="0" cy="155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75714</xdr:rowOff>
    </xdr:from>
    <xdr:ext cx="534377" cy="259045"/>
    <xdr:sp macro="" textlink="">
      <xdr:nvSpPr>
        <xdr:cNvPr id="202" name="【橋りょう・トンネル】&#10;一人当たり有形固定資産（償却資産）額最小値テキスト">
          <a:extLst>
            <a:ext uri="{FF2B5EF4-FFF2-40B4-BE49-F238E27FC236}">
              <a16:creationId xmlns:a16="http://schemas.microsoft.com/office/drawing/2014/main" id="{2CDF6080-7A2F-4206-9D5C-831C25BEDCBD}"/>
            </a:ext>
          </a:extLst>
        </xdr:cNvPr>
        <xdr:cNvSpPr txBox="1"/>
      </xdr:nvSpPr>
      <xdr:spPr>
        <a:xfrm>
          <a:off x="10515600" y="1104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71887</xdr:rowOff>
    </xdr:from>
    <xdr:to>
      <xdr:col>55</xdr:col>
      <xdr:colOff>88900</xdr:colOff>
      <xdr:row>64</xdr:row>
      <xdr:rowOff>71887</xdr:rowOff>
    </xdr:to>
    <xdr:cxnSp macro="">
      <xdr:nvCxnSpPr>
        <xdr:cNvPr id="203" name="直線コネクタ 202">
          <a:extLst>
            <a:ext uri="{FF2B5EF4-FFF2-40B4-BE49-F238E27FC236}">
              <a16:creationId xmlns:a16="http://schemas.microsoft.com/office/drawing/2014/main" id="{3966E731-EB1D-4E84-876E-8534576B2819}"/>
            </a:ext>
          </a:extLst>
        </xdr:cNvPr>
        <xdr:cNvCxnSpPr/>
      </xdr:nvCxnSpPr>
      <xdr:spPr>
        <a:xfrm>
          <a:off x="10388600" y="11044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xdr:rowOff>
    </xdr:from>
    <xdr:ext cx="690189" cy="259045"/>
    <xdr:sp macro="" textlink="">
      <xdr:nvSpPr>
        <xdr:cNvPr id="204" name="【橋りょう・トンネル】&#10;一人当たり有形固定資産（償却資産）額最大値テキスト">
          <a:extLst>
            <a:ext uri="{FF2B5EF4-FFF2-40B4-BE49-F238E27FC236}">
              <a16:creationId xmlns:a16="http://schemas.microsoft.com/office/drawing/2014/main" id="{40C49761-D568-4531-BC04-AAC814A7EB30}"/>
            </a:ext>
          </a:extLst>
        </xdr:cNvPr>
        <xdr:cNvSpPr txBox="1"/>
      </xdr:nvSpPr>
      <xdr:spPr>
        <a:xfrm>
          <a:off x="10515600" y="9261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56182</xdr:rowOff>
    </xdr:from>
    <xdr:to>
      <xdr:col>55</xdr:col>
      <xdr:colOff>88900</xdr:colOff>
      <xdr:row>55</xdr:row>
      <xdr:rowOff>56182</xdr:rowOff>
    </xdr:to>
    <xdr:cxnSp macro="">
      <xdr:nvCxnSpPr>
        <xdr:cNvPr id="205" name="直線コネクタ 204">
          <a:extLst>
            <a:ext uri="{FF2B5EF4-FFF2-40B4-BE49-F238E27FC236}">
              <a16:creationId xmlns:a16="http://schemas.microsoft.com/office/drawing/2014/main" id="{A7ABAFC9-649E-4474-B180-4E84241BBF23}"/>
            </a:ext>
          </a:extLst>
        </xdr:cNvPr>
        <xdr:cNvCxnSpPr/>
      </xdr:nvCxnSpPr>
      <xdr:spPr>
        <a:xfrm>
          <a:off x="10388600" y="94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136782</xdr:rowOff>
    </xdr:from>
    <xdr:ext cx="690189" cy="259045"/>
    <xdr:sp macro="" textlink="">
      <xdr:nvSpPr>
        <xdr:cNvPr id="206" name="【橋りょう・トンネル】&#10;一人当たり有形固定資産（償却資産）額平均値テキスト">
          <a:extLst>
            <a:ext uri="{FF2B5EF4-FFF2-40B4-BE49-F238E27FC236}">
              <a16:creationId xmlns:a16="http://schemas.microsoft.com/office/drawing/2014/main" id="{4219BB86-DDB3-4E10-8347-BF76C6E4AB72}"/>
            </a:ext>
          </a:extLst>
        </xdr:cNvPr>
        <xdr:cNvSpPr txBox="1"/>
      </xdr:nvSpPr>
      <xdr:spPr>
        <a:xfrm>
          <a:off x="10515600" y="105952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113905</xdr:rowOff>
    </xdr:from>
    <xdr:to>
      <xdr:col>55</xdr:col>
      <xdr:colOff>50800</xdr:colOff>
      <xdr:row>63</xdr:row>
      <xdr:rowOff>44055</xdr:rowOff>
    </xdr:to>
    <xdr:sp macro="" textlink="">
      <xdr:nvSpPr>
        <xdr:cNvPr id="207" name="フローチャート: 判断 206">
          <a:extLst>
            <a:ext uri="{FF2B5EF4-FFF2-40B4-BE49-F238E27FC236}">
              <a16:creationId xmlns:a16="http://schemas.microsoft.com/office/drawing/2014/main" id="{7E7F748A-5670-4998-A7AF-2ABD2B581F2F}"/>
            </a:ext>
          </a:extLst>
        </xdr:cNvPr>
        <xdr:cNvSpPr/>
      </xdr:nvSpPr>
      <xdr:spPr>
        <a:xfrm>
          <a:off x="10426700" y="10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142694</xdr:rowOff>
    </xdr:from>
    <xdr:to>
      <xdr:col>50</xdr:col>
      <xdr:colOff>165100</xdr:colOff>
      <xdr:row>63</xdr:row>
      <xdr:rowOff>72844</xdr:rowOff>
    </xdr:to>
    <xdr:sp macro="" textlink="">
      <xdr:nvSpPr>
        <xdr:cNvPr id="208" name="フローチャート: 判断 207">
          <a:extLst>
            <a:ext uri="{FF2B5EF4-FFF2-40B4-BE49-F238E27FC236}">
              <a16:creationId xmlns:a16="http://schemas.microsoft.com/office/drawing/2014/main" id="{CADE809D-96CE-4FDA-A740-A361F51732BF}"/>
            </a:ext>
          </a:extLst>
        </xdr:cNvPr>
        <xdr:cNvSpPr/>
      </xdr:nvSpPr>
      <xdr:spPr>
        <a:xfrm>
          <a:off x="9588500" y="1077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57547</xdr:rowOff>
    </xdr:from>
    <xdr:to>
      <xdr:col>46</xdr:col>
      <xdr:colOff>38100</xdr:colOff>
      <xdr:row>62</xdr:row>
      <xdr:rowOff>159147</xdr:rowOff>
    </xdr:to>
    <xdr:sp macro="" textlink="">
      <xdr:nvSpPr>
        <xdr:cNvPr id="209" name="フローチャート: 判断 208">
          <a:extLst>
            <a:ext uri="{FF2B5EF4-FFF2-40B4-BE49-F238E27FC236}">
              <a16:creationId xmlns:a16="http://schemas.microsoft.com/office/drawing/2014/main" id="{5C4FDD7A-FA90-4459-A8DC-EA629C5950EE}"/>
            </a:ext>
          </a:extLst>
        </xdr:cNvPr>
        <xdr:cNvSpPr/>
      </xdr:nvSpPr>
      <xdr:spPr>
        <a:xfrm>
          <a:off x="8699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23658</xdr:rowOff>
    </xdr:from>
    <xdr:to>
      <xdr:col>41</xdr:col>
      <xdr:colOff>101600</xdr:colOff>
      <xdr:row>63</xdr:row>
      <xdr:rowOff>125258</xdr:rowOff>
    </xdr:to>
    <xdr:sp macro="" textlink="">
      <xdr:nvSpPr>
        <xdr:cNvPr id="210" name="フローチャート: 判断 209">
          <a:extLst>
            <a:ext uri="{FF2B5EF4-FFF2-40B4-BE49-F238E27FC236}">
              <a16:creationId xmlns:a16="http://schemas.microsoft.com/office/drawing/2014/main" id="{B46A9DF9-71AA-4EF4-A565-F7FB6E73F3FF}"/>
            </a:ext>
          </a:extLst>
        </xdr:cNvPr>
        <xdr:cNvSpPr/>
      </xdr:nvSpPr>
      <xdr:spPr>
        <a:xfrm>
          <a:off x="7810500" y="108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68B16940-6B16-4483-8FA5-204D47D4F4C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E803830D-15F6-4B20-B141-498D4051C4F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C0EEAF5-DBD7-4321-BDA8-A3474E4C8D9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F2F205EB-4F16-4A54-B1E1-FFB40B7E41B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BF6CDAE5-1C7E-4E09-8F9A-0A45F04E60C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137271</xdr:rowOff>
    </xdr:from>
    <xdr:to>
      <xdr:col>55</xdr:col>
      <xdr:colOff>50800</xdr:colOff>
      <xdr:row>64</xdr:row>
      <xdr:rowOff>67421</xdr:rowOff>
    </xdr:to>
    <xdr:sp macro="" textlink="">
      <xdr:nvSpPr>
        <xdr:cNvPr id="216" name="楕円 215">
          <a:extLst>
            <a:ext uri="{FF2B5EF4-FFF2-40B4-BE49-F238E27FC236}">
              <a16:creationId xmlns:a16="http://schemas.microsoft.com/office/drawing/2014/main" id="{54BD25D8-77CF-4573-805F-A18530E0228A}"/>
            </a:ext>
          </a:extLst>
        </xdr:cNvPr>
        <xdr:cNvSpPr/>
      </xdr:nvSpPr>
      <xdr:spPr>
        <a:xfrm>
          <a:off x="10426700" y="1093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52198</xdr:rowOff>
    </xdr:from>
    <xdr:ext cx="599010" cy="259045"/>
    <xdr:sp macro="" textlink="">
      <xdr:nvSpPr>
        <xdr:cNvPr id="217" name="【橋りょう・トンネル】&#10;一人当たり有形固定資産（償却資産）額該当値テキスト">
          <a:extLst>
            <a:ext uri="{FF2B5EF4-FFF2-40B4-BE49-F238E27FC236}">
              <a16:creationId xmlns:a16="http://schemas.microsoft.com/office/drawing/2014/main" id="{AC826C42-1CBC-43D8-B0C8-4848DD29A707}"/>
            </a:ext>
          </a:extLst>
        </xdr:cNvPr>
        <xdr:cNvSpPr txBox="1"/>
      </xdr:nvSpPr>
      <xdr:spPr>
        <a:xfrm>
          <a:off x="10515600" y="1085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139867</xdr:rowOff>
    </xdr:from>
    <xdr:to>
      <xdr:col>50</xdr:col>
      <xdr:colOff>165100</xdr:colOff>
      <xdr:row>64</xdr:row>
      <xdr:rowOff>70017</xdr:rowOff>
    </xdr:to>
    <xdr:sp macro="" textlink="">
      <xdr:nvSpPr>
        <xdr:cNvPr id="218" name="楕円 217">
          <a:extLst>
            <a:ext uri="{FF2B5EF4-FFF2-40B4-BE49-F238E27FC236}">
              <a16:creationId xmlns:a16="http://schemas.microsoft.com/office/drawing/2014/main" id="{1FB37A11-2071-4AB2-B74D-2AE82A894F67}"/>
            </a:ext>
          </a:extLst>
        </xdr:cNvPr>
        <xdr:cNvSpPr/>
      </xdr:nvSpPr>
      <xdr:spPr>
        <a:xfrm>
          <a:off x="9588500" y="1094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16621</xdr:rowOff>
    </xdr:from>
    <xdr:to>
      <xdr:col>55</xdr:col>
      <xdr:colOff>0</xdr:colOff>
      <xdr:row>64</xdr:row>
      <xdr:rowOff>19217</xdr:rowOff>
    </xdr:to>
    <xdr:cxnSp macro="">
      <xdr:nvCxnSpPr>
        <xdr:cNvPr id="219" name="直線コネクタ 218">
          <a:extLst>
            <a:ext uri="{FF2B5EF4-FFF2-40B4-BE49-F238E27FC236}">
              <a16:creationId xmlns:a16="http://schemas.microsoft.com/office/drawing/2014/main" id="{EEE0EE7E-62C2-46DB-8527-74EF64AEFA3B}"/>
            </a:ext>
          </a:extLst>
        </xdr:cNvPr>
        <xdr:cNvCxnSpPr/>
      </xdr:nvCxnSpPr>
      <xdr:spPr>
        <a:xfrm flipV="1">
          <a:off x="9639300" y="10989421"/>
          <a:ext cx="8382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143587</xdr:rowOff>
    </xdr:from>
    <xdr:to>
      <xdr:col>46</xdr:col>
      <xdr:colOff>38100</xdr:colOff>
      <xdr:row>64</xdr:row>
      <xdr:rowOff>73737</xdr:rowOff>
    </xdr:to>
    <xdr:sp macro="" textlink="">
      <xdr:nvSpPr>
        <xdr:cNvPr id="220" name="楕円 219">
          <a:extLst>
            <a:ext uri="{FF2B5EF4-FFF2-40B4-BE49-F238E27FC236}">
              <a16:creationId xmlns:a16="http://schemas.microsoft.com/office/drawing/2014/main" id="{34542D0A-A135-4150-B827-B536D17D3ECE}"/>
            </a:ext>
          </a:extLst>
        </xdr:cNvPr>
        <xdr:cNvSpPr/>
      </xdr:nvSpPr>
      <xdr:spPr>
        <a:xfrm>
          <a:off x="8699500" y="1094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19217</xdr:rowOff>
    </xdr:from>
    <xdr:to>
      <xdr:col>50</xdr:col>
      <xdr:colOff>114300</xdr:colOff>
      <xdr:row>64</xdr:row>
      <xdr:rowOff>22937</xdr:rowOff>
    </xdr:to>
    <xdr:cxnSp macro="">
      <xdr:nvCxnSpPr>
        <xdr:cNvPr id="221" name="直線コネクタ 220">
          <a:extLst>
            <a:ext uri="{FF2B5EF4-FFF2-40B4-BE49-F238E27FC236}">
              <a16:creationId xmlns:a16="http://schemas.microsoft.com/office/drawing/2014/main" id="{D1B88A6A-93A9-415A-B362-A824D759900B}"/>
            </a:ext>
          </a:extLst>
        </xdr:cNvPr>
        <xdr:cNvCxnSpPr/>
      </xdr:nvCxnSpPr>
      <xdr:spPr>
        <a:xfrm flipV="1">
          <a:off x="8750300" y="10992017"/>
          <a:ext cx="889000" cy="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89371</xdr:rowOff>
    </xdr:from>
    <xdr:ext cx="690189" cy="259045"/>
    <xdr:sp macro="" textlink="">
      <xdr:nvSpPr>
        <xdr:cNvPr id="222" name="n_1aveValue【橋りょう・トンネル】&#10;一人当たり有形固定資産（償却資産）額">
          <a:extLst>
            <a:ext uri="{FF2B5EF4-FFF2-40B4-BE49-F238E27FC236}">
              <a16:creationId xmlns:a16="http://schemas.microsoft.com/office/drawing/2014/main" id="{1AA9D187-104F-49EA-BEB7-AEB358FE3223}"/>
            </a:ext>
          </a:extLst>
        </xdr:cNvPr>
        <xdr:cNvSpPr txBox="1"/>
      </xdr:nvSpPr>
      <xdr:spPr>
        <a:xfrm>
          <a:off x="9281505" y="105478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4224</xdr:rowOff>
    </xdr:from>
    <xdr:ext cx="690189" cy="259045"/>
    <xdr:sp macro="" textlink="">
      <xdr:nvSpPr>
        <xdr:cNvPr id="223" name="n_2aveValue【橋りょう・トンネル】&#10;一人当たり有形固定資産（償却資産）額">
          <a:extLst>
            <a:ext uri="{FF2B5EF4-FFF2-40B4-BE49-F238E27FC236}">
              <a16:creationId xmlns:a16="http://schemas.microsoft.com/office/drawing/2014/main" id="{74412B38-3772-4FE4-9BB4-62FDB3E2AA25}"/>
            </a:ext>
          </a:extLst>
        </xdr:cNvPr>
        <xdr:cNvSpPr txBox="1"/>
      </xdr:nvSpPr>
      <xdr:spPr>
        <a:xfrm>
          <a:off x="84052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141785</xdr:rowOff>
    </xdr:from>
    <xdr:ext cx="599010" cy="259045"/>
    <xdr:sp macro="" textlink="">
      <xdr:nvSpPr>
        <xdr:cNvPr id="224" name="n_3aveValue【橋りょう・トンネル】&#10;一人当たり有形固定資産（償却資産）額">
          <a:extLst>
            <a:ext uri="{FF2B5EF4-FFF2-40B4-BE49-F238E27FC236}">
              <a16:creationId xmlns:a16="http://schemas.microsoft.com/office/drawing/2014/main" id="{1A2F8E06-C792-4575-B0FC-D3CC42D78D76}"/>
            </a:ext>
          </a:extLst>
        </xdr:cNvPr>
        <xdr:cNvSpPr txBox="1"/>
      </xdr:nvSpPr>
      <xdr:spPr>
        <a:xfrm>
          <a:off x="7561795" y="1060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61144</xdr:rowOff>
    </xdr:from>
    <xdr:ext cx="599010" cy="259045"/>
    <xdr:sp macro="" textlink="">
      <xdr:nvSpPr>
        <xdr:cNvPr id="225" name="n_1mainValue【橋りょう・トンネル】&#10;一人当たり有形固定資産（償却資産）額">
          <a:extLst>
            <a:ext uri="{FF2B5EF4-FFF2-40B4-BE49-F238E27FC236}">
              <a16:creationId xmlns:a16="http://schemas.microsoft.com/office/drawing/2014/main" id="{707B17A5-D0C5-460F-AECF-161EADB1FAA9}"/>
            </a:ext>
          </a:extLst>
        </xdr:cNvPr>
        <xdr:cNvSpPr txBox="1"/>
      </xdr:nvSpPr>
      <xdr:spPr>
        <a:xfrm>
          <a:off x="9327095" y="110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64864</xdr:rowOff>
    </xdr:from>
    <xdr:ext cx="599010" cy="259045"/>
    <xdr:sp macro="" textlink="">
      <xdr:nvSpPr>
        <xdr:cNvPr id="226" name="n_2mainValue【橋りょう・トンネル】&#10;一人当たり有形固定資産（償却資産）額">
          <a:extLst>
            <a:ext uri="{FF2B5EF4-FFF2-40B4-BE49-F238E27FC236}">
              <a16:creationId xmlns:a16="http://schemas.microsoft.com/office/drawing/2014/main" id="{D9B8ECB5-3FCE-4F43-A09A-BF25C7069121}"/>
            </a:ext>
          </a:extLst>
        </xdr:cNvPr>
        <xdr:cNvSpPr txBox="1"/>
      </xdr:nvSpPr>
      <xdr:spPr>
        <a:xfrm>
          <a:off x="8450795" y="1103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a:extLst>
            <a:ext uri="{FF2B5EF4-FFF2-40B4-BE49-F238E27FC236}">
              <a16:creationId xmlns:a16="http://schemas.microsoft.com/office/drawing/2014/main" id="{B0E2AE05-5E0E-4033-85A8-9A0C501F955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a:extLst>
            <a:ext uri="{FF2B5EF4-FFF2-40B4-BE49-F238E27FC236}">
              <a16:creationId xmlns:a16="http://schemas.microsoft.com/office/drawing/2014/main" id="{47C54694-2C2B-42B2-A177-1C087784D90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a:extLst>
            <a:ext uri="{FF2B5EF4-FFF2-40B4-BE49-F238E27FC236}">
              <a16:creationId xmlns:a16="http://schemas.microsoft.com/office/drawing/2014/main" id="{0A322A45-1EE8-4B85-B734-46DEB8D6A49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a:extLst>
            <a:ext uri="{FF2B5EF4-FFF2-40B4-BE49-F238E27FC236}">
              <a16:creationId xmlns:a16="http://schemas.microsoft.com/office/drawing/2014/main" id="{19DECCBB-C834-435F-A4E8-CB7DACAACBA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a:extLst>
            <a:ext uri="{FF2B5EF4-FFF2-40B4-BE49-F238E27FC236}">
              <a16:creationId xmlns:a16="http://schemas.microsoft.com/office/drawing/2014/main" id="{504A1DBD-1138-47DF-A713-5C5D546A0BD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a:extLst>
            <a:ext uri="{FF2B5EF4-FFF2-40B4-BE49-F238E27FC236}">
              <a16:creationId xmlns:a16="http://schemas.microsoft.com/office/drawing/2014/main" id="{1DC74879-B728-4CF3-BFB8-2B1D744516A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a:extLst>
            <a:ext uri="{FF2B5EF4-FFF2-40B4-BE49-F238E27FC236}">
              <a16:creationId xmlns:a16="http://schemas.microsoft.com/office/drawing/2014/main" id="{77AD4217-631F-4FD7-A6C5-AA6116A1706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a:extLst>
            <a:ext uri="{FF2B5EF4-FFF2-40B4-BE49-F238E27FC236}">
              <a16:creationId xmlns:a16="http://schemas.microsoft.com/office/drawing/2014/main" id="{80E98EDD-9F4F-49BC-9B63-39265159B8C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a:extLst>
            <a:ext uri="{FF2B5EF4-FFF2-40B4-BE49-F238E27FC236}">
              <a16:creationId xmlns:a16="http://schemas.microsoft.com/office/drawing/2014/main" id="{C4568575-E29C-4D16-A542-09DF1D70AF5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a:extLst>
            <a:ext uri="{FF2B5EF4-FFF2-40B4-BE49-F238E27FC236}">
              <a16:creationId xmlns:a16="http://schemas.microsoft.com/office/drawing/2014/main" id="{A6E7663C-57FF-4EE8-928F-8D9B9D80A7A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a:extLst>
            <a:ext uri="{FF2B5EF4-FFF2-40B4-BE49-F238E27FC236}">
              <a16:creationId xmlns:a16="http://schemas.microsoft.com/office/drawing/2014/main" id="{04AB6B85-B54F-408F-869D-AB690DCC5EC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a:extLst>
            <a:ext uri="{FF2B5EF4-FFF2-40B4-BE49-F238E27FC236}">
              <a16:creationId xmlns:a16="http://schemas.microsoft.com/office/drawing/2014/main" id="{4CAEC241-E964-4204-9B40-C4B8F56CCBB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a:extLst>
            <a:ext uri="{FF2B5EF4-FFF2-40B4-BE49-F238E27FC236}">
              <a16:creationId xmlns:a16="http://schemas.microsoft.com/office/drawing/2014/main" id="{E1EE2F69-7D34-422B-819E-CA90564D97C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a:extLst>
            <a:ext uri="{FF2B5EF4-FFF2-40B4-BE49-F238E27FC236}">
              <a16:creationId xmlns:a16="http://schemas.microsoft.com/office/drawing/2014/main" id="{BC43A925-2841-4768-A6ED-61202525F6E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a:extLst>
            <a:ext uri="{FF2B5EF4-FFF2-40B4-BE49-F238E27FC236}">
              <a16:creationId xmlns:a16="http://schemas.microsoft.com/office/drawing/2014/main" id="{AB258522-9BEE-4A99-8714-080A8885572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a:extLst>
            <a:ext uri="{FF2B5EF4-FFF2-40B4-BE49-F238E27FC236}">
              <a16:creationId xmlns:a16="http://schemas.microsoft.com/office/drawing/2014/main" id="{68CDB37D-079D-4DF1-B757-2831FF23E14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a:extLst>
            <a:ext uri="{FF2B5EF4-FFF2-40B4-BE49-F238E27FC236}">
              <a16:creationId xmlns:a16="http://schemas.microsoft.com/office/drawing/2014/main" id="{3590B11C-F449-4EA4-B8AA-2FBC9BD4465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a:extLst>
            <a:ext uri="{FF2B5EF4-FFF2-40B4-BE49-F238E27FC236}">
              <a16:creationId xmlns:a16="http://schemas.microsoft.com/office/drawing/2014/main" id="{28DC8D48-BA60-4CCE-A661-1E43DB74F99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a:extLst>
            <a:ext uri="{FF2B5EF4-FFF2-40B4-BE49-F238E27FC236}">
              <a16:creationId xmlns:a16="http://schemas.microsoft.com/office/drawing/2014/main" id="{55326CE7-BEFF-4492-903C-AC1659BA0DD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a:extLst>
            <a:ext uri="{FF2B5EF4-FFF2-40B4-BE49-F238E27FC236}">
              <a16:creationId xmlns:a16="http://schemas.microsoft.com/office/drawing/2014/main" id="{C32CB746-4535-4D3D-9D9A-E9B4C42DE76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a:extLst>
            <a:ext uri="{FF2B5EF4-FFF2-40B4-BE49-F238E27FC236}">
              <a16:creationId xmlns:a16="http://schemas.microsoft.com/office/drawing/2014/main" id="{91847E5C-3997-4DE5-9F70-4AB5530A1FE9}"/>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a:extLst>
            <a:ext uri="{FF2B5EF4-FFF2-40B4-BE49-F238E27FC236}">
              <a16:creationId xmlns:a16="http://schemas.microsoft.com/office/drawing/2014/main" id="{717E66A0-9320-4226-83A7-DEDD0C3E0F3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a:extLst>
            <a:ext uri="{FF2B5EF4-FFF2-40B4-BE49-F238E27FC236}">
              <a16:creationId xmlns:a16="http://schemas.microsoft.com/office/drawing/2014/main" id="{2AD6527E-8676-4DE0-94D8-51DE5D74729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a:extLst>
            <a:ext uri="{FF2B5EF4-FFF2-40B4-BE49-F238E27FC236}">
              <a16:creationId xmlns:a16="http://schemas.microsoft.com/office/drawing/2014/main" id="{1C5DFD8C-8FB8-4DAA-B90E-B749BFAB31C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158114</xdr:rowOff>
    </xdr:to>
    <xdr:cxnSp macro="">
      <xdr:nvCxnSpPr>
        <xdr:cNvPr id="251" name="直線コネクタ 250">
          <a:extLst>
            <a:ext uri="{FF2B5EF4-FFF2-40B4-BE49-F238E27FC236}">
              <a16:creationId xmlns:a16="http://schemas.microsoft.com/office/drawing/2014/main" id="{7DAD055D-BC3A-4D96-AF18-894F41DEBB33}"/>
            </a:ext>
          </a:extLst>
        </xdr:cNvPr>
        <xdr:cNvCxnSpPr/>
      </xdr:nvCxnSpPr>
      <xdr:spPr>
        <a:xfrm flipV="1">
          <a:off x="4634865" y="13335000"/>
          <a:ext cx="0" cy="156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161941</xdr:rowOff>
    </xdr:from>
    <xdr:ext cx="405111" cy="259045"/>
    <xdr:sp macro="" textlink="">
      <xdr:nvSpPr>
        <xdr:cNvPr id="252" name="【公営住宅】&#10;有形固定資産減価償却率最小値テキスト">
          <a:extLst>
            <a:ext uri="{FF2B5EF4-FFF2-40B4-BE49-F238E27FC236}">
              <a16:creationId xmlns:a16="http://schemas.microsoft.com/office/drawing/2014/main" id="{CE550F39-B3A5-4383-94B9-28851510C427}"/>
            </a:ext>
          </a:extLst>
        </xdr:cNvPr>
        <xdr:cNvSpPr txBox="1"/>
      </xdr:nvSpPr>
      <xdr:spPr>
        <a:xfrm>
          <a:off x="4673600" y="1490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158114</xdr:rowOff>
    </xdr:from>
    <xdr:to>
      <xdr:col>24</xdr:col>
      <xdr:colOff>152400</xdr:colOff>
      <xdr:row>86</xdr:row>
      <xdr:rowOff>158114</xdr:rowOff>
    </xdr:to>
    <xdr:cxnSp macro="">
      <xdr:nvCxnSpPr>
        <xdr:cNvPr id="253" name="直線コネクタ 252">
          <a:extLst>
            <a:ext uri="{FF2B5EF4-FFF2-40B4-BE49-F238E27FC236}">
              <a16:creationId xmlns:a16="http://schemas.microsoft.com/office/drawing/2014/main" id="{41AD7C4D-0BD9-420F-A17A-587979796E8D}"/>
            </a:ext>
          </a:extLst>
        </xdr:cNvPr>
        <xdr:cNvCxnSpPr/>
      </xdr:nvCxnSpPr>
      <xdr:spPr>
        <a:xfrm>
          <a:off x="4546600" y="1490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4" name="【公営住宅】&#10;有形固定資産減価償却率最大値テキスト">
          <a:extLst>
            <a:ext uri="{FF2B5EF4-FFF2-40B4-BE49-F238E27FC236}">
              <a16:creationId xmlns:a16="http://schemas.microsoft.com/office/drawing/2014/main" id="{15EF9734-BD3F-46DA-9138-CA0EBAA23763}"/>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5" name="直線コネクタ 254">
          <a:extLst>
            <a:ext uri="{FF2B5EF4-FFF2-40B4-BE49-F238E27FC236}">
              <a16:creationId xmlns:a16="http://schemas.microsoft.com/office/drawing/2014/main" id="{5F6ED4E9-F682-4231-BBF8-630E347C515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56" name="【公営住宅】&#10;有形固定資産減価償却率平均値テキスト">
          <a:extLst>
            <a:ext uri="{FF2B5EF4-FFF2-40B4-BE49-F238E27FC236}">
              <a16:creationId xmlns:a16="http://schemas.microsoft.com/office/drawing/2014/main" id="{82196AA8-DE1D-4123-8E73-FF3B304B2BB7}"/>
            </a:ext>
          </a:extLst>
        </xdr:cNvPr>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57" name="フローチャート: 判断 256">
          <a:extLst>
            <a:ext uri="{FF2B5EF4-FFF2-40B4-BE49-F238E27FC236}">
              <a16:creationId xmlns:a16="http://schemas.microsoft.com/office/drawing/2014/main" id="{DD99F5BE-5E4E-464D-8E7E-2A3BA6D3643F}"/>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58" name="フローチャート: 判断 257">
          <a:extLst>
            <a:ext uri="{FF2B5EF4-FFF2-40B4-BE49-F238E27FC236}">
              <a16:creationId xmlns:a16="http://schemas.microsoft.com/office/drawing/2014/main" id="{B3E9A5F2-1847-4FDB-8DDA-732530683F31}"/>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59" name="フローチャート: 判断 258">
          <a:extLst>
            <a:ext uri="{FF2B5EF4-FFF2-40B4-BE49-F238E27FC236}">
              <a16:creationId xmlns:a16="http://schemas.microsoft.com/office/drawing/2014/main" id="{D2DE0223-7AB9-4C48-8D0D-6C1C0C71CB63}"/>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0" name="フローチャート: 判断 259">
          <a:extLst>
            <a:ext uri="{FF2B5EF4-FFF2-40B4-BE49-F238E27FC236}">
              <a16:creationId xmlns:a16="http://schemas.microsoft.com/office/drawing/2014/main" id="{572FC92F-CF70-42B2-A46D-A30E474F71CF}"/>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CB59BFC0-5F0B-4250-A39D-AAA86DB4423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CD307D75-24DF-489A-8770-E0B0E3EE3FA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126EBCEF-CE49-4F22-ADEE-8D07238A63D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7479F821-BBF8-4B35-9A3E-45674C7F8DA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B6150223-7409-4AB3-A1F9-627B812A3E1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42545</xdr:rowOff>
    </xdr:from>
    <xdr:to>
      <xdr:col>24</xdr:col>
      <xdr:colOff>114300</xdr:colOff>
      <xdr:row>86</xdr:row>
      <xdr:rowOff>144145</xdr:rowOff>
    </xdr:to>
    <xdr:sp macro="" textlink="">
      <xdr:nvSpPr>
        <xdr:cNvPr id="266" name="楕円 265">
          <a:extLst>
            <a:ext uri="{FF2B5EF4-FFF2-40B4-BE49-F238E27FC236}">
              <a16:creationId xmlns:a16="http://schemas.microsoft.com/office/drawing/2014/main" id="{3C56934D-B031-45BF-8149-74CE429E7638}"/>
            </a:ext>
          </a:extLst>
        </xdr:cNvPr>
        <xdr:cNvSpPr/>
      </xdr:nvSpPr>
      <xdr:spPr>
        <a:xfrm>
          <a:off x="4584700" y="14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128922</xdr:rowOff>
    </xdr:from>
    <xdr:ext cx="405111" cy="259045"/>
    <xdr:sp macro="" textlink="">
      <xdr:nvSpPr>
        <xdr:cNvPr id="267" name="【公営住宅】&#10;有形固定資産減価償却率該当値テキスト">
          <a:extLst>
            <a:ext uri="{FF2B5EF4-FFF2-40B4-BE49-F238E27FC236}">
              <a16:creationId xmlns:a16="http://schemas.microsoft.com/office/drawing/2014/main" id="{855D924A-E414-4215-B529-FD868EDE46EB}"/>
            </a:ext>
          </a:extLst>
        </xdr:cNvPr>
        <xdr:cNvSpPr txBox="1"/>
      </xdr:nvSpPr>
      <xdr:spPr>
        <a:xfrm>
          <a:off x="4673600" y="1470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151130</xdr:rowOff>
    </xdr:from>
    <xdr:to>
      <xdr:col>20</xdr:col>
      <xdr:colOff>38100</xdr:colOff>
      <xdr:row>85</xdr:row>
      <xdr:rowOff>81280</xdr:rowOff>
    </xdr:to>
    <xdr:sp macro="" textlink="">
      <xdr:nvSpPr>
        <xdr:cNvPr id="268" name="楕円 267">
          <a:extLst>
            <a:ext uri="{FF2B5EF4-FFF2-40B4-BE49-F238E27FC236}">
              <a16:creationId xmlns:a16="http://schemas.microsoft.com/office/drawing/2014/main" id="{102B7052-091F-4CCC-B00C-E36F9AC337AF}"/>
            </a:ext>
          </a:extLst>
        </xdr:cNvPr>
        <xdr:cNvSpPr/>
      </xdr:nvSpPr>
      <xdr:spPr>
        <a:xfrm>
          <a:off x="37465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30480</xdr:rowOff>
    </xdr:from>
    <xdr:to>
      <xdr:col>24</xdr:col>
      <xdr:colOff>63500</xdr:colOff>
      <xdr:row>86</xdr:row>
      <xdr:rowOff>93345</xdr:rowOff>
    </xdr:to>
    <xdr:cxnSp macro="">
      <xdr:nvCxnSpPr>
        <xdr:cNvPr id="269" name="直線コネクタ 268">
          <a:extLst>
            <a:ext uri="{FF2B5EF4-FFF2-40B4-BE49-F238E27FC236}">
              <a16:creationId xmlns:a16="http://schemas.microsoft.com/office/drawing/2014/main" id="{394BC453-388A-4540-B37C-3E6C6054C81D}"/>
            </a:ext>
          </a:extLst>
        </xdr:cNvPr>
        <xdr:cNvCxnSpPr/>
      </xdr:nvCxnSpPr>
      <xdr:spPr>
        <a:xfrm>
          <a:off x="3797300" y="14603730"/>
          <a:ext cx="8382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74930</xdr:rowOff>
    </xdr:from>
    <xdr:to>
      <xdr:col>15</xdr:col>
      <xdr:colOff>101600</xdr:colOff>
      <xdr:row>86</xdr:row>
      <xdr:rowOff>5080</xdr:rowOff>
    </xdr:to>
    <xdr:sp macro="" textlink="">
      <xdr:nvSpPr>
        <xdr:cNvPr id="270" name="楕円 269">
          <a:extLst>
            <a:ext uri="{FF2B5EF4-FFF2-40B4-BE49-F238E27FC236}">
              <a16:creationId xmlns:a16="http://schemas.microsoft.com/office/drawing/2014/main" id="{93E54CCA-76C2-4B39-907A-D8FA0187B327}"/>
            </a:ext>
          </a:extLst>
        </xdr:cNvPr>
        <xdr:cNvSpPr/>
      </xdr:nvSpPr>
      <xdr:spPr>
        <a:xfrm>
          <a:off x="2857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30480</xdr:rowOff>
    </xdr:from>
    <xdr:to>
      <xdr:col>19</xdr:col>
      <xdr:colOff>177800</xdr:colOff>
      <xdr:row>85</xdr:row>
      <xdr:rowOff>125730</xdr:rowOff>
    </xdr:to>
    <xdr:cxnSp macro="">
      <xdr:nvCxnSpPr>
        <xdr:cNvPr id="271" name="直線コネクタ 270">
          <a:extLst>
            <a:ext uri="{FF2B5EF4-FFF2-40B4-BE49-F238E27FC236}">
              <a16:creationId xmlns:a16="http://schemas.microsoft.com/office/drawing/2014/main" id="{39937EEF-5A9A-4604-BC96-B59FF56D683F}"/>
            </a:ext>
          </a:extLst>
        </xdr:cNvPr>
        <xdr:cNvCxnSpPr/>
      </xdr:nvCxnSpPr>
      <xdr:spPr>
        <a:xfrm flipV="1">
          <a:off x="2908300" y="1460373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72" name="n_1aveValue【公営住宅】&#10;有形固定資産減価償却率">
          <a:extLst>
            <a:ext uri="{FF2B5EF4-FFF2-40B4-BE49-F238E27FC236}">
              <a16:creationId xmlns:a16="http://schemas.microsoft.com/office/drawing/2014/main" id="{B34AE491-0BB0-4A0F-B5C3-336EC0569794}"/>
            </a:ext>
          </a:extLst>
        </xdr:cNvPr>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273" name="n_2aveValue【公営住宅】&#10;有形固定資産減価償却率">
          <a:extLst>
            <a:ext uri="{FF2B5EF4-FFF2-40B4-BE49-F238E27FC236}">
              <a16:creationId xmlns:a16="http://schemas.microsoft.com/office/drawing/2014/main" id="{BD988BA2-DF35-44F5-A4DD-586A559BBA96}"/>
            </a:ext>
          </a:extLst>
        </xdr:cNvPr>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74" name="n_3aveValue【公営住宅】&#10;有形固定資産減価償却率">
          <a:extLst>
            <a:ext uri="{FF2B5EF4-FFF2-40B4-BE49-F238E27FC236}">
              <a16:creationId xmlns:a16="http://schemas.microsoft.com/office/drawing/2014/main" id="{22ED8488-AA72-4764-B19D-9DE73791313C}"/>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72407</xdr:rowOff>
    </xdr:from>
    <xdr:ext cx="405111" cy="259045"/>
    <xdr:sp macro="" textlink="">
      <xdr:nvSpPr>
        <xdr:cNvPr id="275" name="n_1mainValue【公営住宅】&#10;有形固定資産減価償却率">
          <a:extLst>
            <a:ext uri="{FF2B5EF4-FFF2-40B4-BE49-F238E27FC236}">
              <a16:creationId xmlns:a16="http://schemas.microsoft.com/office/drawing/2014/main" id="{BB7F5A9F-F610-41C7-8CCC-EF65B030646B}"/>
            </a:ext>
          </a:extLst>
        </xdr:cNvPr>
        <xdr:cNvSpPr txBox="1"/>
      </xdr:nvSpPr>
      <xdr:spPr>
        <a:xfrm>
          <a:off x="3582044"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167657</xdr:rowOff>
    </xdr:from>
    <xdr:ext cx="405111" cy="259045"/>
    <xdr:sp macro="" textlink="">
      <xdr:nvSpPr>
        <xdr:cNvPr id="276" name="n_2mainValue【公営住宅】&#10;有形固定資産減価償却率">
          <a:extLst>
            <a:ext uri="{FF2B5EF4-FFF2-40B4-BE49-F238E27FC236}">
              <a16:creationId xmlns:a16="http://schemas.microsoft.com/office/drawing/2014/main" id="{6641B61B-8AFE-4D7C-91AA-A17CD53AE331}"/>
            </a:ext>
          </a:extLst>
        </xdr:cNvPr>
        <xdr:cNvSpPr txBox="1"/>
      </xdr:nvSpPr>
      <xdr:spPr>
        <a:xfrm>
          <a:off x="2705744"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a:extLst>
            <a:ext uri="{FF2B5EF4-FFF2-40B4-BE49-F238E27FC236}">
              <a16:creationId xmlns:a16="http://schemas.microsoft.com/office/drawing/2014/main" id="{2FFF575C-0D1D-453C-A9CB-99D9B815EF2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a:extLst>
            <a:ext uri="{FF2B5EF4-FFF2-40B4-BE49-F238E27FC236}">
              <a16:creationId xmlns:a16="http://schemas.microsoft.com/office/drawing/2014/main" id="{5EE4277E-0BD5-43E6-9F38-67181DF0CBB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a:extLst>
            <a:ext uri="{FF2B5EF4-FFF2-40B4-BE49-F238E27FC236}">
              <a16:creationId xmlns:a16="http://schemas.microsoft.com/office/drawing/2014/main" id="{1C404A58-7ECF-4888-AE71-79811D18EEA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a:extLst>
            <a:ext uri="{FF2B5EF4-FFF2-40B4-BE49-F238E27FC236}">
              <a16:creationId xmlns:a16="http://schemas.microsoft.com/office/drawing/2014/main" id="{75C15711-8AA9-4C19-9E2C-6D928466F13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a:extLst>
            <a:ext uri="{FF2B5EF4-FFF2-40B4-BE49-F238E27FC236}">
              <a16:creationId xmlns:a16="http://schemas.microsoft.com/office/drawing/2014/main" id="{A6AC7436-D4F6-4EB4-96EE-F2026AABCC8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a:extLst>
            <a:ext uri="{FF2B5EF4-FFF2-40B4-BE49-F238E27FC236}">
              <a16:creationId xmlns:a16="http://schemas.microsoft.com/office/drawing/2014/main" id="{553928BE-4395-4C99-8312-3A6333C37CE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a:extLst>
            <a:ext uri="{FF2B5EF4-FFF2-40B4-BE49-F238E27FC236}">
              <a16:creationId xmlns:a16="http://schemas.microsoft.com/office/drawing/2014/main" id="{86545072-76F2-4D91-971B-DF5EA3F3D7C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a:extLst>
            <a:ext uri="{FF2B5EF4-FFF2-40B4-BE49-F238E27FC236}">
              <a16:creationId xmlns:a16="http://schemas.microsoft.com/office/drawing/2014/main" id="{7224A32C-9CD0-4E95-A032-E2F92912CE2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a:extLst>
            <a:ext uri="{FF2B5EF4-FFF2-40B4-BE49-F238E27FC236}">
              <a16:creationId xmlns:a16="http://schemas.microsoft.com/office/drawing/2014/main" id="{5EF316E9-1594-415C-8859-D5C94D86413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a:extLst>
            <a:ext uri="{FF2B5EF4-FFF2-40B4-BE49-F238E27FC236}">
              <a16:creationId xmlns:a16="http://schemas.microsoft.com/office/drawing/2014/main" id="{ED71D41B-8B28-4801-A94D-AED70859630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a:extLst>
            <a:ext uri="{FF2B5EF4-FFF2-40B4-BE49-F238E27FC236}">
              <a16:creationId xmlns:a16="http://schemas.microsoft.com/office/drawing/2014/main" id="{E5CCCEA9-E345-41B7-AA41-3809DF4EC50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a:extLst>
            <a:ext uri="{FF2B5EF4-FFF2-40B4-BE49-F238E27FC236}">
              <a16:creationId xmlns:a16="http://schemas.microsoft.com/office/drawing/2014/main" id="{4BE96109-F34C-43CE-9ADA-7FBEF48AD59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a:extLst>
            <a:ext uri="{FF2B5EF4-FFF2-40B4-BE49-F238E27FC236}">
              <a16:creationId xmlns:a16="http://schemas.microsoft.com/office/drawing/2014/main" id="{4A5E4F73-803A-4AFC-85EA-C9771C9D265F}"/>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a:extLst>
            <a:ext uri="{FF2B5EF4-FFF2-40B4-BE49-F238E27FC236}">
              <a16:creationId xmlns:a16="http://schemas.microsoft.com/office/drawing/2014/main" id="{29FF5FC4-E686-423F-9A2B-14B52C1EE6E6}"/>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a:extLst>
            <a:ext uri="{FF2B5EF4-FFF2-40B4-BE49-F238E27FC236}">
              <a16:creationId xmlns:a16="http://schemas.microsoft.com/office/drawing/2014/main" id="{E46638FA-06AE-4FBD-AA54-9B0FAF1FC22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a:extLst>
            <a:ext uri="{FF2B5EF4-FFF2-40B4-BE49-F238E27FC236}">
              <a16:creationId xmlns:a16="http://schemas.microsoft.com/office/drawing/2014/main" id="{B32C2D6A-FEA8-4D3D-B585-E451C713DC07}"/>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a:extLst>
            <a:ext uri="{FF2B5EF4-FFF2-40B4-BE49-F238E27FC236}">
              <a16:creationId xmlns:a16="http://schemas.microsoft.com/office/drawing/2014/main" id="{C5256C41-DF6B-4771-9927-3A82AC6FB62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a:extLst>
            <a:ext uri="{FF2B5EF4-FFF2-40B4-BE49-F238E27FC236}">
              <a16:creationId xmlns:a16="http://schemas.microsoft.com/office/drawing/2014/main" id="{B3F0A78D-BAA3-41B3-90C1-FDE948FD4B89}"/>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a:extLst>
            <a:ext uri="{FF2B5EF4-FFF2-40B4-BE49-F238E27FC236}">
              <a16:creationId xmlns:a16="http://schemas.microsoft.com/office/drawing/2014/main" id="{D45EE968-0195-42C6-A823-31A6F9E2ABD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296" name="テキスト ボックス 295">
          <a:extLst>
            <a:ext uri="{FF2B5EF4-FFF2-40B4-BE49-F238E27FC236}">
              <a16:creationId xmlns:a16="http://schemas.microsoft.com/office/drawing/2014/main" id="{ADCD4540-428B-4CC5-B427-C312655DE6ED}"/>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a:extLst>
            <a:ext uri="{FF2B5EF4-FFF2-40B4-BE49-F238E27FC236}">
              <a16:creationId xmlns:a16="http://schemas.microsoft.com/office/drawing/2014/main" id="{6E52680C-15AA-4FA1-B2CF-9474F06A950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98" name="テキスト ボックス 297">
          <a:extLst>
            <a:ext uri="{FF2B5EF4-FFF2-40B4-BE49-F238E27FC236}">
              <a16:creationId xmlns:a16="http://schemas.microsoft.com/office/drawing/2014/main" id="{EAD545EF-F759-47C4-87D2-453D30A72F94}"/>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1389F6A3-3AB9-4F2F-921A-168EA59F9CC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a:extLst>
            <a:ext uri="{FF2B5EF4-FFF2-40B4-BE49-F238E27FC236}">
              <a16:creationId xmlns:a16="http://schemas.microsoft.com/office/drawing/2014/main" id="{EBB255D8-C810-407D-A532-82572FAF597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id="{B57B1149-BB53-46F2-A295-B7508B44319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120179</xdr:rowOff>
    </xdr:from>
    <xdr:to>
      <xdr:col>54</xdr:col>
      <xdr:colOff>189865</xdr:colOff>
      <xdr:row>86</xdr:row>
      <xdr:rowOff>126819</xdr:rowOff>
    </xdr:to>
    <xdr:cxnSp macro="">
      <xdr:nvCxnSpPr>
        <xdr:cNvPr id="302" name="直線コネクタ 301">
          <a:extLst>
            <a:ext uri="{FF2B5EF4-FFF2-40B4-BE49-F238E27FC236}">
              <a16:creationId xmlns:a16="http://schemas.microsoft.com/office/drawing/2014/main" id="{CECAD41B-1812-4D2D-B0F2-C9B026CFC5AD}"/>
            </a:ext>
          </a:extLst>
        </xdr:cNvPr>
        <xdr:cNvCxnSpPr/>
      </xdr:nvCxnSpPr>
      <xdr:spPr>
        <a:xfrm flipV="1">
          <a:off x="10476865" y="13493279"/>
          <a:ext cx="0" cy="137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130646</xdr:rowOff>
    </xdr:from>
    <xdr:ext cx="469744" cy="259045"/>
    <xdr:sp macro="" textlink="">
      <xdr:nvSpPr>
        <xdr:cNvPr id="303" name="【公営住宅】&#10;一人当たり面積最小値テキスト">
          <a:extLst>
            <a:ext uri="{FF2B5EF4-FFF2-40B4-BE49-F238E27FC236}">
              <a16:creationId xmlns:a16="http://schemas.microsoft.com/office/drawing/2014/main" id="{1C77ED0B-D83C-46F4-846B-629EE7881C20}"/>
            </a:ext>
          </a:extLst>
        </xdr:cNvPr>
        <xdr:cNvSpPr txBox="1"/>
      </xdr:nvSpPr>
      <xdr:spPr>
        <a:xfrm>
          <a:off x="10515600" y="1487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126819</xdr:rowOff>
    </xdr:from>
    <xdr:to>
      <xdr:col>55</xdr:col>
      <xdr:colOff>88900</xdr:colOff>
      <xdr:row>86</xdr:row>
      <xdr:rowOff>126819</xdr:rowOff>
    </xdr:to>
    <xdr:cxnSp macro="">
      <xdr:nvCxnSpPr>
        <xdr:cNvPr id="304" name="直線コネクタ 303">
          <a:extLst>
            <a:ext uri="{FF2B5EF4-FFF2-40B4-BE49-F238E27FC236}">
              <a16:creationId xmlns:a16="http://schemas.microsoft.com/office/drawing/2014/main" id="{CF958FC1-6465-4531-BA88-D29DAD2E3E8F}"/>
            </a:ext>
          </a:extLst>
        </xdr:cNvPr>
        <xdr:cNvCxnSpPr/>
      </xdr:nvCxnSpPr>
      <xdr:spPr>
        <a:xfrm>
          <a:off x="10388600" y="1487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66856</xdr:rowOff>
    </xdr:from>
    <xdr:ext cx="534377" cy="259045"/>
    <xdr:sp macro="" textlink="">
      <xdr:nvSpPr>
        <xdr:cNvPr id="305" name="【公営住宅】&#10;一人当たり面積最大値テキスト">
          <a:extLst>
            <a:ext uri="{FF2B5EF4-FFF2-40B4-BE49-F238E27FC236}">
              <a16:creationId xmlns:a16="http://schemas.microsoft.com/office/drawing/2014/main" id="{A9D16835-A76B-48B5-9E44-A6010DFB6FB2}"/>
            </a:ext>
          </a:extLst>
        </xdr:cNvPr>
        <xdr:cNvSpPr txBox="1"/>
      </xdr:nvSpPr>
      <xdr:spPr>
        <a:xfrm>
          <a:off x="10515600" y="132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120179</xdr:rowOff>
    </xdr:from>
    <xdr:to>
      <xdr:col>55</xdr:col>
      <xdr:colOff>88900</xdr:colOff>
      <xdr:row>78</xdr:row>
      <xdr:rowOff>120179</xdr:rowOff>
    </xdr:to>
    <xdr:cxnSp macro="">
      <xdr:nvCxnSpPr>
        <xdr:cNvPr id="306" name="直線コネクタ 305">
          <a:extLst>
            <a:ext uri="{FF2B5EF4-FFF2-40B4-BE49-F238E27FC236}">
              <a16:creationId xmlns:a16="http://schemas.microsoft.com/office/drawing/2014/main" id="{6F9DC925-C043-4A54-B578-D88672C0EC57}"/>
            </a:ext>
          </a:extLst>
        </xdr:cNvPr>
        <xdr:cNvCxnSpPr/>
      </xdr:nvCxnSpPr>
      <xdr:spPr>
        <a:xfrm>
          <a:off x="10388600" y="13493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122409</xdr:rowOff>
    </xdr:from>
    <xdr:ext cx="469744" cy="259045"/>
    <xdr:sp macro="" textlink="">
      <xdr:nvSpPr>
        <xdr:cNvPr id="307" name="【公営住宅】&#10;一人当たり面積平均値テキスト">
          <a:extLst>
            <a:ext uri="{FF2B5EF4-FFF2-40B4-BE49-F238E27FC236}">
              <a16:creationId xmlns:a16="http://schemas.microsoft.com/office/drawing/2014/main" id="{6BA10669-04D5-48BA-9D46-E13435D99618}"/>
            </a:ext>
          </a:extLst>
        </xdr:cNvPr>
        <xdr:cNvSpPr txBox="1"/>
      </xdr:nvSpPr>
      <xdr:spPr>
        <a:xfrm>
          <a:off x="10515600" y="14352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99532</xdr:rowOff>
    </xdr:from>
    <xdr:to>
      <xdr:col>55</xdr:col>
      <xdr:colOff>50800</xdr:colOff>
      <xdr:row>85</xdr:row>
      <xdr:rowOff>29682</xdr:rowOff>
    </xdr:to>
    <xdr:sp macro="" textlink="">
      <xdr:nvSpPr>
        <xdr:cNvPr id="308" name="フローチャート: 判断 307">
          <a:extLst>
            <a:ext uri="{FF2B5EF4-FFF2-40B4-BE49-F238E27FC236}">
              <a16:creationId xmlns:a16="http://schemas.microsoft.com/office/drawing/2014/main" id="{3F8E9279-8B0B-4F04-8B83-20D41CEBDC46}"/>
            </a:ext>
          </a:extLst>
        </xdr:cNvPr>
        <xdr:cNvSpPr/>
      </xdr:nvSpPr>
      <xdr:spPr>
        <a:xfrm>
          <a:off x="10426700" y="1450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117275</xdr:rowOff>
    </xdr:from>
    <xdr:to>
      <xdr:col>50</xdr:col>
      <xdr:colOff>165100</xdr:colOff>
      <xdr:row>85</xdr:row>
      <xdr:rowOff>47425</xdr:rowOff>
    </xdr:to>
    <xdr:sp macro="" textlink="">
      <xdr:nvSpPr>
        <xdr:cNvPr id="309" name="フローチャート: 判断 308">
          <a:extLst>
            <a:ext uri="{FF2B5EF4-FFF2-40B4-BE49-F238E27FC236}">
              <a16:creationId xmlns:a16="http://schemas.microsoft.com/office/drawing/2014/main" id="{D9370441-CC11-4C00-9D20-8E28364EB1B8}"/>
            </a:ext>
          </a:extLst>
        </xdr:cNvPr>
        <xdr:cNvSpPr/>
      </xdr:nvSpPr>
      <xdr:spPr>
        <a:xfrm>
          <a:off x="9588500" y="1451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68290</xdr:rowOff>
    </xdr:from>
    <xdr:to>
      <xdr:col>46</xdr:col>
      <xdr:colOff>38100</xdr:colOff>
      <xdr:row>84</xdr:row>
      <xdr:rowOff>169890</xdr:rowOff>
    </xdr:to>
    <xdr:sp macro="" textlink="">
      <xdr:nvSpPr>
        <xdr:cNvPr id="310" name="フローチャート: 判断 309">
          <a:extLst>
            <a:ext uri="{FF2B5EF4-FFF2-40B4-BE49-F238E27FC236}">
              <a16:creationId xmlns:a16="http://schemas.microsoft.com/office/drawing/2014/main" id="{A865E021-0FE2-459D-B5E2-FFFA83596029}"/>
            </a:ext>
          </a:extLst>
        </xdr:cNvPr>
        <xdr:cNvSpPr/>
      </xdr:nvSpPr>
      <xdr:spPr>
        <a:xfrm>
          <a:off x="8699500" y="1447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66766</xdr:rowOff>
    </xdr:from>
    <xdr:to>
      <xdr:col>41</xdr:col>
      <xdr:colOff>101600</xdr:colOff>
      <xdr:row>84</xdr:row>
      <xdr:rowOff>168366</xdr:rowOff>
    </xdr:to>
    <xdr:sp macro="" textlink="">
      <xdr:nvSpPr>
        <xdr:cNvPr id="311" name="フローチャート: 判断 310">
          <a:extLst>
            <a:ext uri="{FF2B5EF4-FFF2-40B4-BE49-F238E27FC236}">
              <a16:creationId xmlns:a16="http://schemas.microsoft.com/office/drawing/2014/main" id="{3FB32354-74F8-429F-A8B8-16D6A00F4E03}"/>
            </a:ext>
          </a:extLst>
        </xdr:cNvPr>
        <xdr:cNvSpPr/>
      </xdr:nvSpPr>
      <xdr:spPr>
        <a:xfrm>
          <a:off x="7810500" y="1446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9778D087-D2A2-4A87-BBEA-E69C6858998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D4F8096B-C340-4EB7-893F-C7819EB0695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96823203-DCBA-4BC8-86EB-D7056815411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A0DA9C55-1E8A-433F-B07D-9939E5109A7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B4C6DB1F-62BC-4C5C-8C7A-A75C2B5FA5A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122827</xdr:rowOff>
    </xdr:from>
    <xdr:to>
      <xdr:col>55</xdr:col>
      <xdr:colOff>50800</xdr:colOff>
      <xdr:row>86</xdr:row>
      <xdr:rowOff>52977</xdr:rowOff>
    </xdr:to>
    <xdr:sp macro="" textlink="">
      <xdr:nvSpPr>
        <xdr:cNvPr id="317" name="楕円 316">
          <a:extLst>
            <a:ext uri="{FF2B5EF4-FFF2-40B4-BE49-F238E27FC236}">
              <a16:creationId xmlns:a16="http://schemas.microsoft.com/office/drawing/2014/main" id="{39C622D4-DCDC-4EA0-80AF-8B01E2C12CB7}"/>
            </a:ext>
          </a:extLst>
        </xdr:cNvPr>
        <xdr:cNvSpPr/>
      </xdr:nvSpPr>
      <xdr:spPr>
        <a:xfrm>
          <a:off x="104267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37754</xdr:rowOff>
    </xdr:from>
    <xdr:ext cx="469744" cy="259045"/>
    <xdr:sp macro="" textlink="">
      <xdr:nvSpPr>
        <xdr:cNvPr id="318" name="【公営住宅】&#10;一人当たり面積該当値テキスト">
          <a:extLst>
            <a:ext uri="{FF2B5EF4-FFF2-40B4-BE49-F238E27FC236}">
              <a16:creationId xmlns:a16="http://schemas.microsoft.com/office/drawing/2014/main" id="{C6C4D31E-59B4-4DC7-9182-21339B9E8E62}"/>
            </a:ext>
          </a:extLst>
        </xdr:cNvPr>
        <xdr:cNvSpPr txBox="1"/>
      </xdr:nvSpPr>
      <xdr:spPr>
        <a:xfrm>
          <a:off x="10515600" y="1461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162451</xdr:rowOff>
    </xdr:from>
    <xdr:to>
      <xdr:col>50</xdr:col>
      <xdr:colOff>165100</xdr:colOff>
      <xdr:row>86</xdr:row>
      <xdr:rowOff>92601</xdr:rowOff>
    </xdr:to>
    <xdr:sp macro="" textlink="">
      <xdr:nvSpPr>
        <xdr:cNvPr id="319" name="楕円 318">
          <a:extLst>
            <a:ext uri="{FF2B5EF4-FFF2-40B4-BE49-F238E27FC236}">
              <a16:creationId xmlns:a16="http://schemas.microsoft.com/office/drawing/2014/main" id="{6576DA29-7B10-449E-AC77-BA3B0952A1A6}"/>
            </a:ext>
          </a:extLst>
        </xdr:cNvPr>
        <xdr:cNvSpPr/>
      </xdr:nvSpPr>
      <xdr:spPr>
        <a:xfrm>
          <a:off x="9588500" y="147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2177</xdr:rowOff>
    </xdr:from>
    <xdr:to>
      <xdr:col>55</xdr:col>
      <xdr:colOff>0</xdr:colOff>
      <xdr:row>86</xdr:row>
      <xdr:rowOff>41801</xdr:rowOff>
    </xdr:to>
    <xdr:cxnSp macro="">
      <xdr:nvCxnSpPr>
        <xdr:cNvPr id="320" name="直線コネクタ 319">
          <a:extLst>
            <a:ext uri="{FF2B5EF4-FFF2-40B4-BE49-F238E27FC236}">
              <a16:creationId xmlns:a16="http://schemas.microsoft.com/office/drawing/2014/main" id="{DC2539D9-DA39-456C-B59F-5A20E0B0DF71}"/>
            </a:ext>
          </a:extLst>
        </xdr:cNvPr>
        <xdr:cNvCxnSpPr/>
      </xdr:nvCxnSpPr>
      <xdr:spPr>
        <a:xfrm flipV="1">
          <a:off x="9639300" y="14746877"/>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164410</xdr:rowOff>
    </xdr:from>
    <xdr:to>
      <xdr:col>46</xdr:col>
      <xdr:colOff>38100</xdr:colOff>
      <xdr:row>86</xdr:row>
      <xdr:rowOff>94560</xdr:rowOff>
    </xdr:to>
    <xdr:sp macro="" textlink="">
      <xdr:nvSpPr>
        <xdr:cNvPr id="321" name="楕円 320">
          <a:extLst>
            <a:ext uri="{FF2B5EF4-FFF2-40B4-BE49-F238E27FC236}">
              <a16:creationId xmlns:a16="http://schemas.microsoft.com/office/drawing/2014/main" id="{1538E13C-70F9-48AF-9E51-DD218B91AC9A}"/>
            </a:ext>
          </a:extLst>
        </xdr:cNvPr>
        <xdr:cNvSpPr/>
      </xdr:nvSpPr>
      <xdr:spPr>
        <a:xfrm>
          <a:off x="8699500" y="147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41801</xdr:rowOff>
    </xdr:from>
    <xdr:to>
      <xdr:col>50</xdr:col>
      <xdr:colOff>114300</xdr:colOff>
      <xdr:row>86</xdr:row>
      <xdr:rowOff>43760</xdr:rowOff>
    </xdr:to>
    <xdr:cxnSp macro="">
      <xdr:nvCxnSpPr>
        <xdr:cNvPr id="322" name="直線コネクタ 321">
          <a:extLst>
            <a:ext uri="{FF2B5EF4-FFF2-40B4-BE49-F238E27FC236}">
              <a16:creationId xmlns:a16="http://schemas.microsoft.com/office/drawing/2014/main" id="{E3318B62-0A2D-4E9A-BD55-CD1054218285}"/>
            </a:ext>
          </a:extLst>
        </xdr:cNvPr>
        <xdr:cNvCxnSpPr/>
      </xdr:nvCxnSpPr>
      <xdr:spPr>
        <a:xfrm flipV="1">
          <a:off x="8750300" y="14786501"/>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63952</xdr:rowOff>
    </xdr:from>
    <xdr:ext cx="469744" cy="259045"/>
    <xdr:sp macro="" textlink="">
      <xdr:nvSpPr>
        <xdr:cNvPr id="323" name="n_1aveValue【公営住宅】&#10;一人当たり面積">
          <a:extLst>
            <a:ext uri="{FF2B5EF4-FFF2-40B4-BE49-F238E27FC236}">
              <a16:creationId xmlns:a16="http://schemas.microsoft.com/office/drawing/2014/main" id="{F8453F82-62AE-4AE1-8521-DC388B17B315}"/>
            </a:ext>
          </a:extLst>
        </xdr:cNvPr>
        <xdr:cNvSpPr txBox="1"/>
      </xdr:nvSpPr>
      <xdr:spPr>
        <a:xfrm>
          <a:off x="9391727" y="1429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14967</xdr:rowOff>
    </xdr:from>
    <xdr:ext cx="469744" cy="259045"/>
    <xdr:sp macro="" textlink="">
      <xdr:nvSpPr>
        <xdr:cNvPr id="324" name="n_2aveValue【公営住宅】&#10;一人当たり面積">
          <a:extLst>
            <a:ext uri="{FF2B5EF4-FFF2-40B4-BE49-F238E27FC236}">
              <a16:creationId xmlns:a16="http://schemas.microsoft.com/office/drawing/2014/main" id="{E78C20DE-8C16-4C69-A007-746DA3112258}"/>
            </a:ext>
          </a:extLst>
        </xdr:cNvPr>
        <xdr:cNvSpPr txBox="1"/>
      </xdr:nvSpPr>
      <xdr:spPr>
        <a:xfrm>
          <a:off x="8515427" y="1424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13443</xdr:rowOff>
    </xdr:from>
    <xdr:ext cx="469744" cy="259045"/>
    <xdr:sp macro="" textlink="">
      <xdr:nvSpPr>
        <xdr:cNvPr id="325" name="n_3aveValue【公営住宅】&#10;一人当たり面積">
          <a:extLst>
            <a:ext uri="{FF2B5EF4-FFF2-40B4-BE49-F238E27FC236}">
              <a16:creationId xmlns:a16="http://schemas.microsoft.com/office/drawing/2014/main" id="{0E5D8DBF-C022-430E-8E23-091FB7D98EFA}"/>
            </a:ext>
          </a:extLst>
        </xdr:cNvPr>
        <xdr:cNvSpPr txBox="1"/>
      </xdr:nvSpPr>
      <xdr:spPr>
        <a:xfrm>
          <a:off x="7626427" y="1424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83728</xdr:rowOff>
    </xdr:from>
    <xdr:ext cx="469744" cy="259045"/>
    <xdr:sp macro="" textlink="">
      <xdr:nvSpPr>
        <xdr:cNvPr id="326" name="n_1mainValue【公営住宅】&#10;一人当たり面積">
          <a:extLst>
            <a:ext uri="{FF2B5EF4-FFF2-40B4-BE49-F238E27FC236}">
              <a16:creationId xmlns:a16="http://schemas.microsoft.com/office/drawing/2014/main" id="{9BA395A3-99B1-438C-B7D1-155E12286665}"/>
            </a:ext>
          </a:extLst>
        </xdr:cNvPr>
        <xdr:cNvSpPr txBox="1"/>
      </xdr:nvSpPr>
      <xdr:spPr>
        <a:xfrm>
          <a:off x="9391727" y="1482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85687</xdr:rowOff>
    </xdr:from>
    <xdr:ext cx="469744" cy="259045"/>
    <xdr:sp macro="" textlink="">
      <xdr:nvSpPr>
        <xdr:cNvPr id="327" name="n_2mainValue【公営住宅】&#10;一人当たり面積">
          <a:extLst>
            <a:ext uri="{FF2B5EF4-FFF2-40B4-BE49-F238E27FC236}">
              <a16:creationId xmlns:a16="http://schemas.microsoft.com/office/drawing/2014/main" id="{5A5F28AF-5D22-4344-BE73-92343FC73925}"/>
            </a:ext>
          </a:extLst>
        </xdr:cNvPr>
        <xdr:cNvSpPr txBox="1"/>
      </xdr:nvSpPr>
      <xdr:spPr>
        <a:xfrm>
          <a:off x="8515427" y="1483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BD8BBA95-E427-4632-919A-66D3C21D0FA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id="{D5B96D1D-C965-4E45-8E7D-9F70326F6BB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id="{1A089E47-A226-4D0F-B613-1A63EE9B45F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id="{3030A3EC-B096-4066-BC0C-C37AE3279E2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id="{FD837C72-EF42-46AA-8DFE-62B402CC077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id="{CBB172CE-1708-49E0-AB62-E2F2A7AEC64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id="{2247082F-E3BB-42DD-B096-3FC1AFDEB0B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A70A96DB-2490-4107-9A62-98C1AD848BE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a:extLst>
            <a:ext uri="{FF2B5EF4-FFF2-40B4-BE49-F238E27FC236}">
              <a16:creationId xmlns:a16="http://schemas.microsoft.com/office/drawing/2014/main" id="{B27DC8EE-D23E-4B7E-8D0A-0856397BB98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a:extLst>
            <a:ext uri="{FF2B5EF4-FFF2-40B4-BE49-F238E27FC236}">
              <a16:creationId xmlns:a16="http://schemas.microsoft.com/office/drawing/2014/main" id="{EFE2B42A-B07B-4ABF-AE84-98776558AAA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a:extLst>
            <a:ext uri="{FF2B5EF4-FFF2-40B4-BE49-F238E27FC236}">
              <a16:creationId xmlns:a16="http://schemas.microsoft.com/office/drawing/2014/main" id="{5ED2292A-1ACB-4B1B-AB32-31D9928EAB8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a:extLst>
            <a:ext uri="{FF2B5EF4-FFF2-40B4-BE49-F238E27FC236}">
              <a16:creationId xmlns:a16="http://schemas.microsoft.com/office/drawing/2014/main" id="{C4167682-9DD5-4CEA-BAF6-EE0E5813D2CF}"/>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a:extLst>
            <a:ext uri="{FF2B5EF4-FFF2-40B4-BE49-F238E27FC236}">
              <a16:creationId xmlns:a16="http://schemas.microsoft.com/office/drawing/2014/main" id="{29EDE22F-6A7D-40BF-8E11-EC5407730F2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a:extLst>
            <a:ext uri="{FF2B5EF4-FFF2-40B4-BE49-F238E27FC236}">
              <a16:creationId xmlns:a16="http://schemas.microsoft.com/office/drawing/2014/main" id="{734C0098-B02E-452A-B612-C6D3E3117E57}"/>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a:extLst>
            <a:ext uri="{FF2B5EF4-FFF2-40B4-BE49-F238E27FC236}">
              <a16:creationId xmlns:a16="http://schemas.microsoft.com/office/drawing/2014/main" id="{132AC560-EDDF-4AA1-AF0C-5A97105BAEE9}"/>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a:extLst>
            <a:ext uri="{FF2B5EF4-FFF2-40B4-BE49-F238E27FC236}">
              <a16:creationId xmlns:a16="http://schemas.microsoft.com/office/drawing/2014/main" id="{AC3212DB-D848-4AEB-BA55-490421CC2C6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a:extLst>
            <a:ext uri="{FF2B5EF4-FFF2-40B4-BE49-F238E27FC236}">
              <a16:creationId xmlns:a16="http://schemas.microsoft.com/office/drawing/2014/main" id="{962019BE-F4F6-4109-B988-F1C58362001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a:extLst>
            <a:ext uri="{FF2B5EF4-FFF2-40B4-BE49-F238E27FC236}">
              <a16:creationId xmlns:a16="http://schemas.microsoft.com/office/drawing/2014/main" id="{C1C02381-40F5-4BCB-9A39-9E1880163EE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a:extLst>
            <a:ext uri="{FF2B5EF4-FFF2-40B4-BE49-F238E27FC236}">
              <a16:creationId xmlns:a16="http://schemas.microsoft.com/office/drawing/2014/main" id="{B0B944FE-4153-4031-A324-4577F64C599C}"/>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a:extLst>
            <a:ext uri="{FF2B5EF4-FFF2-40B4-BE49-F238E27FC236}">
              <a16:creationId xmlns:a16="http://schemas.microsoft.com/office/drawing/2014/main" id="{475F1341-4557-4461-AF0A-D595F02AD48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a:extLst>
            <a:ext uri="{FF2B5EF4-FFF2-40B4-BE49-F238E27FC236}">
              <a16:creationId xmlns:a16="http://schemas.microsoft.com/office/drawing/2014/main" id="{7898E15E-3C7B-4A0E-B5F1-6B51693A36D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a:extLst>
            <a:ext uri="{FF2B5EF4-FFF2-40B4-BE49-F238E27FC236}">
              <a16:creationId xmlns:a16="http://schemas.microsoft.com/office/drawing/2014/main" id="{CABB72C4-29CF-40DB-B997-708DFC85CDD9}"/>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a:extLst>
            <a:ext uri="{FF2B5EF4-FFF2-40B4-BE49-F238E27FC236}">
              <a16:creationId xmlns:a16="http://schemas.microsoft.com/office/drawing/2014/main" id="{8408B55C-D3F6-441B-9F19-CF1DF6EB5C2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a:extLst>
            <a:ext uri="{FF2B5EF4-FFF2-40B4-BE49-F238E27FC236}">
              <a16:creationId xmlns:a16="http://schemas.microsoft.com/office/drawing/2014/main" id="{5121018F-7EFD-4215-B581-CC169CFBF1A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港湾・漁港】&#10;有形固定資産減価償却率グラフ枠">
          <a:extLst>
            <a:ext uri="{FF2B5EF4-FFF2-40B4-BE49-F238E27FC236}">
              <a16:creationId xmlns:a16="http://schemas.microsoft.com/office/drawing/2014/main" id="{E2C0C7A2-9B98-4811-83B8-3267C673F34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130084</xdr:rowOff>
    </xdr:from>
    <xdr:to>
      <xdr:col>24</xdr:col>
      <xdr:colOff>62865</xdr:colOff>
      <xdr:row>109</xdr:row>
      <xdr:rowOff>35379</xdr:rowOff>
    </xdr:to>
    <xdr:cxnSp macro="">
      <xdr:nvCxnSpPr>
        <xdr:cNvPr id="353" name="直線コネクタ 352">
          <a:extLst>
            <a:ext uri="{FF2B5EF4-FFF2-40B4-BE49-F238E27FC236}">
              <a16:creationId xmlns:a16="http://schemas.microsoft.com/office/drawing/2014/main" id="{CE6BEAD8-F951-4B87-8E5F-AA852305CCFC}"/>
            </a:ext>
          </a:extLst>
        </xdr:cNvPr>
        <xdr:cNvCxnSpPr/>
      </xdr:nvCxnSpPr>
      <xdr:spPr>
        <a:xfrm flipV="1">
          <a:off x="4634865" y="17103634"/>
          <a:ext cx="0" cy="161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340478" cy="259045"/>
    <xdr:sp macro="" textlink="">
      <xdr:nvSpPr>
        <xdr:cNvPr id="354" name="【港湾・漁港】&#10;有形固定資産減価償却率最小値テキスト">
          <a:extLst>
            <a:ext uri="{FF2B5EF4-FFF2-40B4-BE49-F238E27FC236}">
              <a16:creationId xmlns:a16="http://schemas.microsoft.com/office/drawing/2014/main" id="{AD3EA1DF-722B-4AB3-8519-EACA8BE61B67}"/>
            </a:ext>
          </a:extLst>
        </xdr:cNvPr>
        <xdr:cNvSpPr txBox="1"/>
      </xdr:nvSpPr>
      <xdr:spPr>
        <a:xfrm>
          <a:off x="4673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55" name="直線コネクタ 354">
          <a:extLst>
            <a:ext uri="{FF2B5EF4-FFF2-40B4-BE49-F238E27FC236}">
              <a16:creationId xmlns:a16="http://schemas.microsoft.com/office/drawing/2014/main" id="{560D4BE2-6EC5-414A-BED2-3F843B3E5DE8}"/>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76761</xdr:rowOff>
    </xdr:from>
    <xdr:ext cx="405111" cy="259045"/>
    <xdr:sp macro="" textlink="">
      <xdr:nvSpPr>
        <xdr:cNvPr id="356" name="【港湾・漁港】&#10;有形固定資産減価償却率最大値テキスト">
          <a:extLst>
            <a:ext uri="{FF2B5EF4-FFF2-40B4-BE49-F238E27FC236}">
              <a16:creationId xmlns:a16="http://schemas.microsoft.com/office/drawing/2014/main" id="{6E99354A-33A2-4C7E-94CB-249461B9FBEC}"/>
            </a:ext>
          </a:extLst>
        </xdr:cNvPr>
        <xdr:cNvSpPr txBox="1"/>
      </xdr:nvSpPr>
      <xdr:spPr>
        <a:xfrm>
          <a:off x="4673600" y="1687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130084</xdr:rowOff>
    </xdr:from>
    <xdr:to>
      <xdr:col>24</xdr:col>
      <xdr:colOff>152400</xdr:colOff>
      <xdr:row>99</xdr:row>
      <xdr:rowOff>130084</xdr:rowOff>
    </xdr:to>
    <xdr:cxnSp macro="">
      <xdr:nvCxnSpPr>
        <xdr:cNvPr id="357" name="直線コネクタ 356">
          <a:extLst>
            <a:ext uri="{FF2B5EF4-FFF2-40B4-BE49-F238E27FC236}">
              <a16:creationId xmlns:a16="http://schemas.microsoft.com/office/drawing/2014/main" id="{679694B6-1571-43E6-A5BB-7654B842C2A3}"/>
            </a:ext>
          </a:extLst>
        </xdr:cNvPr>
        <xdr:cNvCxnSpPr/>
      </xdr:nvCxnSpPr>
      <xdr:spPr>
        <a:xfrm>
          <a:off x="4546600" y="17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40113</xdr:rowOff>
    </xdr:from>
    <xdr:ext cx="405111" cy="259045"/>
    <xdr:sp macro="" textlink="">
      <xdr:nvSpPr>
        <xdr:cNvPr id="358" name="【港湾・漁港】&#10;有形固定資産減価償却率平均値テキスト">
          <a:extLst>
            <a:ext uri="{FF2B5EF4-FFF2-40B4-BE49-F238E27FC236}">
              <a16:creationId xmlns:a16="http://schemas.microsoft.com/office/drawing/2014/main" id="{813725E2-37BB-4D3C-AFB3-894AC6D24775}"/>
            </a:ext>
          </a:extLst>
        </xdr:cNvPr>
        <xdr:cNvSpPr txBox="1"/>
      </xdr:nvSpPr>
      <xdr:spPr>
        <a:xfrm>
          <a:off x="4673600" y="17699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17236</xdr:rowOff>
    </xdr:from>
    <xdr:to>
      <xdr:col>24</xdr:col>
      <xdr:colOff>114300</xdr:colOff>
      <xdr:row>104</xdr:row>
      <xdr:rowOff>118836</xdr:rowOff>
    </xdr:to>
    <xdr:sp macro="" textlink="">
      <xdr:nvSpPr>
        <xdr:cNvPr id="359" name="フローチャート: 判断 358">
          <a:extLst>
            <a:ext uri="{FF2B5EF4-FFF2-40B4-BE49-F238E27FC236}">
              <a16:creationId xmlns:a16="http://schemas.microsoft.com/office/drawing/2014/main" id="{66102E5D-46C2-412B-9DB0-8BC5EB83F1EB}"/>
            </a:ext>
          </a:extLst>
        </xdr:cNvPr>
        <xdr:cNvSpPr/>
      </xdr:nvSpPr>
      <xdr:spPr>
        <a:xfrm>
          <a:off x="45847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360" name="フローチャート: 判断 359">
          <a:extLst>
            <a:ext uri="{FF2B5EF4-FFF2-40B4-BE49-F238E27FC236}">
              <a16:creationId xmlns:a16="http://schemas.microsoft.com/office/drawing/2014/main" id="{FB267A5A-12AC-4389-87D6-2BF4B61E4FB6}"/>
            </a:ext>
          </a:extLst>
        </xdr:cNvPr>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61" name="フローチャート: 判断 360">
          <a:extLst>
            <a:ext uri="{FF2B5EF4-FFF2-40B4-BE49-F238E27FC236}">
              <a16:creationId xmlns:a16="http://schemas.microsoft.com/office/drawing/2014/main" id="{739C8540-F1E5-4665-8A6A-F98033AE2870}"/>
            </a:ext>
          </a:extLst>
        </xdr:cNvPr>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362" name="フローチャート: 判断 361">
          <a:extLst>
            <a:ext uri="{FF2B5EF4-FFF2-40B4-BE49-F238E27FC236}">
              <a16:creationId xmlns:a16="http://schemas.microsoft.com/office/drawing/2014/main" id="{76B664EA-6369-4C31-ADBB-9C5D3557D90C}"/>
            </a:ext>
          </a:extLst>
        </xdr:cNvPr>
        <xdr:cNvSpPr/>
      </xdr:nvSpPr>
      <xdr:spPr>
        <a:xfrm>
          <a:off x="1968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D7BC6465-E5BD-4107-8036-E9E99DCE92F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82A3C663-0121-4526-9205-97F5B29D3AA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ADE33D14-ED07-4A8A-8EB3-8F02DBD053E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A632CB0E-6F20-4130-84D6-A2A4E54A7F1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71B99F42-5829-4E01-851B-767862517DB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118473</xdr:rowOff>
    </xdr:from>
    <xdr:to>
      <xdr:col>24</xdr:col>
      <xdr:colOff>114300</xdr:colOff>
      <xdr:row>108</xdr:row>
      <xdr:rowOff>48623</xdr:rowOff>
    </xdr:to>
    <xdr:sp macro="" textlink="">
      <xdr:nvSpPr>
        <xdr:cNvPr id="368" name="楕円 367">
          <a:extLst>
            <a:ext uri="{FF2B5EF4-FFF2-40B4-BE49-F238E27FC236}">
              <a16:creationId xmlns:a16="http://schemas.microsoft.com/office/drawing/2014/main" id="{65D4C72C-B2BE-4D93-8B26-0423F1DE36F1}"/>
            </a:ext>
          </a:extLst>
        </xdr:cNvPr>
        <xdr:cNvSpPr/>
      </xdr:nvSpPr>
      <xdr:spPr>
        <a:xfrm>
          <a:off x="45847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96900</xdr:rowOff>
    </xdr:from>
    <xdr:ext cx="405111" cy="259045"/>
    <xdr:sp macro="" textlink="">
      <xdr:nvSpPr>
        <xdr:cNvPr id="369" name="【港湾・漁港】&#10;有形固定資産減価償却率該当値テキスト">
          <a:extLst>
            <a:ext uri="{FF2B5EF4-FFF2-40B4-BE49-F238E27FC236}">
              <a16:creationId xmlns:a16="http://schemas.microsoft.com/office/drawing/2014/main" id="{513C443C-DC80-48A3-855E-D8C78BD19C54}"/>
            </a:ext>
          </a:extLst>
        </xdr:cNvPr>
        <xdr:cNvSpPr txBox="1"/>
      </xdr:nvSpPr>
      <xdr:spPr>
        <a:xfrm>
          <a:off x="4673600" y="184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123371</xdr:rowOff>
    </xdr:from>
    <xdr:to>
      <xdr:col>20</xdr:col>
      <xdr:colOff>38100</xdr:colOff>
      <xdr:row>109</xdr:row>
      <xdr:rowOff>53521</xdr:rowOff>
    </xdr:to>
    <xdr:sp macro="" textlink="">
      <xdr:nvSpPr>
        <xdr:cNvPr id="370" name="楕円 369">
          <a:extLst>
            <a:ext uri="{FF2B5EF4-FFF2-40B4-BE49-F238E27FC236}">
              <a16:creationId xmlns:a16="http://schemas.microsoft.com/office/drawing/2014/main" id="{4E671F2A-7E4E-4F9D-AEB7-10197CDC85C5}"/>
            </a:ext>
          </a:extLst>
        </xdr:cNvPr>
        <xdr:cNvSpPr/>
      </xdr:nvSpPr>
      <xdr:spPr>
        <a:xfrm>
          <a:off x="3746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169273</xdr:rowOff>
    </xdr:from>
    <xdr:to>
      <xdr:col>24</xdr:col>
      <xdr:colOff>63500</xdr:colOff>
      <xdr:row>109</xdr:row>
      <xdr:rowOff>2721</xdr:rowOff>
    </xdr:to>
    <xdr:cxnSp macro="">
      <xdr:nvCxnSpPr>
        <xdr:cNvPr id="371" name="直線コネクタ 370">
          <a:extLst>
            <a:ext uri="{FF2B5EF4-FFF2-40B4-BE49-F238E27FC236}">
              <a16:creationId xmlns:a16="http://schemas.microsoft.com/office/drawing/2014/main" id="{FFE5CF63-4080-4518-9FD4-3A3B06973DCF}"/>
            </a:ext>
          </a:extLst>
        </xdr:cNvPr>
        <xdr:cNvCxnSpPr/>
      </xdr:nvCxnSpPr>
      <xdr:spPr>
        <a:xfrm flipV="1">
          <a:off x="3797300" y="18514423"/>
          <a:ext cx="8382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372" name="楕円 371">
          <a:extLst>
            <a:ext uri="{FF2B5EF4-FFF2-40B4-BE49-F238E27FC236}">
              <a16:creationId xmlns:a16="http://schemas.microsoft.com/office/drawing/2014/main" id="{ACBB09EC-5949-4098-80FE-46349E9BDC4B}"/>
            </a:ext>
          </a:extLst>
        </xdr:cNvPr>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2721</xdr:rowOff>
    </xdr:from>
    <xdr:to>
      <xdr:col>19</xdr:col>
      <xdr:colOff>177800</xdr:colOff>
      <xdr:row>109</xdr:row>
      <xdr:rowOff>35379</xdr:rowOff>
    </xdr:to>
    <xdr:cxnSp macro="">
      <xdr:nvCxnSpPr>
        <xdr:cNvPr id="373" name="直線コネクタ 372">
          <a:extLst>
            <a:ext uri="{FF2B5EF4-FFF2-40B4-BE49-F238E27FC236}">
              <a16:creationId xmlns:a16="http://schemas.microsoft.com/office/drawing/2014/main" id="{EADA8419-5143-4F84-A7FB-A57A57A617A7}"/>
            </a:ext>
          </a:extLst>
        </xdr:cNvPr>
        <xdr:cNvCxnSpPr/>
      </xdr:nvCxnSpPr>
      <xdr:spPr>
        <a:xfrm flipV="1">
          <a:off x="2908300" y="186907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37391</xdr:rowOff>
    </xdr:from>
    <xdr:ext cx="405111" cy="259045"/>
    <xdr:sp macro="" textlink="">
      <xdr:nvSpPr>
        <xdr:cNvPr id="374" name="n_1aveValue【港湾・漁港】&#10;有形固定資産減価償却率">
          <a:extLst>
            <a:ext uri="{FF2B5EF4-FFF2-40B4-BE49-F238E27FC236}">
              <a16:creationId xmlns:a16="http://schemas.microsoft.com/office/drawing/2014/main" id="{E540B5AF-0E34-46FE-A1AD-2C12C1A7A16E}"/>
            </a:ext>
          </a:extLst>
        </xdr:cNvPr>
        <xdr:cNvSpPr txBox="1"/>
      </xdr:nvSpPr>
      <xdr:spPr>
        <a:xfrm>
          <a:off x="3582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375" name="n_2aveValue【港湾・漁港】&#10;有形固定資産減価償却率">
          <a:extLst>
            <a:ext uri="{FF2B5EF4-FFF2-40B4-BE49-F238E27FC236}">
              <a16:creationId xmlns:a16="http://schemas.microsoft.com/office/drawing/2014/main" id="{EA58B19E-1D8F-48C5-A7AB-36DAD48B7123}"/>
            </a:ext>
          </a:extLst>
        </xdr:cNvPr>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12898</xdr:rowOff>
    </xdr:from>
    <xdr:ext cx="405111" cy="259045"/>
    <xdr:sp macro="" textlink="">
      <xdr:nvSpPr>
        <xdr:cNvPr id="376" name="n_3aveValue【港湾・漁港】&#10;有形固定資産減価償却率">
          <a:extLst>
            <a:ext uri="{FF2B5EF4-FFF2-40B4-BE49-F238E27FC236}">
              <a16:creationId xmlns:a16="http://schemas.microsoft.com/office/drawing/2014/main" id="{03315E69-FEE7-42BB-8E44-730DDD3DB8D9}"/>
            </a:ext>
          </a:extLst>
        </xdr:cNvPr>
        <xdr:cNvSpPr txBox="1"/>
      </xdr:nvSpPr>
      <xdr:spPr>
        <a:xfrm>
          <a:off x="1816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109</xdr:row>
      <xdr:rowOff>44648</xdr:rowOff>
    </xdr:from>
    <xdr:ext cx="340478" cy="259045"/>
    <xdr:sp macro="" textlink="">
      <xdr:nvSpPr>
        <xdr:cNvPr id="377" name="n_1mainValue【港湾・漁港】&#10;有形固定資産減価償却率">
          <a:extLst>
            <a:ext uri="{FF2B5EF4-FFF2-40B4-BE49-F238E27FC236}">
              <a16:creationId xmlns:a16="http://schemas.microsoft.com/office/drawing/2014/main" id="{3635E219-3EC0-4BCF-91D2-DEDD7F08288B}"/>
            </a:ext>
          </a:extLst>
        </xdr:cNvPr>
        <xdr:cNvSpPr txBox="1"/>
      </xdr:nvSpPr>
      <xdr:spPr>
        <a:xfrm>
          <a:off x="3614361" y="187326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109</xdr:row>
      <xdr:rowOff>77306</xdr:rowOff>
    </xdr:from>
    <xdr:ext cx="340478" cy="259045"/>
    <xdr:sp macro="" textlink="">
      <xdr:nvSpPr>
        <xdr:cNvPr id="378" name="n_2mainValue【港湾・漁港】&#10;有形固定資産減価償却率">
          <a:extLst>
            <a:ext uri="{FF2B5EF4-FFF2-40B4-BE49-F238E27FC236}">
              <a16:creationId xmlns:a16="http://schemas.microsoft.com/office/drawing/2014/main" id="{B012E6FD-0ADE-41C7-9C64-76FFF9C82983}"/>
            </a:ext>
          </a:extLst>
        </xdr:cNvPr>
        <xdr:cNvSpPr txBox="1"/>
      </xdr:nvSpPr>
      <xdr:spPr>
        <a:xfrm>
          <a:off x="2738061" y="1876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F3DAF369-3533-40AD-87AB-D7031C07C72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014E047D-DB8F-4A4F-B585-9E9BC592880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C4F005F5-043F-4A28-803B-AE2B818A878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A4406DD7-6B10-44BE-87C1-58A558CFED2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7D4C0DBE-7C59-461B-8B98-6EF599AFFCF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8A4E1582-3ED1-40A7-8A96-0C1580F0DB6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4F7B12D2-CA05-4048-BD35-5F0E14A4EF3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ED9B89BC-984E-4F39-A491-C3C0D8EBC16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a:extLst>
            <a:ext uri="{FF2B5EF4-FFF2-40B4-BE49-F238E27FC236}">
              <a16:creationId xmlns:a16="http://schemas.microsoft.com/office/drawing/2014/main" id="{2FC8F3E7-3B59-41B8-BD6C-ABCAF8DDCBA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a:extLst>
            <a:ext uri="{FF2B5EF4-FFF2-40B4-BE49-F238E27FC236}">
              <a16:creationId xmlns:a16="http://schemas.microsoft.com/office/drawing/2014/main" id="{F6751030-34D6-460C-A4F1-6235A851428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9" name="直線コネクタ 388">
          <a:extLst>
            <a:ext uri="{FF2B5EF4-FFF2-40B4-BE49-F238E27FC236}">
              <a16:creationId xmlns:a16="http://schemas.microsoft.com/office/drawing/2014/main" id="{42291BBF-58F1-4D52-9B82-3E54ADE7CC17}"/>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90" name="テキスト ボックス 389">
          <a:extLst>
            <a:ext uri="{FF2B5EF4-FFF2-40B4-BE49-F238E27FC236}">
              <a16:creationId xmlns:a16="http://schemas.microsoft.com/office/drawing/2014/main" id="{3E956A78-348F-4B73-988C-20DCB0A02EF3}"/>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1" name="直線コネクタ 390">
          <a:extLst>
            <a:ext uri="{FF2B5EF4-FFF2-40B4-BE49-F238E27FC236}">
              <a16:creationId xmlns:a16="http://schemas.microsoft.com/office/drawing/2014/main" id="{A2FD722F-4274-45A5-964F-7BC463D70F7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92" name="テキスト ボックス 391">
          <a:extLst>
            <a:ext uri="{FF2B5EF4-FFF2-40B4-BE49-F238E27FC236}">
              <a16:creationId xmlns:a16="http://schemas.microsoft.com/office/drawing/2014/main" id="{DA8772D9-048B-4D4C-9BAE-708404D63956}"/>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3" name="直線コネクタ 392">
          <a:extLst>
            <a:ext uri="{FF2B5EF4-FFF2-40B4-BE49-F238E27FC236}">
              <a16:creationId xmlns:a16="http://schemas.microsoft.com/office/drawing/2014/main" id="{7334B8FD-CC33-4CE7-8893-69302A46187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94" name="テキスト ボックス 393">
          <a:extLst>
            <a:ext uri="{FF2B5EF4-FFF2-40B4-BE49-F238E27FC236}">
              <a16:creationId xmlns:a16="http://schemas.microsoft.com/office/drawing/2014/main" id="{988E71DD-4630-4ADA-B47E-FEF209415FAE}"/>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5" name="直線コネクタ 394">
          <a:extLst>
            <a:ext uri="{FF2B5EF4-FFF2-40B4-BE49-F238E27FC236}">
              <a16:creationId xmlns:a16="http://schemas.microsoft.com/office/drawing/2014/main" id="{4148A6DD-7782-4799-93CA-21B37E81068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96" name="テキスト ボックス 395">
          <a:extLst>
            <a:ext uri="{FF2B5EF4-FFF2-40B4-BE49-F238E27FC236}">
              <a16:creationId xmlns:a16="http://schemas.microsoft.com/office/drawing/2014/main" id="{138C6A2F-D361-488D-AB19-C97D7A694821}"/>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7" name="直線コネクタ 396">
          <a:extLst>
            <a:ext uri="{FF2B5EF4-FFF2-40B4-BE49-F238E27FC236}">
              <a16:creationId xmlns:a16="http://schemas.microsoft.com/office/drawing/2014/main" id="{FF5BE8D1-F104-48F4-A119-3AB0296456A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398" name="テキスト ボックス 397">
          <a:extLst>
            <a:ext uri="{FF2B5EF4-FFF2-40B4-BE49-F238E27FC236}">
              <a16:creationId xmlns:a16="http://schemas.microsoft.com/office/drawing/2014/main" id="{5DB5E488-3C7A-45F8-AA62-65C90C6E8B27}"/>
            </a:ext>
          </a:extLst>
        </xdr:cNvPr>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a:extLst>
            <a:ext uri="{FF2B5EF4-FFF2-40B4-BE49-F238E27FC236}">
              <a16:creationId xmlns:a16="http://schemas.microsoft.com/office/drawing/2014/main" id="{C5C54B76-5C42-46C6-8DB4-2EE4046FAB2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00" name="テキスト ボックス 399">
          <a:extLst>
            <a:ext uri="{FF2B5EF4-FFF2-40B4-BE49-F238E27FC236}">
              <a16:creationId xmlns:a16="http://schemas.microsoft.com/office/drawing/2014/main" id="{1084C357-D3C5-4D25-ACCE-2DF43706ACEB}"/>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港湾・漁港】&#10;一人当たり有形固定資産（償却資産）額グラフ枠">
          <a:extLst>
            <a:ext uri="{FF2B5EF4-FFF2-40B4-BE49-F238E27FC236}">
              <a16:creationId xmlns:a16="http://schemas.microsoft.com/office/drawing/2014/main" id="{DD2ED38B-A9EF-4D21-BC3F-82BD2A73859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92599</xdr:rowOff>
    </xdr:from>
    <xdr:to>
      <xdr:col>54</xdr:col>
      <xdr:colOff>189865</xdr:colOff>
      <xdr:row>108</xdr:row>
      <xdr:rowOff>152333</xdr:rowOff>
    </xdr:to>
    <xdr:cxnSp macro="">
      <xdr:nvCxnSpPr>
        <xdr:cNvPr id="402" name="直線コネクタ 401">
          <a:extLst>
            <a:ext uri="{FF2B5EF4-FFF2-40B4-BE49-F238E27FC236}">
              <a16:creationId xmlns:a16="http://schemas.microsoft.com/office/drawing/2014/main" id="{B19499B2-AD63-4FB6-A9EF-8EEE92F0422E}"/>
            </a:ext>
          </a:extLst>
        </xdr:cNvPr>
        <xdr:cNvCxnSpPr/>
      </xdr:nvCxnSpPr>
      <xdr:spPr>
        <a:xfrm flipV="1">
          <a:off x="10476865" y="17066149"/>
          <a:ext cx="0" cy="16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156160</xdr:rowOff>
    </xdr:from>
    <xdr:ext cx="469744" cy="259045"/>
    <xdr:sp macro="" textlink="">
      <xdr:nvSpPr>
        <xdr:cNvPr id="403" name="【港湾・漁港】&#10;一人当たり有形固定資産（償却資産）額最小値テキスト">
          <a:extLst>
            <a:ext uri="{FF2B5EF4-FFF2-40B4-BE49-F238E27FC236}">
              <a16:creationId xmlns:a16="http://schemas.microsoft.com/office/drawing/2014/main" id="{1A8D0362-23FC-42E5-84A1-BFDA60CE573B}"/>
            </a:ext>
          </a:extLst>
        </xdr:cNvPr>
        <xdr:cNvSpPr txBox="1"/>
      </xdr:nvSpPr>
      <xdr:spPr>
        <a:xfrm>
          <a:off x="10515600" y="1867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152333</xdr:rowOff>
    </xdr:from>
    <xdr:to>
      <xdr:col>55</xdr:col>
      <xdr:colOff>88900</xdr:colOff>
      <xdr:row>108</xdr:row>
      <xdr:rowOff>152333</xdr:rowOff>
    </xdr:to>
    <xdr:cxnSp macro="">
      <xdr:nvCxnSpPr>
        <xdr:cNvPr id="404" name="直線コネクタ 403">
          <a:extLst>
            <a:ext uri="{FF2B5EF4-FFF2-40B4-BE49-F238E27FC236}">
              <a16:creationId xmlns:a16="http://schemas.microsoft.com/office/drawing/2014/main" id="{BB454C92-A366-4A68-9C87-FED516E7BE6D}"/>
            </a:ext>
          </a:extLst>
        </xdr:cNvPr>
        <xdr:cNvCxnSpPr/>
      </xdr:nvCxnSpPr>
      <xdr:spPr>
        <a:xfrm>
          <a:off x="10388600" y="18668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39276</xdr:rowOff>
    </xdr:from>
    <xdr:ext cx="754822" cy="259045"/>
    <xdr:sp macro="" textlink="">
      <xdr:nvSpPr>
        <xdr:cNvPr id="405" name="【港湾・漁港】&#10;一人当たり有形固定資産（償却資産）額最大値テキスト">
          <a:extLst>
            <a:ext uri="{FF2B5EF4-FFF2-40B4-BE49-F238E27FC236}">
              <a16:creationId xmlns:a16="http://schemas.microsoft.com/office/drawing/2014/main" id="{E12881A1-275B-4FEE-9ABB-DE12423E8084}"/>
            </a:ext>
          </a:extLst>
        </xdr:cNvPr>
        <xdr:cNvSpPr txBox="1"/>
      </xdr:nvSpPr>
      <xdr:spPr>
        <a:xfrm>
          <a:off x="10515600" y="16841376"/>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84,139,145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92599</xdr:rowOff>
    </xdr:from>
    <xdr:to>
      <xdr:col>55</xdr:col>
      <xdr:colOff>88900</xdr:colOff>
      <xdr:row>99</xdr:row>
      <xdr:rowOff>92599</xdr:rowOff>
    </xdr:to>
    <xdr:cxnSp macro="">
      <xdr:nvCxnSpPr>
        <xdr:cNvPr id="406" name="直線コネクタ 405">
          <a:extLst>
            <a:ext uri="{FF2B5EF4-FFF2-40B4-BE49-F238E27FC236}">
              <a16:creationId xmlns:a16="http://schemas.microsoft.com/office/drawing/2014/main" id="{56AB6635-EB3F-4E27-A5B8-8B6D8EFD282E}"/>
            </a:ext>
          </a:extLst>
        </xdr:cNvPr>
        <xdr:cNvCxnSpPr/>
      </xdr:nvCxnSpPr>
      <xdr:spPr>
        <a:xfrm>
          <a:off x="10388600" y="1706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45643</xdr:rowOff>
    </xdr:from>
    <xdr:ext cx="690189" cy="259045"/>
    <xdr:sp macro="" textlink="">
      <xdr:nvSpPr>
        <xdr:cNvPr id="407" name="【港湾・漁港】&#10;一人当たり有形固定資産（償却資産）額平均値テキスト">
          <a:extLst>
            <a:ext uri="{FF2B5EF4-FFF2-40B4-BE49-F238E27FC236}">
              <a16:creationId xmlns:a16="http://schemas.microsoft.com/office/drawing/2014/main" id="{8C666BF3-EC8F-43FC-BB6F-AA67C660C6C6}"/>
            </a:ext>
          </a:extLst>
        </xdr:cNvPr>
        <xdr:cNvSpPr txBox="1"/>
      </xdr:nvSpPr>
      <xdr:spPr>
        <a:xfrm>
          <a:off x="10515600" y="1839079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22766</xdr:rowOff>
    </xdr:from>
    <xdr:to>
      <xdr:col>55</xdr:col>
      <xdr:colOff>50800</xdr:colOff>
      <xdr:row>108</xdr:row>
      <xdr:rowOff>124366</xdr:rowOff>
    </xdr:to>
    <xdr:sp macro="" textlink="">
      <xdr:nvSpPr>
        <xdr:cNvPr id="408" name="フローチャート: 判断 407">
          <a:extLst>
            <a:ext uri="{FF2B5EF4-FFF2-40B4-BE49-F238E27FC236}">
              <a16:creationId xmlns:a16="http://schemas.microsoft.com/office/drawing/2014/main" id="{2472B913-2CD9-40BF-B63B-89BB8963207E}"/>
            </a:ext>
          </a:extLst>
        </xdr:cNvPr>
        <xdr:cNvSpPr/>
      </xdr:nvSpPr>
      <xdr:spPr>
        <a:xfrm>
          <a:off x="10426700" y="1853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26316</xdr:rowOff>
    </xdr:from>
    <xdr:to>
      <xdr:col>50</xdr:col>
      <xdr:colOff>165100</xdr:colOff>
      <xdr:row>108</xdr:row>
      <xdr:rowOff>127916</xdr:rowOff>
    </xdr:to>
    <xdr:sp macro="" textlink="">
      <xdr:nvSpPr>
        <xdr:cNvPr id="409" name="フローチャート: 判断 408">
          <a:extLst>
            <a:ext uri="{FF2B5EF4-FFF2-40B4-BE49-F238E27FC236}">
              <a16:creationId xmlns:a16="http://schemas.microsoft.com/office/drawing/2014/main" id="{AFD42855-CC91-4D73-A86E-4E667D75410F}"/>
            </a:ext>
          </a:extLst>
        </xdr:cNvPr>
        <xdr:cNvSpPr/>
      </xdr:nvSpPr>
      <xdr:spPr>
        <a:xfrm>
          <a:off x="9588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8013</xdr:rowOff>
    </xdr:from>
    <xdr:to>
      <xdr:col>46</xdr:col>
      <xdr:colOff>38100</xdr:colOff>
      <xdr:row>108</xdr:row>
      <xdr:rowOff>109613</xdr:rowOff>
    </xdr:to>
    <xdr:sp macro="" textlink="">
      <xdr:nvSpPr>
        <xdr:cNvPr id="410" name="フローチャート: 判断 409">
          <a:extLst>
            <a:ext uri="{FF2B5EF4-FFF2-40B4-BE49-F238E27FC236}">
              <a16:creationId xmlns:a16="http://schemas.microsoft.com/office/drawing/2014/main" id="{05AF54DC-CFC4-45F6-8E75-86ABA26BDC3B}"/>
            </a:ext>
          </a:extLst>
        </xdr:cNvPr>
        <xdr:cNvSpPr/>
      </xdr:nvSpPr>
      <xdr:spPr>
        <a:xfrm>
          <a:off x="8699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78919</xdr:rowOff>
    </xdr:from>
    <xdr:to>
      <xdr:col>41</xdr:col>
      <xdr:colOff>101600</xdr:colOff>
      <xdr:row>109</xdr:row>
      <xdr:rowOff>9069</xdr:rowOff>
    </xdr:to>
    <xdr:sp macro="" textlink="">
      <xdr:nvSpPr>
        <xdr:cNvPr id="411" name="フローチャート: 判断 410">
          <a:extLst>
            <a:ext uri="{FF2B5EF4-FFF2-40B4-BE49-F238E27FC236}">
              <a16:creationId xmlns:a16="http://schemas.microsoft.com/office/drawing/2014/main" id="{8C4B1757-D83D-49F5-9CBA-302E664CEEAB}"/>
            </a:ext>
          </a:extLst>
        </xdr:cNvPr>
        <xdr:cNvSpPr/>
      </xdr:nvSpPr>
      <xdr:spPr>
        <a:xfrm>
          <a:off x="7810500" y="185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3D874584-D10D-4F63-AF34-92E61B266FD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996BCF7-3265-4B7D-904F-4559386E995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40C4EA3A-060E-48F6-AC00-EAF4349B20B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36FB628B-CAF8-4B8D-B3D6-64EA67A8957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6D00B6F5-FC5B-4F8E-99B9-7607A4984B5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101127</xdr:rowOff>
    </xdr:from>
    <xdr:to>
      <xdr:col>55</xdr:col>
      <xdr:colOff>50800</xdr:colOff>
      <xdr:row>109</xdr:row>
      <xdr:rowOff>31277</xdr:rowOff>
    </xdr:to>
    <xdr:sp macro="" textlink="">
      <xdr:nvSpPr>
        <xdr:cNvPr id="417" name="楕円 416">
          <a:extLst>
            <a:ext uri="{FF2B5EF4-FFF2-40B4-BE49-F238E27FC236}">
              <a16:creationId xmlns:a16="http://schemas.microsoft.com/office/drawing/2014/main" id="{EE77766C-829F-477A-AF72-8F88628E94F2}"/>
            </a:ext>
          </a:extLst>
        </xdr:cNvPr>
        <xdr:cNvSpPr/>
      </xdr:nvSpPr>
      <xdr:spPr>
        <a:xfrm>
          <a:off x="10426700" y="186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16054</xdr:rowOff>
    </xdr:from>
    <xdr:ext cx="534377" cy="259045"/>
    <xdr:sp macro="" textlink="">
      <xdr:nvSpPr>
        <xdr:cNvPr id="418" name="【港湾・漁港】&#10;一人当たり有形固定資産（償却資産）額該当値テキスト">
          <a:extLst>
            <a:ext uri="{FF2B5EF4-FFF2-40B4-BE49-F238E27FC236}">
              <a16:creationId xmlns:a16="http://schemas.microsoft.com/office/drawing/2014/main" id="{9C4FCE00-44C0-4AAA-82EF-2E78DBAFF2F6}"/>
            </a:ext>
          </a:extLst>
        </xdr:cNvPr>
        <xdr:cNvSpPr txBox="1"/>
      </xdr:nvSpPr>
      <xdr:spPr>
        <a:xfrm>
          <a:off x="10515600" y="1853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101375</xdr:rowOff>
    </xdr:from>
    <xdr:to>
      <xdr:col>50</xdr:col>
      <xdr:colOff>165100</xdr:colOff>
      <xdr:row>109</xdr:row>
      <xdr:rowOff>31525</xdr:rowOff>
    </xdr:to>
    <xdr:sp macro="" textlink="">
      <xdr:nvSpPr>
        <xdr:cNvPr id="419" name="楕円 418">
          <a:extLst>
            <a:ext uri="{FF2B5EF4-FFF2-40B4-BE49-F238E27FC236}">
              <a16:creationId xmlns:a16="http://schemas.microsoft.com/office/drawing/2014/main" id="{8CB52339-2B64-4EC1-82B5-1D132BC9BA4D}"/>
            </a:ext>
          </a:extLst>
        </xdr:cNvPr>
        <xdr:cNvSpPr/>
      </xdr:nvSpPr>
      <xdr:spPr>
        <a:xfrm>
          <a:off x="9588500" y="186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151927</xdr:rowOff>
    </xdr:from>
    <xdr:to>
      <xdr:col>55</xdr:col>
      <xdr:colOff>0</xdr:colOff>
      <xdr:row>108</xdr:row>
      <xdr:rowOff>152175</xdr:rowOff>
    </xdr:to>
    <xdr:cxnSp macro="">
      <xdr:nvCxnSpPr>
        <xdr:cNvPr id="420" name="直線コネクタ 419">
          <a:extLst>
            <a:ext uri="{FF2B5EF4-FFF2-40B4-BE49-F238E27FC236}">
              <a16:creationId xmlns:a16="http://schemas.microsoft.com/office/drawing/2014/main" id="{586F6FC2-3923-46CD-B840-4680F64185D7}"/>
            </a:ext>
          </a:extLst>
        </xdr:cNvPr>
        <xdr:cNvCxnSpPr/>
      </xdr:nvCxnSpPr>
      <xdr:spPr>
        <a:xfrm flipV="1">
          <a:off x="9639300" y="18668527"/>
          <a:ext cx="8382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101380</xdr:rowOff>
    </xdr:from>
    <xdr:to>
      <xdr:col>46</xdr:col>
      <xdr:colOff>38100</xdr:colOff>
      <xdr:row>109</xdr:row>
      <xdr:rowOff>31530</xdr:rowOff>
    </xdr:to>
    <xdr:sp macro="" textlink="">
      <xdr:nvSpPr>
        <xdr:cNvPr id="421" name="楕円 420">
          <a:extLst>
            <a:ext uri="{FF2B5EF4-FFF2-40B4-BE49-F238E27FC236}">
              <a16:creationId xmlns:a16="http://schemas.microsoft.com/office/drawing/2014/main" id="{7C1998E9-75C5-4F78-906D-4AFFD8DDBA25}"/>
            </a:ext>
          </a:extLst>
        </xdr:cNvPr>
        <xdr:cNvSpPr/>
      </xdr:nvSpPr>
      <xdr:spPr>
        <a:xfrm>
          <a:off x="8699500" y="1861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152175</xdr:rowOff>
    </xdr:from>
    <xdr:to>
      <xdr:col>50</xdr:col>
      <xdr:colOff>114300</xdr:colOff>
      <xdr:row>108</xdr:row>
      <xdr:rowOff>152180</xdr:rowOff>
    </xdr:to>
    <xdr:cxnSp macro="">
      <xdr:nvCxnSpPr>
        <xdr:cNvPr id="422" name="直線コネクタ 421">
          <a:extLst>
            <a:ext uri="{FF2B5EF4-FFF2-40B4-BE49-F238E27FC236}">
              <a16:creationId xmlns:a16="http://schemas.microsoft.com/office/drawing/2014/main" id="{2CD621BC-FFC0-4067-B96F-A1B21A0AA21C}"/>
            </a:ext>
          </a:extLst>
        </xdr:cNvPr>
        <xdr:cNvCxnSpPr/>
      </xdr:nvCxnSpPr>
      <xdr:spPr>
        <a:xfrm flipV="1">
          <a:off x="8750300" y="18668775"/>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106</xdr:row>
      <xdr:rowOff>144443</xdr:rowOff>
    </xdr:from>
    <xdr:ext cx="690189" cy="259045"/>
    <xdr:sp macro="" textlink="">
      <xdr:nvSpPr>
        <xdr:cNvPr id="423" name="n_1aveValue【港湾・漁港】&#10;一人当たり有形固定資産（償却資産）額">
          <a:extLst>
            <a:ext uri="{FF2B5EF4-FFF2-40B4-BE49-F238E27FC236}">
              <a16:creationId xmlns:a16="http://schemas.microsoft.com/office/drawing/2014/main" id="{35A61C24-C2D3-477C-A25A-FF2F1D72B3A4}"/>
            </a:ext>
          </a:extLst>
        </xdr:cNvPr>
        <xdr:cNvSpPr txBox="1"/>
      </xdr:nvSpPr>
      <xdr:spPr>
        <a:xfrm>
          <a:off x="9281505" y="18318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126140</xdr:rowOff>
    </xdr:from>
    <xdr:ext cx="690189" cy="259045"/>
    <xdr:sp macro="" textlink="">
      <xdr:nvSpPr>
        <xdr:cNvPr id="424" name="n_2aveValue【港湾・漁港】&#10;一人当たり有形固定資産（償却資産）額">
          <a:extLst>
            <a:ext uri="{FF2B5EF4-FFF2-40B4-BE49-F238E27FC236}">
              <a16:creationId xmlns:a16="http://schemas.microsoft.com/office/drawing/2014/main" id="{B6F3740C-FE9A-4919-B4D8-45353F9A37A2}"/>
            </a:ext>
          </a:extLst>
        </xdr:cNvPr>
        <xdr:cNvSpPr txBox="1"/>
      </xdr:nvSpPr>
      <xdr:spPr>
        <a:xfrm>
          <a:off x="8405205" y="182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25596</xdr:rowOff>
    </xdr:from>
    <xdr:ext cx="690189" cy="259045"/>
    <xdr:sp macro="" textlink="">
      <xdr:nvSpPr>
        <xdr:cNvPr id="425" name="n_3aveValue【港湾・漁港】&#10;一人当たり有形固定資産（償却資産）額">
          <a:extLst>
            <a:ext uri="{FF2B5EF4-FFF2-40B4-BE49-F238E27FC236}">
              <a16:creationId xmlns:a16="http://schemas.microsoft.com/office/drawing/2014/main" id="{286ADC03-C450-4294-9BAA-FC4C2F45328C}"/>
            </a:ext>
          </a:extLst>
        </xdr:cNvPr>
        <xdr:cNvSpPr txBox="1"/>
      </xdr:nvSpPr>
      <xdr:spPr>
        <a:xfrm>
          <a:off x="7516205" y="183707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22652</xdr:rowOff>
    </xdr:from>
    <xdr:ext cx="534377" cy="259045"/>
    <xdr:sp macro="" textlink="">
      <xdr:nvSpPr>
        <xdr:cNvPr id="426" name="n_1mainValue【港湾・漁港】&#10;一人当たり有形固定資産（償却資産）額">
          <a:extLst>
            <a:ext uri="{FF2B5EF4-FFF2-40B4-BE49-F238E27FC236}">
              <a16:creationId xmlns:a16="http://schemas.microsoft.com/office/drawing/2014/main" id="{CCF1F53E-3F2B-43F2-9B78-7011C00C50C0}"/>
            </a:ext>
          </a:extLst>
        </xdr:cNvPr>
        <xdr:cNvSpPr txBox="1"/>
      </xdr:nvSpPr>
      <xdr:spPr>
        <a:xfrm>
          <a:off x="9359411" y="1871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22657</xdr:rowOff>
    </xdr:from>
    <xdr:ext cx="534377" cy="259045"/>
    <xdr:sp macro="" textlink="">
      <xdr:nvSpPr>
        <xdr:cNvPr id="427" name="n_2mainValue【港湾・漁港】&#10;一人当たり有形固定資産（償却資産）額">
          <a:extLst>
            <a:ext uri="{FF2B5EF4-FFF2-40B4-BE49-F238E27FC236}">
              <a16:creationId xmlns:a16="http://schemas.microsoft.com/office/drawing/2014/main" id="{3FB598E7-D16E-452C-A933-60FCD61C6A03}"/>
            </a:ext>
          </a:extLst>
        </xdr:cNvPr>
        <xdr:cNvSpPr txBox="1"/>
      </xdr:nvSpPr>
      <xdr:spPr>
        <a:xfrm>
          <a:off x="8483111" y="1871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a:extLst>
            <a:ext uri="{FF2B5EF4-FFF2-40B4-BE49-F238E27FC236}">
              <a16:creationId xmlns:a16="http://schemas.microsoft.com/office/drawing/2014/main" id="{F223126A-CD30-4CC6-9924-0EA81344AC0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a:extLst>
            <a:ext uri="{FF2B5EF4-FFF2-40B4-BE49-F238E27FC236}">
              <a16:creationId xmlns:a16="http://schemas.microsoft.com/office/drawing/2014/main" id="{73F90225-3BEF-4647-926A-3A41752B142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a:extLst>
            <a:ext uri="{FF2B5EF4-FFF2-40B4-BE49-F238E27FC236}">
              <a16:creationId xmlns:a16="http://schemas.microsoft.com/office/drawing/2014/main" id="{18368CB4-0974-4A1D-9B8F-B49619AC032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a:extLst>
            <a:ext uri="{FF2B5EF4-FFF2-40B4-BE49-F238E27FC236}">
              <a16:creationId xmlns:a16="http://schemas.microsoft.com/office/drawing/2014/main" id="{A1854BBA-809D-40AD-823B-20EBD555930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a:extLst>
            <a:ext uri="{FF2B5EF4-FFF2-40B4-BE49-F238E27FC236}">
              <a16:creationId xmlns:a16="http://schemas.microsoft.com/office/drawing/2014/main" id="{C6EAF19C-803C-432E-BFB3-8BA728553AA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a:extLst>
            <a:ext uri="{FF2B5EF4-FFF2-40B4-BE49-F238E27FC236}">
              <a16:creationId xmlns:a16="http://schemas.microsoft.com/office/drawing/2014/main" id="{6D93E38A-228A-427D-A261-129E74EE897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a:extLst>
            <a:ext uri="{FF2B5EF4-FFF2-40B4-BE49-F238E27FC236}">
              <a16:creationId xmlns:a16="http://schemas.microsoft.com/office/drawing/2014/main" id="{0974B048-B807-490A-9BC8-2A4F5975603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a:extLst>
            <a:ext uri="{FF2B5EF4-FFF2-40B4-BE49-F238E27FC236}">
              <a16:creationId xmlns:a16="http://schemas.microsoft.com/office/drawing/2014/main" id="{18001139-8A29-4802-8DFF-237ADC8755B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a:extLst>
            <a:ext uri="{FF2B5EF4-FFF2-40B4-BE49-F238E27FC236}">
              <a16:creationId xmlns:a16="http://schemas.microsoft.com/office/drawing/2014/main" id="{5BC9B009-80D3-4EB5-9C6E-4F3962B6E00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a:extLst>
            <a:ext uri="{FF2B5EF4-FFF2-40B4-BE49-F238E27FC236}">
              <a16:creationId xmlns:a16="http://schemas.microsoft.com/office/drawing/2014/main" id="{8F1C06D4-2032-4168-B5D2-C39F5F47B11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8" name="直線コネクタ 437">
          <a:extLst>
            <a:ext uri="{FF2B5EF4-FFF2-40B4-BE49-F238E27FC236}">
              <a16:creationId xmlns:a16="http://schemas.microsoft.com/office/drawing/2014/main" id="{19BB7B93-8B47-4650-A3B9-B4FD92E147C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9" name="テキスト ボックス 438">
          <a:extLst>
            <a:ext uri="{FF2B5EF4-FFF2-40B4-BE49-F238E27FC236}">
              <a16:creationId xmlns:a16="http://schemas.microsoft.com/office/drawing/2014/main" id="{F1DA239C-E16D-4294-938D-CE69CC4D38EC}"/>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0" name="直線コネクタ 439">
          <a:extLst>
            <a:ext uri="{FF2B5EF4-FFF2-40B4-BE49-F238E27FC236}">
              <a16:creationId xmlns:a16="http://schemas.microsoft.com/office/drawing/2014/main" id="{E487064A-CEAA-4487-A6A6-36ED174DCFA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1" name="テキスト ボックス 440">
          <a:extLst>
            <a:ext uri="{FF2B5EF4-FFF2-40B4-BE49-F238E27FC236}">
              <a16:creationId xmlns:a16="http://schemas.microsoft.com/office/drawing/2014/main" id="{55D5E7D4-574C-45F4-9770-B80BD201B40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2" name="直線コネクタ 441">
          <a:extLst>
            <a:ext uri="{FF2B5EF4-FFF2-40B4-BE49-F238E27FC236}">
              <a16:creationId xmlns:a16="http://schemas.microsoft.com/office/drawing/2014/main" id="{39566A57-5E84-41D7-97BD-631C1B89201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3" name="テキスト ボックス 442">
          <a:extLst>
            <a:ext uri="{FF2B5EF4-FFF2-40B4-BE49-F238E27FC236}">
              <a16:creationId xmlns:a16="http://schemas.microsoft.com/office/drawing/2014/main" id="{D6F291FE-751A-4708-9EE5-4C5E47B6429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4" name="直線コネクタ 443">
          <a:extLst>
            <a:ext uri="{FF2B5EF4-FFF2-40B4-BE49-F238E27FC236}">
              <a16:creationId xmlns:a16="http://schemas.microsoft.com/office/drawing/2014/main" id="{96680ACA-4037-45BE-A75F-A8CDB6B6C65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5" name="テキスト ボックス 444">
          <a:extLst>
            <a:ext uri="{FF2B5EF4-FFF2-40B4-BE49-F238E27FC236}">
              <a16:creationId xmlns:a16="http://schemas.microsoft.com/office/drawing/2014/main" id="{CC399C09-8026-474F-BBC2-A6DD42C338E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6" name="直線コネクタ 445">
          <a:extLst>
            <a:ext uri="{FF2B5EF4-FFF2-40B4-BE49-F238E27FC236}">
              <a16:creationId xmlns:a16="http://schemas.microsoft.com/office/drawing/2014/main" id="{33191A23-ABC3-462D-8813-5F46226F552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7" name="テキスト ボックス 446">
          <a:extLst>
            <a:ext uri="{FF2B5EF4-FFF2-40B4-BE49-F238E27FC236}">
              <a16:creationId xmlns:a16="http://schemas.microsoft.com/office/drawing/2014/main" id="{859D89D0-36AF-4C77-8C0A-E5B6757CB0E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8" name="直線コネクタ 447">
          <a:extLst>
            <a:ext uri="{FF2B5EF4-FFF2-40B4-BE49-F238E27FC236}">
              <a16:creationId xmlns:a16="http://schemas.microsoft.com/office/drawing/2014/main" id="{BC998F24-5B51-428A-895F-52AA5C2905E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9" name="テキスト ボックス 448">
          <a:extLst>
            <a:ext uri="{FF2B5EF4-FFF2-40B4-BE49-F238E27FC236}">
              <a16:creationId xmlns:a16="http://schemas.microsoft.com/office/drawing/2014/main" id="{5C4467F8-FB9B-4AE7-894C-AA1981FAEEA5}"/>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a:extLst>
            <a:ext uri="{FF2B5EF4-FFF2-40B4-BE49-F238E27FC236}">
              <a16:creationId xmlns:a16="http://schemas.microsoft.com/office/drawing/2014/main" id="{B39B1DA5-380F-4F49-A881-B66E4B511DA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1" name="テキスト ボックス 450">
          <a:extLst>
            <a:ext uri="{FF2B5EF4-FFF2-40B4-BE49-F238E27FC236}">
              <a16:creationId xmlns:a16="http://schemas.microsoft.com/office/drawing/2014/main" id="{1ECDA435-03D0-4135-BB73-894736709BD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2" name="【認定こども園・幼稚園・保育所】&#10;有形固定資産減価償却率グラフ枠">
          <a:extLst>
            <a:ext uri="{FF2B5EF4-FFF2-40B4-BE49-F238E27FC236}">
              <a16:creationId xmlns:a16="http://schemas.microsoft.com/office/drawing/2014/main" id="{1B7E43AB-2EEA-4EEF-8259-A903C19AFC4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170906</xdr:rowOff>
    </xdr:to>
    <xdr:cxnSp macro="">
      <xdr:nvCxnSpPr>
        <xdr:cNvPr id="453" name="直線コネクタ 452">
          <a:extLst>
            <a:ext uri="{FF2B5EF4-FFF2-40B4-BE49-F238E27FC236}">
              <a16:creationId xmlns:a16="http://schemas.microsoft.com/office/drawing/2014/main" id="{30F44BB4-9174-4536-AD24-019A617BE012}"/>
            </a:ext>
          </a:extLst>
        </xdr:cNvPr>
        <xdr:cNvCxnSpPr/>
      </xdr:nvCxnSpPr>
      <xdr:spPr>
        <a:xfrm flipV="1">
          <a:off x="16318864" y="5660572"/>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3283</xdr:rowOff>
    </xdr:from>
    <xdr:ext cx="340478" cy="259045"/>
    <xdr:sp macro="" textlink="">
      <xdr:nvSpPr>
        <xdr:cNvPr id="454" name="【認定こども園・幼稚園・保育所】&#10;有形固定資産減価償却率最小値テキスト">
          <a:extLst>
            <a:ext uri="{FF2B5EF4-FFF2-40B4-BE49-F238E27FC236}">
              <a16:creationId xmlns:a16="http://schemas.microsoft.com/office/drawing/2014/main" id="{1E07A9FF-6843-4107-839E-0A517EA6B403}"/>
            </a:ext>
          </a:extLst>
        </xdr:cNvPr>
        <xdr:cNvSpPr txBox="1"/>
      </xdr:nvSpPr>
      <xdr:spPr>
        <a:xfrm>
          <a:off x="16357600" y="720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170906</xdr:rowOff>
    </xdr:from>
    <xdr:to>
      <xdr:col>86</xdr:col>
      <xdr:colOff>25400</xdr:colOff>
      <xdr:row>41</xdr:row>
      <xdr:rowOff>170906</xdr:rowOff>
    </xdr:to>
    <xdr:cxnSp macro="">
      <xdr:nvCxnSpPr>
        <xdr:cNvPr id="455" name="直線コネクタ 454">
          <a:extLst>
            <a:ext uri="{FF2B5EF4-FFF2-40B4-BE49-F238E27FC236}">
              <a16:creationId xmlns:a16="http://schemas.microsoft.com/office/drawing/2014/main" id="{223FF78A-1D62-4B04-B925-4EB352C86434}"/>
            </a:ext>
          </a:extLst>
        </xdr:cNvPr>
        <xdr:cNvCxnSpPr/>
      </xdr:nvCxnSpPr>
      <xdr:spPr>
        <a:xfrm>
          <a:off x="16230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6" name="【認定こども園・幼稚園・保育所】&#10;有形固定資産減価償却率最大値テキスト">
          <a:extLst>
            <a:ext uri="{FF2B5EF4-FFF2-40B4-BE49-F238E27FC236}">
              <a16:creationId xmlns:a16="http://schemas.microsoft.com/office/drawing/2014/main" id="{0E988BB7-02E0-41EC-B943-7ED4C0E3CE09}"/>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7" name="直線コネクタ 456">
          <a:extLst>
            <a:ext uri="{FF2B5EF4-FFF2-40B4-BE49-F238E27FC236}">
              <a16:creationId xmlns:a16="http://schemas.microsoft.com/office/drawing/2014/main" id="{67F16AF3-25EA-47A2-B913-17B3010C7A85}"/>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15620</xdr:rowOff>
    </xdr:from>
    <xdr:ext cx="405111" cy="259045"/>
    <xdr:sp macro="" textlink="">
      <xdr:nvSpPr>
        <xdr:cNvPr id="458" name="【認定こども園・幼稚園・保育所】&#10;有形固定資産減価償却率平均値テキスト">
          <a:extLst>
            <a:ext uri="{FF2B5EF4-FFF2-40B4-BE49-F238E27FC236}">
              <a16:creationId xmlns:a16="http://schemas.microsoft.com/office/drawing/2014/main" id="{0F8177F2-F7C6-4293-9481-43C30C78EC9D}"/>
            </a:ext>
          </a:extLst>
        </xdr:cNvPr>
        <xdr:cNvSpPr txBox="1"/>
      </xdr:nvSpPr>
      <xdr:spPr>
        <a:xfrm>
          <a:off x="16357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459" name="フローチャート: 判断 458">
          <a:extLst>
            <a:ext uri="{FF2B5EF4-FFF2-40B4-BE49-F238E27FC236}">
              <a16:creationId xmlns:a16="http://schemas.microsoft.com/office/drawing/2014/main" id="{95AA9E72-0B2A-4BB4-B594-45B0A4D3D972}"/>
            </a:ext>
          </a:extLst>
        </xdr:cNvPr>
        <xdr:cNvSpPr/>
      </xdr:nvSpPr>
      <xdr:spPr>
        <a:xfrm>
          <a:off x="16268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23767</xdr:rowOff>
    </xdr:from>
    <xdr:to>
      <xdr:col>81</xdr:col>
      <xdr:colOff>101600</xdr:colOff>
      <xdr:row>37</xdr:row>
      <xdr:rowOff>125367</xdr:rowOff>
    </xdr:to>
    <xdr:sp macro="" textlink="">
      <xdr:nvSpPr>
        <xdr:cNvPr id="460" name="フローチャート: 判断 459">
          <a:extLst>
            <a:ext uri="{FF2B5EF4-FFF2-40B4-BE49-F238E27FC236}">
              <a16:creationId xmlns:a16="http://schemas.microsoft.com/office/drawing/2014/main" id="{91578E84-B733-4BBB-95AD-A06E81FA9502}"/>
            </a:ext>
          </a:extLst>
        </xdr:cNvPr>
        <xdr:cNvSpPr/>
      </xdr:nvSpPr>
      <xdr:spPr>
        <a:xfrm>
          <a:off x="15430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17236</xdr:rowOff>
    </xdr:from>
    <xdr:to>
      <xdr:col>76</xdr:col>
      <xdr:colOff>165100</xdr:colOff>
      <xdr:row>37</xdr:row>
      <xdr:rowOff>118836</xdr:rowOff>
    </xdr:to>
    <xdr:sp macro="" textlink="">
      <xdr:nvSpPr>
        <xdr:cNvPr id="461" name="フローチャート: 判断 460">
          <a:extLst>
            <a:ext uri="{FF2B5EF4-FFF2-40B4-BE49-F238E27FC236}">
              <a16:creationId xmlns:a16="http://schemas.microsoft.com/office/drawing/2014/main" id="{FDE41DC8-6F49-468D-A504-48A3ADDF394C}"/>
            </a:ext>
          </a:extLst>
        </xdr:cNvPr>
        <xdr:cNvSpPr/>
      </xdr:nvSpPr>
      <xdr:spPr>
        <a:xfrm>
          <a:off x="14541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62" name="フローチャート: 判断 461">
          <a:extLst>
            <a:ext uri="{FF2B5EF4-FFF2-40B4-BE49-F238E27FC236}">
              <a16:creationId xmlns:a16="http://schemas.microsoft.com/office/drawing/2014/main" id="{105B694A-3F50-423C-8F14-8479512BD95E}"/>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1BA32DBB-205F-43B9-AFC8-BCE5A9DB4F8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BE20FE4-0DC9-4693-8AA6-DBA2DE1715D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6588C34B-67A6-4572-8A67-EB7D050E65F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535F3EA2-A602-4E63-B379-CF50D27F4EF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694ED507-8134-4189-9332-A528AF515BE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123372</xdr:rowOff>
    </xdr:from>
    <xdr:to>
      <xdr:col>85</xdr:col>
      <xdr:colOff>177800</xdr:colOff>
      <xdr:row>41</xdr:row>
      <xdr:rowOff>53522</xdr:rowOff>
    </xdr:to>
    <xdr:sp macro="" textlink="">
      <xdr:nvSpPr>
        <xdr:cNvPr id="468" name="楕円 467">
          <a:extLst>
            <a:ext uri="{FF2B5EF4-FFF2-40B4-BE49-F238E27FC236}">
              <a16:creationId xmlns:a16="http://schemas.microsoft.com/office/drawing/2014/main" id="{882F2FAC-6F2F-4C92-984C-7B162D0E929E}"/>
            </a:ext>
          </a:extLst>
        </xdr:cNvPr>
        <xdr:cNvSpPr/>
      </xdr:nvSpPr>
      <xdr:spPr>
        <a:xfrm>
          <a:off x="162687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101799</xdr:rowOff>
    </xdr:from>
    <xdr:ext cx="405111" cy="259045"/>
    <xdr:sp macro="" textlink="">
      <xdr:nvSpPr>
        <xdr:cNvPr id="469" name="【認定こども園・幼稚園・保育所】&#10;有形固定資産減価償却率該当値テキスト">
          <a:extLst>
            <a:ext uri="{FF2B5EF4-FFF2-40B4-BE49-F238E27FC236}">
              <a16:creationId xmlns:a16="http://schemas.microsoft.com/office/drawing/2014/main" id="{F269FB86-70FE-4233-A6E4-638E754BE053}"/>
            </a:ext>
          </a:extLst>
        </xdr:cNvPr>
        <xdr:cNvSpPr txBox="1"/>
      </xdr:nvSpPr>
      <xdr:spPr>
        <a:xfrm>
          <a:off x="16357600"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108676</xdr:rowOff>
    </xdr:from>
    <xdr:to>
      <xdr:col>81</xdr:col>
      <xdr:colOff>101600</xdr:colOff>
      <xdr:row>34</xdr:row>
      <xdr:rowOff>38826</xdr:rowOff>
    </xdr:to>
    <xdr:sp macro="" textlink="">
      <xdr:nvSpPr>
        <xdr:cNvPr id="470" name="楕円 469">
          <a:extLst>
            <a:ext uri="{FF2B5EF4-FFF2-40B4-BE49-F238E27FC236}">
              <a16:creationId xmlns:a16="http://schemas.microsoft.com/office/drawing/2014/main" id="{4FF3A52C-443F-40F6-A2FD-8D18C3D05D41}"/>
            </a:ext>
          </a:extLst>
        </xdr:cNvPr>
        <xdr:cNvSpPr/>
      </xdr:nvSpPr>
      <xdr:spPr>
        <a:xfrm>
          <a:off x="15430500" y="576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159476</xdr:rowOff>
    </xdr:from>
    <xdr:to>
      <xdr:col>85</xdr:col>
      <xdr:colOff>127000</xdr:colOff>
      <xdr:row>41</xdr:row>
      <xdr:rowOff>2722</xdr:rowOff>
    </xdr:to>
    <xdr:cxnSp macro="">
      <xdr:nvCxnSpPr>
        <xdr:cNvPr id="471" name="直線コネクタ 470">
          <a:extLst>
            <a:ext uri="{FF2B5EF4-FFF2-40B4-BE49-F238E27FC236}">
              <a16:creationId xmlns:a16="http://schemas.microsoft.com/office/drawing/2014/main" id="{B4FA10B2-1ABE-4BE7-9E20-30F0660926FD}"/>
            </a:ext>
          </a:extLst>
        </xdr:cNvPr>
        <xdr:cNvCxnSpPr/>
      </xdr:nvCxnSpPr>
      <xdr:spPr>
        <a:xfrm>
          <a:off x="15481300" y="5817326"/>
          <a:ext cx="838200" cy="121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103777</xdr:rowOff>
    </xdr:from>
    <xdr:to>
      <xdr:col>76</xdr:col>
      <xdr:colOff>165100</xdr:colOff>
      <xdr:row>35</xdr:row>
      <xdr:rowOff>33927</xdr:rowOff>
    </xdr:to>
    <xdr:sp macro="" textlink="">
      <xdr:nvSpPr>
        <xdr:cNvPr id="472" name="楕円 471">
          <a:extLst>
            <a:ext uri="{FF2B5EF4-FFF2-40B4-BE49-F238E27FC236}">
              <a16:creationId xmlns:a16="http://schemas.microsoft.com/office/drawing/2014/main" id="{81EB51A0-32D9-4740-8B7C-125A168AE486}"/>
            </a:ext>
          </a:extLst>
        </xdr:cNvPr>
        <xdr:cNvSpPr/>
      </xdr:nvSpPr>
      <xdr:spPr>
        <a:xfrm>
          <a:off x="14541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159476</xdr:rowOff>
    </xdr:from>
    <xdr:to>
      <xdr:col>81</xdr:col>
      <xdr:colOff>50800</xdr:colOff>
      <xdr:row>34</xdr:row>
      <xdr:rowOff>154577</xdr:rowOff>
    </xdr:to>
    <xdr:cxnSp macro="">
      <xdr:nvCxnSpPr>
        <xdr:cNvPr id="473" name="直線コネクタ 472">
          <a:extLst>
            <a:ext uri="{FF2B5EF4-FFF2-40B4-BE49-F238E27FC236}">
              <a16:creationId xmlns:a16="http://schemas.microsoft.com/office/drawing/2014/main" id="{F9639D53-21B3-4A5F-8472-3CA281581279}"/>
            </a:ext>
          </a:extLst>
        </xdr:cNvPr>
        <xdr:cNvCxnSpPr/>
      </xdr:nvCxnSpPr>
      <xdr:spPr>
        <a:xfrm flipV="1">
          <a:off x="14592300" y="5817326"/>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116494</xdr:rowOff>
    </xdr:from>
    <xdr:ext cx="405111" cy="259045"/>
    <xdr:sp macro="" textlink="">
      <xdr:nvSpPr>
        <xdr:cNvPr id="474" name="n_1aveValue【認定こども園・幼稚園・保育所】&#10;有形固定資産減価償却率">
          <a:extLst>
            <a:ext uri="{FF2B5EF4-FFF2-40B4-BE49-F238E27FC236}">
              <a16:creationId xmlns:a16="http://schemas.microsoft.com/office/drawing/2014/main" id="{9DF6FC1C-69B8-4C96-820B-C8D37950AE4F}"/>
            </a:ext>
          </a:extLst>
        </xdr:cNvPr>
        <xdr:cNvSpPr txBox="1"/>
      </xdr:nvSpPr>
      <xdr:spPr>
        <a:xfrm>
          <a:off x="15266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109963</xdr:rowOff>
    </xdr:from>
    <xdr:ext cx="405111" cy="259045"/>
    <xdr:sp macro="" textlink="">
      <xdr:nvSpPr>
        <xdr:cNvPr id="475" name="n_2aveValue【認定こども園・幼稚園・保育所】&#10;有形固定資産減価償却率">
          <a:extLst>
            <a:ext uri="{FF2B5EF4-FFF2-40B4-BE49-F238E27FC236}">
              <a16:creationId xmlns:a16="http://schemas.microsoft.com/office/drawing/2014/main" id="{8C8DF71C-7A36-4449-BD23-9C79E147F2F6}"/>
            </a:ext>
          </a:extLst>
        </xdr:cNvPr>
        <xdr:cNvSpPr txBox="1"/>
      </xdr:nvSpPr>
      <xdr:spPr>
        <a:xfrm>
          <a:off x="14389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76" name="n_3aveValue【認定こども園・幼稚園・保育所】&#10;有形固定資産減価償却率">
          <a:extLst>
            <a:ext uri="{FF2B5EF4-FFF2-40B4-BE49-F238E27FC236}">
              <a16:creationId xmlns:a16="http://schemas.microsoft.com/office/drawing/2014/main" id="{1819DAB8-394E-4BBD-AEE8-4A88EA3F816B}"/>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55353</xdr:rowOff>
    </xdr:from>
    <xdr:ext cx="405111" cy="259045"/>
    <xdr:sp macro="" textlink="">
      <xdr:nvSpPr>
        <xdr:cNvPr id="477" name="n_1mainValue【認定こども園・幼稚園・保育所】&#10;有形固定資産減価償却率">
          <a:extLst>
            <a:ext uri="{FF2B5EF4-FFF2-40B4-BE49-F238E27FC236}">
              <a16:creationId xmlns:a16="http://schemas.microsoft.com/office/drawing/2014/main" id="{08E032C1-DE1F-4D15-A4AC-CF620173C0BD}"/>
            </a:ext>
          </a:extLst>
        </xdr:cNvPr>
        <xdr:cNvSpPr txBox="1"/>
      </xdr:nvSpPr>
      <xdr:spPr>
        <a:xfrm>
          <a:off x="15266044" y="554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50454</xdr:rowOff>
    </xdr:from>
    <xdr:ext cx="405111" cy="259045"/>
    <xdr:sp macro="" textlink="">
      <xdr:nvSpPr>
        <xdr:cNvPr id="478" name="n_2mainValue【認定こども園・幼稚園・保育所】&#10;有形固定資産減価償却率">
          <a:extLst>
            <a:ext uri="{FF2B5EF4-FFF2-40B4-BE49-F238E27FC236}">
              <a16:creationId xmlns:a16="http://schemas.microsoft.com/office/drawing/2014/main" id="{7955C208-A920-402A-B647-43907A2B6C14}"/>
            </a:ext>
          </a:extLst>
        </xdr:cNvPr>
        <xdr:cNvSpPr txBox="1"/>
      </xdr:nvSpPr>
      <xdr:spPr>
        <a:xfrm>
          <a:off x="14389744" y="570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a:extLst>
            <a:ext uri="{FF2B5EF4-FFF2-40B4-BE49-F238E27FC236}">
              <a16:creationId xmlns:a16="http://schemas.microsoft.com/office/drawing/2014/main" id="{6DC7C989-F2E4-4915-A037-AFBA39BBD86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a:extLst>
            <a:ext uri="{FF2B5EF4-FFF2-40B4-BE49-F238E27FC236}">
              <a16:creationId xmlns:a16="http://schemas.microsoft.com/office/drawing/2014/main" id="{F2109AF6-4CB9-423A-8D59-1FD1B3D54B2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a:extLst>
            <a:ext uri="{FF2B5EF4-FFF2-40B4-BE49-F238E27FC236}">
              <a16:creationId xmlns:a16="http://schemas.microsoft.com/office/drawing/2014/main" id="{8860D00B-72A8-4FB4-AA56-232ACDBDCB3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a:extLst>
            <a:ext uri="{FF2B5EF4-FFF2-40B4-BE49-F238E27FC236}">
              <a16:creationId xmlns:a16="http://schemas.microsoft.com/office/drawing/2014/main" id="{2807E3A5-9C12-453C-88EF-C007E2BFC25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a:extLst>
            <a:ext uri="{FF2B5EF4-FFF2-40B4-BE49-F238E27FC236}">
              <a16:creationId xmlns:a16="http://schemas.microsoft.com/office/drawing/2014/main" id="{77DEA251-6171-40A0-BFA5-427341A99B7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a:extLst>
            <a:ext uri="{FF2B5EF4-FFF2-40B4-BE49-F238E27FC236}">
              <a16:creationId xmlns:a16="http://schemas.microsoft.com/office/drawing/2014/main" id="{2B91AFB4-C11F-41E2-A951-5918FB2E3D7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a:extLst>
            <a:ext uri="{FF2B5EF4-FFF2-40B4-BE49-F238E27FC236}">
              <a16:creationId xmlns:a16="http://schemas.microsoft.com/office/drawing/2014/main" id="{9A839759-C4E4-46CD-8156-B2FF1EA4ACF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a:extLst>
            <a:ext uri="{FF2B5EF4-FFF2-40B4-BE49-F238E27FC236}">
              <a16:creationId xmlns:a16="http://schemas.microsoft.com/office/drawing/2014/main" id="{0B8A01DC-0B79-4BCF-B681-2960B095E5C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7" name="テキスト ボックス 486">
          <a:extLst>
            <a:ext uri="{FF2B5EF4-FFF2-40B4-BE49-F238E27FC236}">
              <a16:creationId xmlns:a16="http://schemas.microsoft.com/office/drawing/2014/main" id="{1A4D2A0D-562E-4855-82B4-17106E79212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8" name="直線コネクタ 487">
          <a:extLst>
            <a:ext uri="{FF2B5EF4-FFF2-40B4-BE49-F238E27FC236}">
              <a16:creationId xmlns:a16="http://schemas.microsoft.com/office/drawing/2014/main" id="{48DC9122-31A5-4377-9B58-E344A3ED3D8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9" name="直線コネクタ 488">
          <a:extLst>
            <a:ext uri="{FF2B5EF4-FFF2-40B4-BE49-F238E27FC236}">
              <a16:creationId xmlns:a16="http://schemas.microsoft.com/office/drawing/2014/main" id="{4AACE90F-3A89-4B9A-8EC6-94F1A5201ED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90" name="テキスト ボックス 489">
          <a:extLst>
            <a:ext uri="{FF2B5EF4-FFF2-40B4-BE49-F238E27FC236}">
              <a16:creationId xmlns:a16="http://schemas.microsoft.com/office/drawing/2014/main" id="{5E86F99D-9CEA-4BE9-8A67-E7EDA09C66FB}"/>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91" name="直線コネクタ 490">
          <a:extLst>
            <a:ext uri="{FF2B5EF4-FFF2-40B4-BE49-F238E27FC236}">
              <a16:creationId xmlns:a16="http://schemas.microsoft.com/office/drawing/2014/main" id="{2EFCFAB2-C0B8-499E-833B-DA3D998DF60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92" name="テキスト ボックス 491">
          <a:extLst>
            <a:ext uri="{FF2B5EF4-FFF2-40B4-BE49-F238E27FC236}">
              <a16:creationId xmlns:a16="http://schemas.microsoft.com/office/drawing/2014/main" id="{4A769708-073C-429E-8EFE-3B63641B1EE6}"/>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3" name="直線コネクタ 492">
          <a:extLst>
            <a:ext uri="{FF2B5EF4-FFF2-40B4-BE49-F238E27FC236}">
              <a16:creationId xmlns:a16="http://schemas.microsoft.com/office/drawing/2014/main" id="{EA46FDAE-C4E3-4B7D-8B85-EA16F7AB120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94" name="テキスト ボックス 493">
          <a:extLst>
            <a:ext uri="{FF2B5EF4-FFF2-40B4-BE49-F238E27FC236}">
              <a16:creationId xmlns:a16="http://schemas.microsoft.com/office/drawing/2014/main" id="{ACC2D470-9113-498C-AE54-CE863E4C8908}"/>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5" name="直線コネクタ 494">
          <a:extLst>
            <a:ext uri="{FF2B5EF4-FFF2-40B4-BE49-F238E27FC236}">
              <a16:creationId xmlns:a16="http://schemas.microsoft.com/office/drawing/2014/main" id="{24358C8A-40F1-41A4-B7E6-B8964B6E8E5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96" name="テキスト ボックス 495">
          <a:extLst>
            <a:ext uri="{FF2B5EF4-FFF2-40B4-BE49-F238E27FC236}">
              <a16:creationId xmlns:a16="http://schemas.microsoft.com/office/drawing/2014/main" id="{FFAA27C9-C1C7-4E84-95E3-E71B3715BD01}"/>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7" name="直線コネクタ 496">
          <a:extLst>
            <a:ext uri="{FF2B5EF4-FFF2-40B4-BE49-F238E27FC236}">
              <a16:creationId xmlns:a16="http://schemas.microsoft.com/office/drawing/2014/main" id="{2C9344BE-A5F6-4857-80D7-D8CC7043CCC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8" name="テキスト ボックス 497">
          <a:extLst>
            <a:ext uri="{FF2B5EF4-FFF2-40B4-BE49-F238E27FC236}">
              <a16:creationId xmlns:a16="http://schemas.microsoft.com/office/drawing/2014/main" id="{A2C97A63-5B56-41C4-B60E-C66A002C2486}"/>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9" name="直線コネクタ 498">
          <a:extLst>
            <a:ext uri="{FF2B5EF4-FFF2-40B4-BE49-F238E27FC236}">
              <a16:creationId xmlns:a16="http://schemas.microsoft.com/office/drawing/2014/main" id="{196FDD28-D042-421C-826D-6CED7B3101A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00" name="テキスト ボックス 499">
          <a:extLst>
            <a:ext uri="{FF2B5EF4-FFF2-40B4-BE49-F238E27FC236}">
              <a16:creationId xmlns:a16="http://schemas.microsoft.com/office/drawing/2014/main" id="{47A4DD12-B636-4E2B-9594-3539556E178D}"/>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1" name="直線コネクタ 500">
          <a:extLst>
            <a:ext uri="{FF2B5EF4-FFF2-40B4-BE49-F238E27FC236}">
              <a16:creationId xmlns:a16="http://schemas.microsoft.com/office/drawing/2014/main" id="{970FE564-6E6E-4152-BA17-CE63CCDC1B5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2" name="テキスト ボックス 501">
          <a:extLst>
            <a:ext uri="{FF2B5EF4-FFF2-40B4-BE49-F238E27FC236}">
              <a16:creationId xmlns:a16="http://schemas.microsoft.com/office/drawing/2014/main" id="{84429700-810C-4918-A1D2-369F7E1B707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3" name="【認定こども園・幼稚園・保育所】&#10;一人当たり面積グラフ枠">
          <a:extLst>
            <a:ext uri="{FF2B5EF4-FFF2-40B4-BE49-F238E27FC236}">
              <a16:creationId xmlns:a16="http://schemas.microsoft.com/office/drawing/2014/main" id="{14105F0A-4F31-4959-9898-6C07D4E6C91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74567</xdr:rowOff>
    </xdr:from>
    <xdr:to>
      <xdr:col>116</xdr:col>
      <xdr:colOff>62864</xdr:colOff>
      <xdr:row>41</xdr:row>
      <xdr:rowOff>95250</xdr:rowOff>
    </xdr:to>
    <xdr:cxnSp macro="">
      <xdr:nvCxnSpPr>
        <xdr:cNvPr id="504" name="直線コネクタ 503">
          <a:extLst>
            <a:ext uri="{FF2B5EF4-FFF2-40B4-BE49-F238E27FC236}">
              <a16:creationId xmlns:a16="http://schemas.microsoft.com/office/drawing/2014/main" id="{81A49201-BE75-4114-A80E-B85BB57CD9B4}"/>
            </a:ext>
          </a:extLst>
        </xdr:cNvPr>
        <xdr:cNvCxnSpPr/>
      </xdr:nvCxnSpPr>
      <xdr:spPr>
        <a:xfrm flipV="1">
          <a:off x="22160864" y="5732417"/>
          <a:ext cx="0" cy="1392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505" name="【認定こども園・幼稚園・保育所】&#10;一人当たり面積最小値テキスト">
          <a:extLst>
            <a:ext uri="{FF2B5EF4-FFF2-40B4-BE49-F238E27FC236}">
              <a16:creationId xmlns:a16="http://schemas.microsoft.com/office/drawing/2014/main" id="{C009B00A-1956-48BB-8D2E-B84E5BC626C4}"/>
            </a:ext>
          </a:extLst>
        </xdr:cNvPr>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506" name="直線コネクタ 505">
          <a:extLst>
            <a:ext uri="{FF2B5EF4-FFF2-40B4-BE49-F238E27FC236}">
              <a16:creationId xmlns:a16="http://schemas.microsoft.com/office/drawing/2014/main" id="{6BF1093B-35C3-41BC-ACA3-316C22287E74}"/>
            </a:ext>
          </a:extLst>
        </xdr:cNvPr>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21244</xdr:rowOff>
    </xdr:from>
    <xdr:ext cx="469744" cy="259045"/>
    <xdr:sp macro="" textlink="">
      <xdr:nvSpPr>
        <xdr:cNvPr id="507" name="【認定こども園・幼稚園・保育所】&#10;一人当たり面積最大値テキスト">
          <a:extLst>
            <a:ext uri="{FF2B5EF4-FFF2-40B4-BE49-F238E27FC236}">
              <a16:creationId xmlns:a16="http://schemas.microsoft.com/office/drawing/2014/main" id="{4DCDBFEA-EF3D-4A8C-9B19-8982C4668EB3}"/>
            </a:ext>
          </a:extLst>
        </xdr:cNvPr>
        <xdr:cNvSpPr txBox="1"/>
      </xdr:nvSpPr>
      <xdr:spPr>
        <a:xfrm>
          <a:off x="22199600" y="55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74567</xdr:rowOff>
    </xdr:from>
    <xdr:to>
      <xdr:col>116</xdr:col>
      <xdr:colOff>152400</xdr:colOff>
      <xdr:row>33</xdr:row>
      <xdr:rowOff>74567</xdr:rowOff>
    </xdr:to>
    <xdr:cxnSp macro="">
      <xdr:nvCxnSpPr>
        <xdr:cNvPr id="508" name="直線コネクタ 507">
          <a:extLst>
            <a:ext uri="{FF2B5EF4-FFF2-40B4-BE49-F238E27FC236}">
              <a16:creationId xmlns:a16="http://schemas.microsoft.com/office/drawing/2014/main" id="{F286C982-6A74-4008-95CC-9027025E20A3}"/>
            </a:ext>
          </a:extLst>
        </xdr:cNvPr>
        <xdr:cNvCxnSpPr/>
      </xdr:nvCxnSpPr>
      <xdr:spPr>
        <a:xfrm>
          <a:off x="22072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85833</xdr:rowOff>
    </xdr:from>
    <xdr:ext cx="469744" cy="259045"/>
    <xdr:sp macro="" textlink="">
      <xdr:nvSpPr>
        <xdr:cNvPr id="509" name="【認定こども園・幼稚園・保育所】&#10;一人当たり面積平均値テキスト">
          <a:extLst>
            <a:ext uri="{FF2B5EF4-FFF2-40B4-BE49-F238E27FC236}">
              <a16:creationId xmlns:a16="http://schemas.microsoft.com/office/drawing/2014/main" id="{03A7DF3A-13B2-4AA3-82A1-ED0D1A83624E}"/>
            </a:ext>
          </a:extLst>
        </xdr:cNvPr>
        <xdr:cNvSpPr txBox="1"/>
      </xdr:nvSpPr>
      <xdr:spPr>
        <a:xfrm>
          <a:off x="22199600" y="660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510" name="フローチャート: 判断 509">
          <a:extLst>
            <a:ext uri="{FF2B5EF4-FFF2-40B4-BE49-F238E27FC236}">
              <a16:creationId xmlns:a16="http://schemas.microsoft.com/office/drawing/2014/main" id="{B673F773-B57B-4EFC-BCC7-3B00932F07A6}"/>
            </a:ext>
          </a:extLst>
        </xdr:cNvPr>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110853</xdr:rowOff>
    </xdr:from>
    <xdr:to>
      <xdr:col>112</xdr:col>
      <xdr:colOff>38100</xdr:colOff>
      <xdr:row>40</xdr:row>
      <xdr:rowOff>41003</xdr:rowOff>
    </xdr:to>
    <xdr:sp macro="" textlink="">
      <xdr:nvSpPr>
        <xdr:cNvPr id="511" name="フローチャート: 判断 510">
          <a:extLst>
            <a:ext uri="{FF2B5EF4-FFF2-40B4-BE49-F238E27FC236}">
              <a16:creationId xmlns:a16="http://schemas.microsoft.com/office/drawing/2014/main" id="{6D12679A-CC35-4CAD-AF07-F4E2A72A6602}"/>
            </a:ext>
          </a:extLst>
        </xdr:cNvPr>
        <xdr:cNvSpPr/>
      </xdr:nvSpPr>
      <xdr:spPr>
        <a:xfrm>
          <a:off x="21272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113030</xdr:rowOff>
    </xdr:from>
    <xdr:to>
      <xdr:col>107</xdr:col>
      <xdr:colOff>101600</xdr:colOff>
      <xdr:row>40</xdr:row>
      <xdr:rowOff>43180</xdr:rowOff>
    </xdr:to>
    <xdr:sp macro="" textlink="">
      <xdr:nvSpPr>
        <xdr:cNvPr id="512" name="フローチャート: 判断 511">
          <a:extLst>
            <a:ext uri="{FF2B5EF4-FFF2-40B4-BE49-F238E27FC236}">
              <a16:creationId xmlns:a16="http://schemas.microsoft.com/office/drawing/2014/main" id="{6F25F051-0AB4-4904-A3A1-805CF22A97E3}"/>
            </a:ext>
          </a:extLst>
        </xdr:cNvPr>
        <xdr:cNvSpPr/>
      </xdr:nvSpPr>
      <xdr:spPr>
        <a:xfrm>
          <a:off x="20383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513" name="フローチャート: 判断 512">
          <a:extLst>
            <a:ext uri="{FF2B5EF4-FFF2-40B4-BE49-F238E27FC236}">
              <a16:creationId xmlns:a16="http://schemas.microsoft.com/office/drawing/2014/main" id="{6FC47CCD-794E-496D-BEC3-FF2074869ED6}"/>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171E7C2A-245F-4907-87A3-327285A0C85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FC3B5C96-2598-4BFB-A1F4-143760B27F5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4C1E7506-7099-4576-BF0F-E2DC2F8E30C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7E75A62A-03F1-48D0-B74C-8F083F08576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09D98692-DA85-4DBD-A93C-683DA145183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119562</xdr:rowOff>
    </xdr:from>
    <xdr:to>
      <xdr:col>116</xdr:col>
      <xdr:colOff>114300</xdr:colOff>
      <xdr:row>40</xdr:row>
      <xdr:rowOff>49712</xdr:rowOff>
    </xdr:to>
    <xdr:sp macro="" textlink="">
      <xdr:nvSpPr>
        <xdr:cNvPr id="519" name="楕円 518">
          <a:extLst>
            <a:ext uri="{FF2B5EF4-FFF2-40B4-BE49-F238E27FC236}">
              <a16:creationId xmlns:a16="http://schemas.microsoft.com/office/drawing/2014/main" id="{05837B52-2D0E-42B6-AB32-80B64D9E023F}"/>
            </a:ext>
          </a:extLst>
        </xdr:cNvPr>
        <xdr:cNvSpPr/>
      </xdr:nvSpPr>
      <xdr:spPr>
        <a:xfrm>
          <a:off x="22110700" y="680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97989</xdr:rowOff>
    </xdr:from>
    <xdr:ext cx="469744" cy="259045"/>
    <xdr:sp macro="" textlink="">
      <xdr:nvSpPr>
        <xdr:cNvPr id="520" name="【認定こども園・幼稚園・保育所】&#10;一人当たり面積該当値テキスト">
          <a:extLst>
            <a:ext uri="{FF2B5EF4-FFF2-40B4-BE49-F238E27FC236}">
              <a16:creationId xmlns:a16="http://schemas.microsoft.com/office/drawing/2014/main" id="{B4605723-ABAF-4719-86F6-49477B7ABCA0}"/>
            </a:ext>
          </a:extLst>
        </xdr:cNvPr>
        <xdr:cNvSpPr txBox="1"/>
      </xdr:nvSpPr>
      <xdr:spPr>
        <a:xfrm>
          <a:off x="22199600" y="678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10160</xdr:rowOff>
    </xdr:from>
    <xdr:to>
      <xdr:col>112</xdr:col>
      <xdr:colOff>38100</xdr:colOff>
      <xdr:row>40</xdr:row>
      <xdr:rowOff>111760</xdr:rowOff>
    </xdr:to>
    <xdr:sp macro="" textlink="">
      <xdr:nvSpPr>
        <xdr:cNvPr id="521" name="楕円 520">
          <a:extLst>
            <a:ext uri="{FF2B5EF4-FFF2-40B4-BE49-F238E27FC236}">
              <a16:creationId xmlns:a16="http://schemas.microsoft.com/office/drawing/2014/main" id="{B6CA2C38-A5B3-4C0D-A2F6-FF590BE3DB04}"/>
            </a:ext>
          </a:extLst>
        </xdr:cNvPr>
        <xdr:cNvSpPr/>
      </xdr:nvSpPr>
      <xdr:spPr>
        <a:xfrm>
          <a:off x="21272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170362</xdr:rowOff>
    </xdr:from>
    <xdr:to>
      <xdr:col>116</xdr:col>
      <xdr:colOff>63500</xdr:colOff>
      <xdr:row>40</xdr:row>
      <xdr:rowOff>60960</xdr:rowOff>
    </xdr:to>
    <xdr:cxnSp macro="">
      <xdr:nvCxnSpPr>
        <xdr:cNvPr id="522" name="直線コネクタ 521">
          <a:extLst>
            <a:ext uri="{FF2B5EF4-FFF2-40B4-BE49-F238E27FC236}">
              <a16:creationId xmlns:a16="http://schemas.microsoft.com/office/drawing/2014/main" id="{92AF832A-75BE-40AE-BF85-737F9CC89008}"/>
            </a:ext>
          </a:extLst>
        </xdr:cNvPr>
        <xdr:cNvCxnSpPr/>
      </xdr:nvCxnSpPr>
      <xdr:spPr>
        <a:xfrm flipV="1">
          <a:off x="21323300" y="6856912"/>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16691</xdr:rowOff>
    </xdr:from>
    <xdr:to>
      <xdr:col>107</xdr:col>
      <xdr:colOff>101600</xdr:colOff>
      <xdr:row>40</xdr:row>
      <xdr:rowOff>118291</xdr:rowOff>
    </xdr:to>
    <xdr:sp macro="" textlink="">
      <xdr:nvSpPr>
        <xdr:cNvPr id="523" name="楕円 522">
          <a:extLst>
            <a:ext uri="{FF2B5EF4-FFF2-40B4-BE49-F238E27FC236}">
              <a16:creationId xmlns:a16="http://schemas.microsoft.com/office/drawing/2014/main" id="{AC9B0ED1-A5DE-405F-8428-6618ACB7EAE2}"/>
            </a:ext>
          </a:extLst>
        </xdr:cNvPr>
        <xdr:cNvSpPr/>
      </xdr:nvSpPr>
      <xdr:spPr>
        <a:xfrm>
          <a:off x="20383500" y="687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60960</xdr:rowOff>
    </xdr:from>
    <xdr:to>
      <xdr:col>111</xdr:col>
      <xdr:colOff>177800</xdr:colOff>
      <xdr:row>40</xdr:row>
      <xdr:rowOff>67491</xdr:rowOff>
    </xdr:to>
    <xdr:cxnSp macro="">
      <xdr:nvCxnSpPr>
        <xdr:cNvPr id="524" name="直線コネクタ 523">
          <a:extLst>
            <a:ext uri="{FF2B5EF4-FFF2-40B4-BE49-F238E27FC236}">
              <a16:creationId xmlns:a16="http://schemas.microsoft.com/office/drawing/2014/main" id="{67613B9B-4763-4364-9601-5D80B9019A8B}"/>
            </a:ext>
          </a:extLst>
        </xdr:cNvPr>
        <xdr:cNvCxnSpPr/>
      </xdr:nvCxnSpPr>
      <xdr:spPr>
        <a:xfrm flipV="1">
          <a:off x="20434300" y="69189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57530</xdr:rowOff>
    </xdr:from>
    <xdr:ext cx="469744" cy="259045"/>
    <xdr:sp macro="" textlink="">
      <xdr:nvSpPr>
        <xdr:cNvPr id="525" name="n_1aveValue【認定こども園・幼稚園・保育所】&#10;一人当たり面積">
          <a:extLst>
            <a:ext uri="{FF2B5EF4-FFF2-40B4-BE49-F238E27FC236}">
              <a16:creationId xmlns:a16="http://schemas.microsoft.com/office/drawing/2014/main" id="{8F103251-CE27-4B62-84A9-F41AAA7223B6}"/>
            </a:ext>
          </a:extLst>
        </xdr:cNvPr>
        <xdr:cNvSpPr txBox="1"/>
      </xdr:nvSpPr>
      <xdr:spPr>
        <a:xfrm>
          <a:off x="210757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59707</xdr:rowOff>
    </xdr:from>
    <xdr:ext cx="469744" cy="259045"/>
    <xdr:sp macro="" textlink="">
      <xdr:nvSpPr>
        <xdr:cNvPr id="526" name="n_2aveValue【認定こども園・幼稚園・保育所】&#10;一人当たり面積">
          <a:extLst>
            <a:ext uri="{FF2B5EF4-FFF2-40B4-BE49-F238E27FC236}">
              <a16:creationId xmlns:a16="http://schemas.microsoft.com/office/drawing/2014/main" id="{14568D9A-0271-4690-9DEF-4CD23F0CF572}"/>
            </a:ext>
          </a:extLst>
        </xdr:cNvPr>
        <xdr:cNvSpPr txBox="1"/>
      </xdr:nvSpPr>
      <xdr:spPr>
        <a:xfrm>
          <a:off x="20199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527" name="n_3aveValue【認定こども園・幼稚園・保育所】&#10;一人当たり面積">
          <a:extLst>
            <a:ext uri="{FF2B5EF4-FFF2-40B4-BE49-F238E27FC236}">
              <a16:creationId xmlns:a16="http://schemas.microsoft.com/office/drawing/2014/main" id="{DA9B8985-3B4F-4223-ADD1-7FD3E16D3D50}"/>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102887</xdr:rowOff>
    </xdr:from>
    <xdr:ext cx="469744" cy="259045"/>
    <xdr:sp macro="" textlink="">
      <xdr:nvSpPr>
        <xdr:cNvPr id="528" name="n_1mainValue【認定こども園・幼稚園・保育所】&#10;一人当たり面積">
          <a:extLst>
            <a:ext uri="{FF2B5EF4-FFF2-40B4-BE49-F238E27FC236}">
              <a16:creationId xmlns:a16="http://schemas.microsoft.com/office/drawing/2014/main" id="{4268469F-5602-4DF1-B65B-09A9965E8DDD}"/>
            </a:ext>
          </a:extLst>
        </xdr:cNvPr>
        <xdr:cNvSpPr txBox="1"/>
      </xdr:nvSpPr>
      <xdr:spPr>
        <a:xfrm>
          <a:off x="210757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109418</xdr:rowOff>
    </xdr:from>
    <xdr:ext cx="469744" cy="259045"/>
    <xdr:sp macro="" textlink="">
      <xdr:nvSpPr>
        <xdr:cNvPr id="529" name="n_2mainValue【認定こども園・幼稚園・保育所】&#10;一人当たり面積">
          <a:extLst>
            <a:ext uri="{FF2B5EF4-FFF2-40B4-BE49-F238E27FC236}">
              <a16:creationId xmlns:a16="http://schemas.microsoft.com/office/drawing/2014/main" id="{DEEB5D52-5BA3-42B9-BCDE-3990B792A33B}"/>
            </a:ext>
          </a:extLst>
        </xdr:cNvPr>
        <xdr:cNvSpPr txBox="1"/>
      </xdr:nvSpPr>
      <xdr:spPr>
        <a:xfrm>
          <a:off x="20199427" y="696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0" name="正方形/長方形 529">
          <a:extLst>
            <a:ext uri="{FF2B5EF4-FFF2-40B4-BE49-F238E27FC236}">
              <a16:creationId xmlns:a16="http://schemas.microsoft.com/office/drawing/2014/main" id="{75F893B0-CA50-414D-8331-92E76C87004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1" name="正方形/長方形 530">
          <a:extLst>
            <a:ext uri="{FF2B5EF4-FFF2-40B4-BE49-F238E27FC236}">
              <a16:creationId xmlns:a16="http://schemas.microsoft.com/office/drawing/2014/main" id="{8076F70A-64EA-4C60-8CC0-050F8DBAD3F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2" name="正方形/長方形 531">
          <a:extLst>
            <a:ext uri="{FF2B5EF4-FFF2-40B4-BE49-F238E27FC236}">
              <a16:creationId xmlns:a16="http://schemas.microsoft.com/office/drawing/2014/main" id="{0F7EE002-B84F-4DE9-B71E-B9425539DDF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3" name="正方形/長方形 532">
          <a:extLst>
            <a:ext uri="{FF2B5EF4-FFF2-40B4-BE49-F238E27FC236}">
              <a16:creationId xmlns:a16="http://schemas.microsoft.com/office/drawing/2014/main" id="{26FEE3C1-7D4A-4F3D-B243-3B673032121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4" name="正方形/長方形 533">
          <a:extLst>
            <a:ext uri="{FF2B5EF4-FFF2-40B4-BE49-F238E27FC236}">
              <a16:creationId xmlns:a16="http://schemas.microsoft.com/office/drawing/2014/main" id="{88E6AB26-1EA5-4222-8BB4-4BD4379BDE2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5" name="正方形/長方形 534">
          <a:extLst>
            <a:ext uri="{FF2B5EF4-FFF2-40B4-BE49-F238E27FC236}">
              <a16:creationId xmlns:a16="http://schemas.microsoft.com/office/drawing/2014/main" id="{BC83DBE5-405C-4BB1-B4F1-D2605FB07FD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6" name="正方形/長方形 535">
          <a:extLst>
            <a:ext uri="{FF2B5EF4-FFF2-40B4-BE49-F238E27FC236}">
              <a16:creationId xmlns:a16="http://schemas.microsoft.com/office/drawing/2014/main" id="{2F9FF042-4208-4E68-A1EE-52FB9B839FD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7" name="正方形/長方形 536">
          <a:extLst>
            <a:ext uri="{FF2B5EF4-FFF2-40B4-BE49-F238E27FC236}">
              <a16:creationId xmlns:a16="http://schemas.microsoft.com/office/drawing/2014/main" id="{2F924223-279B-44DB-A478-8C71382D64E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8" name="テキスト ボックス 537">
          <a:extLst>
            <a:ext uri="{FF2B5EF4-FFF2-40B4-BE49-F238E27FC236}">
              <a16:creationId xmlns:a16="http://schemas.microsoft.com/office/drawing/2014/main" id="{CBD2BD23-4557-487D-A37F-3AAA66BC8DB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9" name="直線コネクタ 538">
          <a:extLst>
            <a:ext uri="{FF2B5EF4-FFF2-40B4-BE49-F238E27FC236}">
              <a16:creationId xmlns:a16="http://schemas.microsoft.com/office/drawing/2014/main" id="{EA10C93F-FED1-4E40-A8D2-0956C13FA1B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40" name="テキスト ボックス 539">
          <a:extLst>
            <a:ext uri="{FF2B5EF4-FFF2-40B4-BE49-F238E27FC236}">
              <a16:creationId xmlns:a16="http://schemas.microsoft.com/office/drawing/2014/main" id="{DD106B22-E482-45F3-8E2F-552D49AA0F73}"/>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1" name="直線コネクタ 540">
          <a:extLst>
            <a:ext uri="{FF2B5EF4-FFF2-40B4-BE49-F238E27FC236}">
              <a16:creationId xmlns:a16="http://schemas.microsoft.com/office/drawing/2014/main" id="{55F6F770-DD96-43CA-90B6-09CA37B0759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2" name="テキスト ボックス 541">
          <a:extLst>
            <a:ext uri="{FF2B5EF4-FFF2-40B4-BE49-F238E27FC236}">
              <a16:creationId xmlns:a16="http://schemas.microsoft.com/office/drawing/2014/main" id="{11E19B7B-E7AB-4E55-8FBA-DEABC3CC17C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3" name="直線コネクタ 542">
          <a:extLst>
            <a:ext uri="{FF2B5EF4-FFF2-40B4-BE49-F238E27FC236}">
              <a16:creationId xmlns:a16="http://schemas.microsoft.com/office/drawing/2014/main" id="{E9814CC8-DB23-4374-929A-CE2ECAFF777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4" name="テキスト ボックス 543">
          <a:extLst>
            <a:ext uri="{FF2B5EF4-FFF2-40B4-BE49-F238E27FC236}">
              <a16:creationId xmlns:a16="http://schemas.microsoft.com/office/drawing/2014/main" id="{5E4F3984-D8CE-4B8C-8450-B06A83D80A7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5" name="直線コネクタ 544">
          <a:extLst>
            <a:ext uri="{FF2B5EF4-FFF2-40B4-BE49-F238E27FC236}">
              <a16:creationId xmlns:a16="http://schemas.microsoft.com/office/drawing/2014/main" id="{6AC0C552-02A2-45EB-8E4A-34D6B92827E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6" name="テキスト ボックス 545">
          <a:extLst>
            <a:ext uri="{FF2B5EF4-FFF2-40B4-BE49-F238E27FC236}">
              <a16:creationId xmlns:a16="http://schemas.microsoft.com/office/drawing/2014/main" id="{31B1B2D9-3E2F-405F-89DD-6F5F85DC744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7" name="直線コネクタ 546">
          <a:extLst>
            <a:ext uri="{FF2B5EF4-FFF2-40B4-BE49-F238E27FC236}">
              <a16:creationId xmlns:a16="http://schemas.microsoft.com/office/drawing/2014/main" id="{62470248-973C-4C5A-800D-C7B777E4169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8" name="テキスト ボックス 547">
          <a:extLst>
            <a:ext uri="{FF2B5EF4-FFF2-40B4-BE49-F238E27FC236}">
              <a16:creationId xmlns:a16="http://schemas.microsoft.com/office/drawing/2014/main" id="{9779B57B-2DA0-4F6D-B862-CFAC5573DDD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9" name="直線コネクタ 548">
          <a:extLst>
            <a:ext uri="{FF2B5EF4-FFF2-40B4-BE49-F238E27FC236}">
              <a16:creationId xmlns:a16="http://schemas.microsoft.com/office/drawing/2014/main" id="{0864E9DB-07DB-49B0-BD66-AF0A029A224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50" name="テキスト ボックス 549">
          <a:extLst>
            <a:ext uri="{FF2B5EF4-FFF2-40B4-BE49-F238E27FC236}">
              <a16:creationId xmlns:a16="http://schemas.microsoft.com/office/drawing/2014/main" id="{EE94111E-665C-4E00-B699-CACE7D6B2403}"/>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1" name="直線コネクタ 550">
          <a:extLst>
            <a:ext uri="{FF2B5EF4-FFF2-40B4-BE49-F238E27FC236}">
              <a16:creationId xmlns:a16="http://schemas.microsoft.com/office/drawing/2014/main" id="{A0B90C61-8C58-4075-BF98-8A9CDC5BE66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2" name="テキスト ボックス 551">
          <a:extLst>
            <a:ext uri="{FF2B5EF4-FFF2-40B4-BE49-F238E27FC236}">
              <a16:creationId xmlns:a16="http://schemas.microsoft.com/office/drawing/2014/main" id="{FAA2C0DA-9FE6-40C6-BF96-1EDA381DC83D}"/>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3" name="【学校施設】&#10;有形固定資産減価償却率グラフ枠">
          <a:extLst>
            <a:ext uri="{FF2B5EF4-FFF2-40B4-BE49-F238E27FC236}">
              <a16:creationId xmlns:a16="http://schemas.microsoft.com/office/drawing/2014/main" id="{CA44C843-83BA-4B91-A61F-47B26DA420A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123825</xdr:rowOff>
    </xdr:from>
    <xdr:to>
      <xdr:col>85</xdr:col>
      <xdr:colOff>126364</xdr:colOff>
      <xdr:row>64</xdr:row>
      <xdr:rowOff>150495</xdr:rowOff>
    </xdr:to>
    <xdr:cxnSp macro="">
      <xdr:nvCxnSpPr>
        <xdr:cNvPr id="554" name="直線コネクタ 553">
          <a:extLst>
            <a:ext uri="{FF2B5EF4-FFF2-40B4-BE49-F238E27FC236}">
              <a16:creationId xmlns:a16="http://schemas.microsoft.com/office/drawing/2014/main" id="{B5D7F2AE-A2F2-4348-AD4D-A16BCA181A3F}"/>
            </a:ext>
          </a:extLst>
        </xdr:cNvPr>
        <xdr:cNvCxnSpPr/>
      </xdr:nvCxnSpPr>
      <xdr:spPr>
        <a:xfrm flipV="1">
          <a:off x="16318864" y="955357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154322</xdr:rowOff>
    </xdr:from>
    <xdr:ext cx="405111" cy="259045"/>
    <xdr:sp macro="" textlink="">
      <xdr:nvSpPr>
        <xdr:cNvPr id="555" name="【学校施設】&#10;有形固定資産減価償却率最小値テキスト">
          <a:extLst>
            <a:ext uri="{FF2B5EF4-FFF2-40B4-BE49-F238E27FC236}">
              <a16:creationId xmlns:a16="http://schemas.microsoft.com/office/drawing/2014/main" id="{29D3A70A-E508-4D05-A45B-443057C094BC}"/>
            </a:ext>
          </a:extLst>
        </xdr:cNvPr>
        <xdr:cNvSpPr txBox="1"/>
      </xdr:nvSpPr>
      <xdr:spPr>
        <a:xfrm>
          <a:off x="16357600" y="1112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150495</xdr:rowOff>
    </xdr:from>
    <xdr:to>
      <xdr:col>86</xdr:col>
      <xdr:colOff>25400</xdr:colOff>
      <xdr:row>64</xdr:row>
      <xdr:rowOff>150495</xdr:rowOff>
    </xdr:to>
    <xdr:cxnSp macro="">
      <xdr:nvCxnSpPr>
        <xdr:cNvPr id="556" name="直線コネクタ 555">
          <a:extLst>
            <a:ext uri="{FF2B5EF4-FFF2-40B4-BE49-F238E27FC236}">
              <a16:creationId xmlns:a16="http://schemas.microsoft.com/office/drawing/2014/main" id="{A779A0CC-D4EF-4C0B-80E6-88D7DEB3731B}"/>
            </a:ext>
          </a:extLst>
        </xdr:cNvPr>
        <xdr:cNvCxnSpPr/>
      </xdr:nvCxnSpPr>
      <xdr:spPr>
        <a:xfrm>
          <a:off x="16230600" y="1112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70502</xdr:rowOff>
    </xdr:from>
    <xdr:ext cx="405111" cy="259045"/>
    <xdr:sp macro="" textlink="">
      <xdr:nvSpPr>
        <xdr:cNvPr id="557" name="【学校施設】&#10;有形固定資産減価償却率最大値テキスト">
          <a:extLst>
            <a:ext uri="{FF2B5EF4-FFF2-40B4-BE49-F238E27FC236}">
              <a16:creationId xmlns:a16="http://schemas.microsoft.com/office/drawing/2014/main" id="{5141B625-71AF-4452-8493-0E5CA6C14867}"/>
            </a:ext>
          </a:extLst>
        </xdr:cNvPr>
        <xdr:cNvSpPr txBox="1"/>
      </xdr:nvSpPr>
      <xdr:spPr>
        <a:xfrm>
          <a:off x="16357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123825</xdr:rowOff>
    </xdr:from>
    <xdr:to>
      <xdr:col>86</xdr:col>
      <xdr:colOff>25400</xdr:colOff>
      <xdr:row>55</xdr:row>
      <xdr:rowOff>123825</xdr:rowOff>
    </xdr:to>
    <xdr:cxnSp macro="">
      <xdr:nvCxnSpPr>
        <xdr:cNvPr id="558" name="直線コネクタ 557">
          <a:extLst>
            <a:ext uri="{FF2B5EF4-FFF2-40B4-BE49-F238E27FC236}">
              <a16:creationId xmlns:a16="http://schemas.microsoft.com/office/drawing/2014/main" id="{176BE55E-36AB-43E1-B9AD-7F5431A48567}"/>
            </a:ext>
          </a:extLst>
        </xdr:cNvPr>
        <xdr:cNvCxnSpPr/>
      </xdr:nvCxnSpPr>
      <xdr:spPr>
        <a:xfrm>
          <a:off x="16230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154957</xdr:rowOff>
    </xdr:from>
    <xdr:ext cx="405111" cy="259045"/>
    <xdr:sp macro="" textlink="">
      <xdr:nvSpPr>
        <xdr:cNvPr id="559" name="【学校施設】&#10;有形固定資産減価償却率平均値テキスト">
          <a:extLst>
            <a:ext uri="{FF2B5EF4-FFF2-40B4-BE49-F238E27FC236}">
              <a16:creationId xmlns:a16="http://schemas.microsoft.com/office/drawing/2014/main" id="{ED36F770-C65A-4637-BA23-4F5B863D389F}"/>
            </a:ext>
          </a:extLst>
        </xdr:cNvPr>
        <xdr:cNvSpPr txBox="1"/>
      </xdr:nvSpPr>
      <xdr:spPr>
        <a:xfrm>
          <a:off x="16357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560" name="フローチャート: 判断 559">
          <a:extLst>
            <a:ext uri="{FF2B5EF4-FFF2-40B4-BE49-F238E27FC236}">
              <a16:creationId xmlns:a16="http://schemas.microsoft.com/office/drawing/2014/main" id="{634418DB-7F0E-448D-A86F-68FE801CEC45}"/>
            </a:ext>
          </a:extLst>
        </xdr:cNvPr>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61" name="フローチャート: 判断 560">
          <a:extLst>
            <a:ext uri="{FF2B5EF4-FFF2-40B4-BE49-F238E27FC236}">
              <a16:creationId xmlns:a16="http://schemas.microsoft.com/office/drawing/2014/main" id="{9F2480F9-4D0C-407A-92A2-3B03D1046550}"/>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164465</xdr:rowOff>
    </xdr:from>
    <xdr:to>
      <xdr:col>76</xdr:col>
      <xdr:colOff>165100</xdr:colOff>
      <xdr:row>60</xdr:row>
      <xdr:rowOff>94615</xdr:rowOff>
    </xdr:to>
    <xdr:sp macro="" textlink="">
      <xdr:nvSpPr>
        <xdr:cNvPr id="562" name="フローチャート: 判断 561">
          <a:extLst>
            <a:ext uri="{FF2B5EF4-FFF2-40B4-BE49-F238E27FC236}">
              <a16:creationId xmlns:a16="http://schemas.microsoft.com/office/drawing/2014/main" id="{98E4C1CE-0AF4-4712-984B-C3D7D197A549}"/>
            </a:ext>
          </a:extLst>
        </xdr:cNvPr>
        <xdr:cNvSpPr/>
      </xdr:nvSpPr>
      <xdr:spPr>
        <a:xfrm>
          <a:off x="14541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19685</xdr:rowOff>
    </xdr:from>
    <xdr:to>
      <xdr:col>72</xdr:col>
      <xdr:colOff>38100</xdr:colOff>
      <xdr:row>60</xdr:row>
      <xdr:rowOff>121285</xdr:rowOff>
    </xdr:to>
    <xdr:sp macro="" textlink="">
      <xdr:nvSpPr>
        <xdr:cNvPr id="563" name="フローチャート: 判断 562">
          <a:extLst>
            <a:ext uri="{FF2B5EF4-FFF2-40B4-BE49-F238E27FC236}">
              <a16:creationId xmlns:a16="http://schemas.microsoft.com/office/drawing/2014/main" id="{D16F8840-3DA3-45CA-939B-444ED5F482DD}"/>
            </a:ext>
          </a:extLst>
        </xdr:cNvPr>
        <xdr:cNvSpPr/>
      </xdr:nvSpPr>
      <xdr:spPr>
        <a:xfrm>
          <a:off x="13652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1AEFC9-FCCE-43D5-8078-FCBACC983B6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9B6E8653-56FE-47C3-931D-9FB052D251C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F3EA4382-0FB7-49EF-B35B-7DD32EF9425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4F589FB9-B29A-4329-BABF-B0833DEB6E1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EF432E6B-AAAF-451F-95F0-7BD4441D978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569" name="楕円 568">
          <a:extLst>
            <a:ext uri="{FF2B5EF4-FFF2-40B4-BE49-F238E27FC236}">
              <a16:creationId xmlns:a16="http://schemas.microsoft.com/office/drawing/2014/main" id="{9AC8A0A2-5042-4887-BE72-621E263FD63E}"/>
            </a:ext>
          </a:extLst>
        </xdr:cNvPr>
        <xdr:cNvSpPr/>
      </xdr:nvSpPr>
      <xdr:spPr>
        <a:xfrm>
          <a:off x="162687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142892</xdr:rowOff>
    </xdr:from>
    <xdr:ext cx="405111" cy="259045"/>
    <xdr:sp macro="" textlink="">
      <xdr:nvSpPr>
        <xdr:cNvPr id="570" name="【学校施設】&#10;有形固定資産減価償却率該当値テキスト">
          <a:extLst>
            <a:ext uri="{FF2B5EF4-FFF2-40B4-BE49-F238E27FC236}">
              <a16:creationId xmlns:a16="http://schemas.microsoft.com/office/drawing/2014/main" id="{0154C042-71F0-4760-B817-E6662D57B1B5}"/>
            </a:ext>
          </a:extLst>
        </xdr:cNvPr>
        <xdr:cNvSpPr txBox="1"/>
      </xdr:nvSpPr>
      <xdr:spPr>
        <a:xfrm>
          <a:off x="16357600"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21590</xdr:rowOff>
    </xdr:from>
    <xdr:to>
      <xdr:col>81</xdr:col>
      <xdr:colOff>101600</xdr:colOff>
      <xdr:row>60</xdr:row>
      <xdr:rowOff>123190</xdr:rowOff>
    </xdr:to>
    <xdr:sp macro="" textlink="">
      <xdr:nvSpPr>
        <xdr:cNvPr id="571" name="楕円 570">
          <a:extLst>
            <a:ext uri="{FF2B5EF4-FFF2-40B4-BE49-F238E27FC236}">
              <a16:creationId xmlns:a16="http://schemas.microsoft.com/office/drawing/2014/main" id="{37E58F13-EB5F-4203-B593-C0499886F0F8}"/>
            </a:ext>
          </a:extLst>
        </xdr:cNvPr>
        <xdr:cNvSpPr/>
      </xdr:nvSpPr>
      <xdr:spPr>
        <a:xfrm>
          <a:off x="15430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43815</xdr:rowOff>
    </xdr:from>
    <xdr:to>
      <xdr:col>85</xdr:col>
      <xdr:colOff>127000</xdr:colOff>
      <xdr:row>60</xdr:row>
      <xdr:rowOff>72390</xdr:rowOff>
    </xdr:to>
    <xdr:cxnSp macro="">
      <xdr:nvCxnSpPr>
        <xdr:cNvPr id="572" name="直線コネクタ 571">
          <a:extLst>
            <a:ext uri="{FF2B5EF4-FFF2-40B4-BE49-F238E27FC236}">
              <a16:creationId xmlns:a16="http://schemas.microsoft.com/office/drawing/2014/main" id="{D6142EA3-B35B-41DF-A847-101F1B3B351D}"/>
            </a:ext>
          </a:extLst>
        </xdr:cNvPr>
        <xdr:cNvCxnSpPr/>
      </xdr:nvCxnSpPr>
      <xdr:spPr>
        <a:xfrm flipV="1">
          <a:off x="15481300" y="103308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153035</xdr:rowOff>
    </xdr:from>
    <xdr:to>
      <xdr:col>76</xdr:col>
      <xdr:colOff>165100</xdr:colOff>
      <xdr:row>61</xdr:row>
      <xdr:rowOff>83185</xdr:rowOff>
    </xdr:to>
    <xdr:sp macro="" textlink="">
      <xdr:nvSpPr>
        <xdr:cNvPr id="573" name="楕円 572">
          <a:extLst>
            <a:ext uri="{FF2B5EF4-FFF2-40B4-BE49-F238E27FC236}">
              <a16:creationId xmlns:a16="http://schemas.microsoft.com/office/drawing/2014/main" id="{906AA11A-A6C8-427B-8B5B-F91285DAE973}"/>
            </a:ext>
          </a:extLst>
        </xdr:cNvPr>
        <xdr:cNvSpPr/>
      </xdr:nvSpPr>
      <xdr:spPr>
        <a:xfrm>
          <a:off x="14541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72390</xdr:rowOff>
    </xdr:from>
    <xdr:to>
      <xdr:col>81</xdr:col>
      <xdr:colOff>50800</xdr:colOff>
      <xdr:row>61</xdr:row>
      <xdr:rowOff>32385</xdr:rowOff>
    </xdr:to>
    <xdr:cxnSp macro="">
      <xdr:nvCxnSpPr>
        <xdr:cNvPr id="574" name="直線コネクタ 573">
          <a:extLst>
            <a:ext uri="{FF2B5EF4-FFF2-40B4-BE49-F238E27FC236}">
              <a16:creationId xmlns:a16="http://schemas.microsoft.com/office/drawing/2014/main" id="{1DF2A1BA-6A52-46ED-92F9-67A002C4EA8B}"/>
            </a:ext>
          </a:extLst>
        </xdr:cNvPr>
        <xdr:cNvCxnSpPr/>
      </xdr:nvCxnSpPr>
      <xdr:spPr>
        <a:xfrm flipV="1">
          <a:off x="14592300" y="1035939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75" name="n_1aveValue【学校施設】&#10;有形固定資産減価償却率">
          <a:extLst>
            <a:ext uri="{FF2B5EF4-FFF2-40B4-BE49-F238E27FC236}">
              <a16:creationId xmlns:a16="http://schemas.microsoft.com/office/drawing/2014/main" id="{B3C28C5C-6B1E-45F7-B9F5-0FD5B14213B0}"/>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111142</xdr:rowOff>
    </xdr:from>
    <xdr:ext cx="405111" cy="259045"/>
    <xdr:sp macro="" textlink="">
      <xdr:nvSpPr>
        <xdr:cNvPr id="576" name="n_2aveValue【学校施設】&#10;有形固定資産減価償却率">
          <a:extLst>
            <a:ext uri="{FF2B5EF4-FFF2-40B4-BE49-F238E27FC236}">
              <a16:creationId xmlns:a16="http://schemas.microsoft.com/office/drawing/2014/main" id="{8478AF51-1FB6-4073-BB09-8D3DA91EB951}"/>
            </a:ext>
          </a:extLst>
        </xdr:cNvPr>
        <xdr:cNvSpPr txBox="1"/>
      </xdr:nvSpPr>
      <xdr:spPr>
        <a:xfrm>
          <a:off x="14389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137812</xdr:rowOff>
    </xdr:from>
    <xdr:ext cx="405111" cy="259045"/>
    <xdr:sp macro="" textlink="">
      <xdr:nvSpPr>
        <xdr:cNvPr id="577" name="n_3aveValue【学校施設】&#10;有形固定資産減価償却率">
          <a:extLst>
            <a:ext uri="{FF2B5EF4-FFF2-40B4-BE49-F238E27FC236}">
              <a16:creationId xmlns:a16="http://schemas.microsoft.com/office/drawing/2014/main" id="{7E90E90A-2A10-4A3A-8811-83F96A618177}"/>
            </a:ext>
          </a:extLst>
        </xdr:cNvPr>
        <xdr:cNvSpPr txBox="1"/>
      </xdr:nvSpPr>
      <xdr:spPr>
        <a:xfrm>
          <a:off x="13500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114317</xdr:rowOff>
    </xdr:from>
    <xdr:ext cx="405111" cy="259045"/>
    <xdr:sp macro="" textlink="">
      <xdr:nvSpPr>
        <xdr:cNvPr id="578" name="n_1mainValue【学校施設】&#10;有形固定資産減価償却率">
          <a:extLst>
            <a:ext uri="{FF2B5EF4-FFF2-40B4-BE49-F238E27FC236}">
              <a16:creationId xmlns:a16="http://schemas.microsoft.com/office/drawing/2014/main" id="{4C8DCC3F-442F-4A83-BEA2-94EFAAFC227B}"/>
            </a:ext>
          </a:extLst>
        </xdr:cNvPr>
        <xdr:cNvSpPr txBox="1"/>
      </xdr:nvSpPr>
      <xdr:spPr>
        <a:xfrm>
          <a:off x="152660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74312</xdr:rowOff>
    </xdr:from>
    <xdr:ext cx="405111" cy="259045"/>
    <xdr:sp macro="" textlink="">
      <xdr:nvSpPr>
        <xdr:cNvPr id="579" name="n_2mainValue【学校施設】&#10;有形固定資産減価償却率">
          <a:extLst>
            <a:ext uri="{FF2B5EF4-FFF2-40B4-BE49-F238E27FC236}">
              <a16:creationId xmlns:a16="http://schemas.microsoft.com/office/drawing/2014/main" id="{C32FA245-8C40-46D3-8C29-D550EC8C4E0A}"/>
            </a:ext>
          </a:extLst>
        </xdr:cNvPr>
        <xdr:cNvSpPr txBox="1"/>
      </xdr:nvSpPr>
      <xdr:spPr>
        <a:xfrm>
          <a:off x="14389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0" name="正方形/長方形 579">
          <a:extLst>
            <a:ext uri="{FF2B5EF4-FFF2-40B4-BE49-F238E27FC236}">
              <a16:creationId xmlns:a16="http://schemas.microsoft.com/office/drawing/2014/main" id="{3A9103F2-5434-4E69-9C12-398DFB23F63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1" name="正方形/長方形 580">
          <a:extLst>
            <a:ext uri="{FF2B5EF4-FFF2-40B4-BE49-F238E27FC236}">
              <a16:creationId xmlns:a16="http://schemas.microsoft.com/office/drawing/2014/main" id="{D134A19B-EA53-4B16-BCC4-0B416A07A77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2" name="正方形/長方形 581">
          <a:extLst>
            <a:ext uri="{FF2B5EF4-FFF2-40B4-BE49-F238E27FC236}">
              <a16:creationId xmlns:a16="http://schemas.microsoft.com/office/drawing/2014/main" id="{51551BFD-1712-4C53-AE32-B844EACB1D0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3" name="正方形/長方形 582">
          <a:extLst>
            <a:ext uri="{FF2B5EF4-FFF2-40B4-BE49-F238E27FC236}">
              <a16:creationId xmlns:a16="http://schemas.microsoft.com/office/drawing/2014/main" id="{0D947102-855C-4555-86A3-EE2DE5A5DEA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4" name="正方形/長方形 583">
          <a:extLst>
            <a:ext uri="{FF2B5EF4-FFF2-40B4-BE49-F238E27FC236}">
              <a16:creationId xmlns:a16="http://schemas.microsoft.com/office/drawing/2014/main" id="{D0092356-F7D6-4E1E-97DC-024C4A99514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5" name="正方形/長方形 584">
          <a:extLst>
            <a:ext uri="{FF2B5EF4-FFF2-40B4-BE49-F238E27FC236}">
              <a16:creationId xmlns:a16="http://schemas.microsoft.com/office/drawing/2014/main" id="{17F5D97A-BA57-4CE2-A18A-6A8DAF15EFC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6" name="正方形/長方形 585">
          <a:extLst>
            <a:ext uri="{FF2B5EF4-FFF2-40B4-BE49-F238E27FC236}">
              <a16:creationId xmlns:a16="http://schemas.microsoft.com/office/drawing/2014/main" id="{A7A11D6C-B026-4BFC-96E2-BD34E347E2D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7" name="正方形/長方形 586">
          <a:extLst>
            <a:ext uri="{FF2B5EF4-FFF2-40B4-BE49-F238E27FC236}">
              <a16:creationId xmlns:a16="http://schemas.microsoft.com/office/drawing/2014/main" id="{12B08076-8FDE-4CC5-9222-24A6CD23E0E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8" name="テキスト ボックス 587">
          <a:extLst>
            <a:ext uri="{FF2B5EF4-FFF2-40B4-BE49-F238E27FC236}">
              <a16:creationId xmlns:a16="http://schemas.microsoft.com/office/drawing/2014/main" id="{A638F36A-E739-48EE-8A29-C6C94AEE01F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9" name="直線コネクタ 588">
          <a:extLst>
            <a:ext uri="{FF2B5EF4-FFF2-40B4-BE49-F238E27FC236}">
              <a16:creationId xmlns:a16="http://schemas.microsoft.com/office/drawing/2014/main" id="{11B97209-34BC-411A-BB50-1C3F68062DD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90" name="直線コネクタ 589">
          <a:extLst>
            <a:ext uri="{FF2B5EF4-FFF2-40B4-BE49-F238E27FC236}">
              <a16:creationId xmlns:a16="http://schemas.microsoft.com/office/drawing/2014/main" id="{EE6C0342-3EFD-4BC3-8591-B839E579664C}"/>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91" name="テキスト ボックス 590">
          <a:extLst>
            <a:ext uri="{FF2B5EF4-FFF2-40B4-BE49-F238E27FC236}">
              <a16:creationId xmlns:a16="http://schemas.microsoft.com/office/drawing/2014/main" id="{71685DEC-0425-44ED-B78B-85AD5FB595CF}"/>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2" name="直線コネクタ 591">
          <a:extLst>
            <a:ext uri="{FF2B5EF4-FFF2-40B4-BE49-F238E27FC236}">
              <a16:creationId xmlns:a16="http://schemas.microsoft.com/office/drawing/2014/main" id="{24A1BBEA-CA62-4A34-A45A-78CE317815A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93" name="テキスト ボックス 592">
          <a:extLst>
            <a:ext uri="{FF2B5EF4-FFF2-40B4-BE49-F238E27FC236}">
              <a16:creationId xmlns:a16="http://schemas.microsoft.com/office/drawing/2014/main" id="{A7D16868-0D27-430B-BB93-54B488154BAF}"/>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94" name="直線コネクタ 593">
          <a:extLst>
            <a:ext uri="{FF2B5EF4-FFF2-40B4-BE49-F238E27FC236}">
              <a16:creationId xmlns:a16="http://schemas.microsoft.com/office/drawing/2014/main" id="{5FDCFEC3-7BD0-41CE-80EF-B0BD6C1922DD}"/>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95" name="テキスト ボックス 594">
          <a:extLst>
            <a:ext uri="{FF2B5EF4-FFF2-40B4-BE49-F238E27FC236}">
              <a16:creationId xmlns:a16="http://schemas.microsoft.com/office/drawing/2014/main" id="{8D65C78A-CD9D-4B9E-8CBA-1F9B892DB8AC}"/>
            </a:ext>
          </a:extLst>
        </xdr:cNvPr>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a:extLst>
            <a:ext uri="{FF2B5EF4-FFF2-40B4-BE49-F238E27FC236}">
              <a16:creationId xmlns:a16="http://schemas.microsoft.com/office/drawing/2014/main" id="{41ADDCEA-21CD-4798-B41A-BF03241B737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7" name="テキスト ボックス 596">
          <a:extLst>
            <a:ext uri="{FF2B5EF4-FFF2-40B4-BE49-F238E27FC236}">
              <a16:creationId xmlns:a16="http://schemas.microsoft.com/office/drawing/2014/main" id="{5537B011-DFD8-49F5-B892-BC41850FB74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学校施設】&#10;一人当たり面積グラフ枠">
          <a:extLst>
            <a:ext uri="{FF2B5EF4-FFF2-40B4-BE49-F238E27FC236}">
              <a16:creationId xmlns:a16="http://schemas.microsoft.com/office/drawing/2014/main" id="{237B6107-EE13-4EBF-82B1-8958A4D9C33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26860</xdr:rowOff>
    </xdr:from>
    <xdr:to>
      <xdr:col>116</xdr:col>
      <xdr:colOff>62864</xdr:colOff>
      <xdr:row>62</xdr:row>
      <xdr:rowOff>160077</xdr:rowOff>
    </xdr:to>
    <xdr:cxnSp macro="">
      <xdr:nvCxnSpPr>
        <xdr:cNvPr id="599" name="直線コネクタ 598">
          <a:extLst>
            <a:ext uri="{FF2B5EF4-FFF2-40B4-BE49-F238E27FC236}">
              <a16:creationId xmlns:a16="http://schemas.microsoft.com/office/drawing/2014/main" id="{7AE07919-E6A4-4D7F-9022-F2D1151D1134}"/>
            </a:ext>
          </a:extLst>
        </xdr:cNvPr>
        <xdr:cNvCxnSpPr/>
      </xdr:nvCxnSpPr>
      <xdr:spPr>
        <a:xfrm flipV="1">
          <a:off x="22160864" y="9628060"/>
          <a:ext cx="0" cy="1161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163904</xdr:rowOff>
    </xdr:from>
    <xdr:ext cx="469744" cy="259045"/>
    <xdr:sp macro="" textlink="">
      <xdr:nvSpPr>
        <xdr:cNvPr id="600" name="【学校施設】&#10;一人当たり面積最小値テキスト">
          <a:extLst>
            <a:ext uri="{FF2B5EF4-FFF2-40B4-BE49-F238E27FC236}">
              <a16:creationId xmlns:a16="http://schemas.microsoft.com/office/drawing/2014/main" id="{D40FA46B-2D5C-4858-A2AA-DF5F66207056}"/>
            </a:ext>
          </a:extLst>
        </xdr:cNvPr>
        <xdr:cNvSpPr txBox="1"/>
      </xdr:nvSpPr>
      <xdr:spPr>
        <a:xfrm>
          <a:off x="22199600" y="107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160077</xdr:rowOff>
    </xdr:from>
    <xdr:to>
      <xdr:col>116</xdr:col>
      <xdr:colOff>152400</xdr:colOff>
      <xdr:row>62</xdr:row>
      <xdr:rowOff>160077</xdr:rowOff>
    </xdr:to>
    <xdr:cxnSp macro="">
      <xdr:nvCxnSpPr>
        <xdr:cNvPr id="601" name="直線コネクタ 600">
          <a:extLst>
            <a:ext uri="{FF2B5EF4-FFF2-40B4-BE49-F238E27FC236}">
              <a16:creationId xmlns:a16="http://schemas.microsoft.com/office/drawing/2014/main" id="{F895F04E-B8CA-49E5-A847-96C64CAC59FD}"/>
            </a:ext>
          </a:extLst>
        </xdr:cNvPr>
        <xdr:cNvCxnSpPr/>
      </xdr:nvCxnSpPr>
      <xdr:spPr>
        <a:xfrm>
          <a:off x="22072600" y="10789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144987</xdr:rowOff>
    </xdr:from>
    <xdr:ext cx="534377" cy="259045"/>
    <xdr:sp macro="" textlink="">
      <xdr:nvSpPr>
        <xdr:cNvPr id="602" name="【学校施設】&#10;一人当たり面積最大値テキスト">
          <a:extLst>
            <a:ext uri="{FF2B5EF4-FFF2-40B4-BE49-F238E27FC236}">
              <a16:creationId xmlns:a16="http://schemas.microsoft.com/office/drawing/2014/main" id="{A3B7F840-8A29-4F8A-B4E0-D6518C06A817}"/>
            </a:ext>
          </a:extLst>
        </xdr:cNvPr>
        <xdr:cNvSpPr txBox="1"/>
      </xdr:nvSpPr>
      <xdr:spPr>
        <a:xfrm>
          <a:off x="22199600" y="940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26860</xdr:rowOff>
    </xdr:from>
    <xdr:to>
      <xdr:col>116</xdr:col>
      <xdr:colOff>152400</xdr:colOff>
      <xdr:row>56</xdr:row>
      <xdr:rowOff>26860</xdr:rowOff>
    </xdr:to>
    <xdr:cxnSp macro="">
      <xdr:nvCxnSpPr>
        <xdr:cNvPr id="603" name="直線コネクタ 602">
          <a:extLst>
            <a:ext uri="{FF2B5EF4-FFF2-40B4-BE49-F238E27FC236}">
              <a16:creationId xmlns:a16="http://schemas.microsoft.com/office/drawing/2014/main" id="{6B9DF432-75B2-4D88-B104-D0BC58A1D674}"/>
            </a:ext>
          </a:extLst>
        </xdr:cNvPr>
        <xdr:cNvCxnSpPr/>
      </xdr:nvCxnSpPr>
      <xdr:spPr>
        <a:xfrm>
          <a:off x="22072600" y="962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97820</xdr:rowOff>
    </xdr:from>
    <xdr:ext cx="469744" cy="259045"/>
    <xdr:sp macro="" textlink="">
      <xdr:nvSpPr>
        <xdr:cNvPr id="604" name="【学校施設】&#10;一人当たり面積平均値テキスト">
          <a:extLst>
            <a:ext uri="{FF2B5EF4-FFF2-40B4-BE49-F238E27FC236}">
              <a16:creationId xmlns:a16="http://schemas.microsoft.com/office/drawing/2014/main" id="{66B0B62B-DADF-4541-A4E3-D50F31A7A4AA}"/>
            </a:ext>
          </a:extLst>
        </xdr:cNvPr>
        <xdr:cNvSpPr txBox="1"/>
      </xdr:nvSpPr>
      <xdr:spPr>
        <a:xfrm>
          <a:off x="22199600" y="10556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119393</xdr:rowOff>
    </xdr:from>
    <xdr:to>
      <xdr:col>116</xdr:col>
      <xdr:colOff>114300</xdr:colOff>
      <xdr:row>62</xdr:row>
      <xdr:rowOff>49543</xdr:rowOff>
    </xdr:to>
    <xdr:sp macro="" textlink="">
      <xdr:nvSpPr>
        <xdr:cNvPr id="605" name="フローチャート: 判断 604">
          <a:extLst>
            <a:ext uri="{FF2B5EF4-FFF2-40B4-BE49-F238E27FC236}">
              <a16:creationId xmlns:a16="http://schemas.microsoft.com/office/drawing/2014/main" id="{9639CDCA-B5EA-440F-898F-17A15F6CB1CC}"/>
            </a:ext>
          </a:extLst>
        </xdr:cNvPr>
        <xdr:cNvSpPr/>
      </xdr:nvSpPr>
      <xdr:spPr>
        <a:xfrm>
          <a:off x="22110700" y="10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108591</xdr:rowOff>
    </xdr:from>
    <xdr:to>
      <xdr:col>112</xdr:col>
      <xdr:colOff>38100</xdr:colOff>
      <xdr:row>62</xdr:row>
      <xdr:rowOff>38741</xdr:rowOff>
    </xdr:to>
    <xdr:sp macro="" textlink="">
      <xdr:nvSpPr>
        <xdr:cNvPr id="606" name="フローチャート: 判断 605">
          <a:extLst>
            <a:ext uri="{FF2B5EF4-FFF2-40B4-BE49-F238E27FC236}">
              <a16:creationId xmlns:a16="http://schemas.microsoft.com/office/drawing/2014/main" id="{F3A77F04-A2CB-4BFD-8351-BAB39640854B}"/>
            </a:ext>
          </a:extLst>
        </xdr:cNvPr>
        <xdr:cNvSpPr/>
      </xdr:nvSpPr>
      <xdr:spPr>
        <a:xfrm>
          <a:off x="21272500" y="10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116307</xdr:rowOff>
    </xdr:from>
    <xdr:to>
      <xdr:col>107</xdr:col>
      <xdr:colOff>101600</xdr:colOff>
      <xdr:row>62</xdr:row>
      <xdr:rowOff>46457</xdr:rowOff>
    </xdr:to>
    <xdr:sp macro="" textlink="">
      <xdr:nvSpPr>
        <xdr:cNvPr id="607" name="フローチャート: 判断 606">
          <a:extLst>
            <a:ext uri="{FF2B5EF4-FFF2-40B4-BE49-F238E27FC236}">
              <a16:creationId xmlns:a16="http://schemas.microsoft.com/office/drawing/2014/main" id="{FE623299-A749-4CB8-9608-7874D1D77F89}"/>
            </a:ext>
          </a:extLst>
        </xdr:cNvPr>
        <xdr:cNvSpPr/>
      </xdr:nvSpPr>
      <xdr:spPr>
        <a:xfrm>
          <a:off x="20383500" y="1057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133794</xdr:rowOff>
    </xdr:from>
    <xdr:to>
      <xdr:col>102</xdr:col>
      <xdr:colOff>165100</xdr:colOff>
      <xdr:row>62</xdr:row>
      <xdr:rowOff>63944</xdr:rowOff>
    </xdr:to>
    <xdr:sp macro="" textlink="">
      <xdr:nvSpPr>
        <xdr:cNvPr id="608" name="フローチャート: 判断 607">
          <a:extLst>
            <a:ext uri="{FF2B5EF4-FFF2-40B4-BE49-F238E27FC236}">
              <a16:creationId xmlns:a16="http://schemas.microsoft.com/office/drawing/2014/main" id="{C78CF88D-1AA1-4430-887B-977F3A2C1317}"/>
            </a:ext>
          </a:extLst>
        </xdr:cNvPr>
        <xdr:cNvSpPr/>
      </xdr:nvSpPr>
      <xdr:spPr>
        <a:xfrm>
          <a:off x="19494500" y="105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1D7E642A-9F52-4E3B-9374-43FA9DC1810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69B1C7D-8976-40A3-9DD3-F4FF2A765BE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AA63CC38-89EE-4846-81DA-6D7A9734EC5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6A079495-6750-4590-8857-24ADD8AE8A0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89CDB0BE-1AF6-4DD8-BF34-B773E87C9E2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98304</xdr:rowOff>
    </xdr:from>
    <xdr:to>
      <xdr:col>116</xdr:col>
      <xdr:colOff>114300</xdr:colOff>
      <xdr:row>62</xdr:row>
      <xdr:rowOff>28454</xdr:rowOff>
    </xdr:to>
    <xdr:sp macro="" textlink="">
      <xdr:nvSpPr>
        <xdr:cNvPr id="614" name="楕円 613">
          <a:extLst>
            <a:ext uri="{FF2B5EF4-FFF2-40B4-BE49-F238E27FC236}">
              <a16:creationId xmlns:a16="http://schemas.microsoft.com/office/drawing/2014/main" id="{642ECB27-E336-4A1F-A64E-3F89913AEA42}"/>
            </a:ext>
          </a:extLst>
        </xdr:cNvPr>
        <xdr:cNvSpPr/>
      </xdr:nvSpPr>
      <xdr:spPr>
        <a:xfrm>
          <a:off x="22110700" y="1055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121181</xdr:rowOff>
    </xdr:from>
    <xdr:ext cx="469744" cy="259045"/>
    <xdr:sp macro="" textlink="">
      <xdr:nvSpPr>
        <xdr:cNvPr id="615" name="【学校施設】&#10;一人当たり面積該当値テキスト">
          <a:extLst>
            <a:ext uri="{FF2B5EF4-FFF2-40B4-BE49-F238E27FC236}">
              <a16:creationId xmlns:a16="http://schemas.microsoft.com/office/drawing/2014/main" id="{3426EDB7-B037-4CC0-8E75-D73F85E179AD}"/>
            </a:ext>
          </a:extLst>
        </xdr:cNvPr>
        <xdr:cNvSpPr txBox="1"/>
      </xdr:nvSpPr>
      <xdr:spPr>
        <a:xfrm>
          <a:off x="22199600" y="1040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60243</xdr:rowOff>
    </xdr:from>
    <xdr:to>
      <xdr:col>112</xdr:col>
      <xdr:colOff>38100</xdr:colOff>
      <xdr:row>61</xdr:row>
      <xdr:rowOff>161843</xdr:rowOff>
    </xdr:to>
    <xdr:sp macro="" textlink="">
      <xdr:nvSpPr>
        <xdr:cNvPr id="616" name="楕円 615">
          <a:extLst>
            <a:ext uri="{FF2B5EF4-FFF2-40B4-BE49-F238E27FC236}">
              <a16:creationId xmlns:a16="http://schemas.microsoft.com/office/drawing/2014/main" id="{FA6FCA9F-9195-4814-80BE-02F747773A25}"/>
            </a:ext>
          </a:extLst>
        </xdr:cNvPr>
        <xdr:cNvSpPr/>
      </xdr:nvSpPr>
      <xdr:spPr>
        <a:xfrm>
          <a:off x="21272500" y="1051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111043</xdr:rowOff>
    </xdr:from>
    <xdr:to>
      <xdr:col>116</xdr:col>
      <xdr:colOff>63500</xdr:colOff>
      <xdr:row>61</xdr:row>
      <xdr:rowOff>149104</xdr:rowOff>
    </xdr:to>
    <xdr:cxnSp macro="">
      <xdr:nvCxnSpPr>
        <xdr:cNvPr id="617" name="直線コネクタ 616">
          <a:extLst>
            <a:ext uri="{FF2B5EF4-FFF2-40B4-BE49-F238E27FC236}">
              <a16:creationId xmlns:a16="http://schemas.microsoft.com/office/drawing/2014/main" id="{B27C811D-6511-454A-9C60-551EAE3DD0CB}"/>
            </a:ext>
          </a:extLst>
        </xdr:cNvPr>
        <xdr:cNvCxnSpPr/>
      </xdr:nvCxnSpPr>
      <xdr:spPr>
        <a:xfrm>
          <a:off x="21323300" y="10569493"/>
          <a:ext cx="838200" cy="3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62185</xdr:rowOff>
    </xdr:from>
    <xdr:to>
      <xdr:col>107</xdr:col>
      <xdr:colOff>101600</xdr:colOff>
      <xdr:row>61</xdr:row>
      <xdr:rowOff>163785</xdr:rowOff>
    </xdr:to>
    <xdr:sp macro="" textlink="">
      <xdr:nvSpPr>
        <xdr:cNvPr id="618" name="楕円 617">
          <a:extLst>
            <a:ext uri="{FF2B5EF4-FFF2-40B4-BE49-F238E27FC236}">
              <a16:creationId xmlns:a16="http://schemas.microsoft.com/office/drawing/2014/main" id="{AAC6984F-F9DC-4E0E-936C-E01B10F1B863}"/>
            </a:ext>
          </a:extLst>
        </xdr:cNvPr>
        <xdr:cNvSpPr/>
      </xdr:nvSpPr>
      <xdr:spPr>
        <a:xfrm>
          <a:off x="20383500" y="1052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111043</xdr:rowOff>
    </xdr:from>
    <xdr:to>
      <xdr:col>111</xdr:col>
      <xdr:colOff>177800</xdr:colOff>
      <xdr:row>61</xdr:row>
      <xdr:rowOff>112985</xdr:rowOff>
    </xdr:to>
    <xdr:cxnSp macro="">
      <xdr:nvCxnSpPr>
        <xdr:cNvPr id="619" name="直線コネクタ 618">
          <a:extLst>
            <a:ext uri="{FF2B5EF4-FFF2-40B4-BE49-F238E27FC236}">
              <a16:creationId xmlns:a16="http://schemas.microsoft.com/office/drawing/2014/main" id="{2BBCC335-99B3-4643-81D7-3FADC334A6E4}"/>
            </a:ext>
          </a:extLst>
        </xdr:cNvPr>
        <xdr:cNvCxnSpPr/>
      </xdr:nvCxnSpPr>
      <xdr:spPr>
        <a:xfrm flipV="1">
          <a:off x="20434300" y="10569493"/>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29868</xdr:rowOff>
    </xdr:from>
    <xdr:ext cx="469744" cy="259045"/>
    <xdr:sp macro="" textlink="">
      <xdr:nvSpPr>
        <xdr:cNvPr id="620" name="n_1aveValue【学校施設】&#10;一人当たり面積">
          <a:extLst>
            <a:ext uri="{FF2B5EF4-FFF2-40B4-BE49-F238E27FC236}">
              <a16:creationId xmlns:a16="http://schemas.microsoft.com/office/drawing/2014/main" id="{3271FB75-F968-42C9-B64D-5AC092C78191}"/>
            </a:ext>
          </a:extLst>
        </xdr:cNvPr>
        <xdr:cNvSpPr txBox="1"/>
      </xdr:nvSpPr>
      <xdr:spPr>
        <a:xfrm>
          <a:off x="21075727" y="1065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37584</xdr:rowOff>
    </xdr:from>
    <xdr:ext cx="469744" cy="259045"/>
    <xdr:sp macro="" textlink="">
      <xdr:nvSpPr>
        <xdr:cNvPr id="621" name="n_2aveValue【学校施設】&#10;一人当たり面積">
          <a:extLst>
            <a:ext uri="{FF2B5EF4-FFF2-40B4-BE49-F238E27FC236}">
              <a16:creationId xmlns:a16="http://schemas.microsoft.com/office/drawing/2014/main" id="{75A542C1-05B6-43A0-8FF6-987D8C75CE40}"/>
            </a:ext>
          </a:extLst>
        </xdr:cNvPr>
        <xdr:cNvSpPr txBox="1"/>
      </xdr:nvSpPr>
      <xdr:spPr>
        <a:xfrm>
          <a:off x="20199427" y="106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80471</xdr:rowOff>
    </xdr:from>
    <xdr:ext cx="469744" cy="259045"/>
    <xdr:sp macro="" textlink="">
      <xdr:nvSpPr>
        <xdr:cNvPr id="622" name="n_3aveValue【学校施設】&#10;一人当たり面積">
          <a:extLst>
            <a:ext uri="{FF2B5EF4-FFF2-40B4-BE49-F238E27FC236}">
              <a16:creationId xmlns:a16="http://schemas.microsoft.com/office/drawing/2014/main" id="{C76E75B1-EF46-44AD-991E-AA870A79796F}"/>
            </a:ext>
          </a:extLst>
        </xdr:cNvPr>
        <xdr:cNvSpPr txBox="1"/>
      </xdr:nvSpPr>
      <xdr:spPr>
        <a:xfrm>
          <a:off x="19310427" y="1036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6920</xdr:rowOff>
    </xdr:from>
    <xdr:ext cx="469744" cy="259045"/>
    <xdr:sp macro="" textlink="">
      <xdr:nvSpPr>
        <xdr:cNvPr id="623" name="n_1mainValue【学校施設】&#10;一人当たり面積">
          <a:extLst>
            <a:ext uri="{FF2B5EF4-FFF2-40B4-BE49-F238E27FC236}">
              <a16:creationId xmlns:a16="http://schemas.microsoft.com/office/drawing/2014/main" id="{507D8B19-DDA5-447E-84DA-D9CC239E91AF}"/>
            </a:ext>
          </a:extLst>
        </xdr:cNvPr>
        <xdr:cNvSpPr txBox="1"/>
      </xdr:nvSpPr>
      <xdr:spPr>
        <a:xfrm>
          <a:off x="21075727" y="1029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8862</xdr:rowOff>
    </xdr:from>
    <xdr:ext cx="469744" cy="259045"/>
    <xdr:sp macro="" textlink="">
      <xdr:nvSpPr>
        <xdr:cNvPr id="624" name="n_2mainValue【学校施設】&#10;一人当たり面積">
          <a:extLst>
            <a:ext uri="{FF2B5EF4-FFF2-40B4-BE49-F238E27FC236}">
              <a16:creationId xmlns:a16="http://schemas.microsoft.com/office/drawing/2014/main" id="{B5DC1795-09D8-46BC-B125-4673143DDE6B}"/>
            </a:ext>
          </a:extLst>
        </xdr:cNvPr>
        <xdr:cNvSpPr txBox="1"/>
      </xdr:nvSpPr>
      <xdr:spPr>
        <a:xfrm>
          <a:off x="20199427" y="1029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47D2BB9E-8E0D-4B7F-9D92-C6D7016651A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5532C741-7C86-45CF-9ADB-91F5C5D72A2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D949581-1D23-40C4-888C-65D7366356C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B0F8BD69-5482-4656-858F-9F0981E7845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602D9DB0-18ED-4F68-ACD7-2DA6DCFE303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6485CFCB-EEE5-400B-88D6-F8134339DC6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42CEE12C-5AAA-41D8-8695-5C01EF0BEF2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E9A5012C-4E66-47AE-9E33-6B3C5B46F7C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00F25517-A8E5-4634-A84D-E583DDEA8E3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2AF8EC0C-A81B-49BD-B8DC-9D2F0C7C7DD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3794ACC5-9721-441E-945A-C13D9B03A7C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60C44821-24B3-4729-A5B7-10547E2F7D8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64A95603-CBF5-477B-B160-386E4A11CD9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EFF2FC68-044A-4954-960E-E690D4B5C8C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3E35D762-FB65-4258-85B4-8C2600AF667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BFCAF976-6288-40AA-A52D-7207B96F871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FB043B70-F4D8-4BB6-B3BE-2F01DB4A4B9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AE1D507D-427E-4F62-887A-DC7CD623F0D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07D624C8-BECE-475E-B5DE-2A331E6DBAF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11C03E2C-0835-4BE1-B754-75110A3BB13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A648FA33-EE7B-4E73-8177-D6C83524A68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7CA48FD6-76DB-42D1-AB5E-0A5A89957E0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9A916C49-0B1C-4D43-9165-0F218E92CA5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C4BF7CC8-399B-471C-B9C9-A1DF66377F4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E0C5D68A-6108-44AA-85C4-623D2EE3531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2C71C197-67B7-44C6-A18B-9E0957468B2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6C2A131F-F761-4B0A-8D65-AB3B1A686BC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2" name="テキスト ボックス 651">
          <a:extLst>
            <a:ext uri="{FF2B5EF4-FFF2-40B4-BE49-F238E27FC236}">
              <a16:creationId xmlns:a16="http://schemas.microsoft.com/office/drawing/2014/main" id="{E478C496-14B9-4CE3-AF0A-03658285B66E}"/>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7B296632-004D-4D4C-8E6D-242A79C9616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DFDD3CCE-49C3-4058-9739-35754E009EE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E417198E-D543-4164-9095-25C0BBC22E5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273042C9-0692-41E3-90A8-A410E56A8C9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F9B6649D-D403-4BF4-8609-F55A5D8E2FB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F76A7DAF-2741-4B09-9CB8-08455FECC7E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6A30C68A-DEB4-4883-99A1-64C0273D364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1778F947-FF51-4B3E-8D8E-B6BCA63A166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82B3237F-CC81-4CB9-A718-FB3658DFE39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2" name="テキスト ボックス 661">
          <a:extLst>
            <a:ext uri="{FF2B5EF4-FFF2-40B4-BE49-F238E27FC236}">
              <a16:creationId xmlns:a16="http://schemas.microsoft.com/office/drawing/2014/main" id="{B89BBF93-BAE7-4703-B6E2-3FB0FAA4499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31A8C5C9-2FC6-4461-8B21-87ABD72E904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4" name="テキスト ボックス 663">
          <a:extLst>
            <a:ext uri="{FF2B5EF4-FFF2-40B4-BE49-F238E27FC236}">
              <a16:creationId xmlns:a16="http://schemas.microsoft.com/office/drawing/2014/main" id="{3CEB46C5-45A2-41AC-910A-BEBF44332BF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78D8DD5A-0786-4EF2-B491-D556A8776C9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666" name="直線コネクタ 665">
          <a:extLst>
            <a:ext uri="{FF2B5EF4-FFF2-40B4-BE49-F238E27FC236}">
              <a16:creationId xmlns:a16="http://schemas.microsoft.com/office/drawing/2014/main" id="{F00E1447-CC67-4A89-AAA7-9F72FFBB23F8}"/>
            </a:ext>
          </a:extLst>
        </xdr:cNvPr>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667" name="【公民館】&#10;有形固定資産減価償却率最小値テキスト">
          <a:extLst>
            <a:ext uri="{FF2B5EF4-FFF2-40B4-BE49-F238E27FC236}">
              <a16:creationId xmlns:a16="http://schemas.microsoft.com/office/drawing/2014/main" id="{482F61FB-84C3-481F-9C60-96285BE469DE}"/>
            </a:ext>
          </a:extLst>
        </xdr:cNvPr>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668" name="直線コネクタ 667">
          <a:extLst>
            <a:ext uri="{FF2B5EF4-FFF2-40B4-BE49-F238E27FC236}">
              <a16:creationId xmlns:a16="http://schemas.microsoft.com/office/drawing/2014/main" id="{218D03CD-64CD-4942-B82D-271E44A33286}"/>
            </a:ext>
          </a:extLst>
        </xdr:cNvPr>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9" name="【公民館】&#10;有形固定資産減価償却率最大値テキスト">
          <a:extLst>
            <a:ext uri="{FF2B5EF4-FFF2-40B4-BE49-F238E27FC236}">
              <a16:creationId xmlns:a16="http://schemas.microsoft.com/office/drawing/2014/main" id="{66711808-2D4E-43E6-8D70-9E4C1DE5618C}"/>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0" name="直線コネクタ 669">
          <a:extLst>
            <a:ext uri="{FF2B5EF4-FFF2-40B4-BE49-F238E27FC236}">
              <a16:creationId xmlns:a16="http://schemas.microsoft.com/office/drawing/2014/main" id="{E1C0DE89-458B-411D-8877-11541B4292BD}"/>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48277</xdr:rowOff>
    </xdr:from>
    <xdr:ext cx="405111" cy="259045"/>
    <xdr:sp macro="" textlink="">
      <xdr:nvSpPr>
        <xdr:cNvPr id="671" name="【公民館】&#10;有形固定資産減価償却率平均値テキスト">
          <a:extLst>
            <a:ext uri="{FF2B5EF4-FFF2-40B4-BE49-F238E27FC236}">
              <a16:creationId xmlns:a16="http://schemas.microsoft.com/office/drawing/2014/main" id="{3B69BF59-31F7-4386-BC11-55579B4968A5}"/>
            </a:ext>
          </a:extLst>
        </xdr:cNvPr>
        <xdr:cNvSpPr txBox="1"/>
      </xdr:nvSpPr>
      <xdr:spPr>
        <a:xfrm>
          <a:off x="16357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25400</xdr:rowOff>
    </xdr:from>
    <xdr:to>
      <xdr:col>85</xdr:col>
      <xdr:colOff>177800</xdr:colOff>
      <xdr:row>103</xdr:row>
      <xdr:rowOff>127000</xdr:rowOff>
    </xdr:to>
    <xdr:sp macro="" textlink="">
      <xdr:nvSpPr>
        <xdr:cNvPr id="672" name="フローチャート: 判断 671">
          <a:extLst>
            <a:ext uri="{FF2B5EF4-FFF2-40B4-BE49-F238E27FC236}">
              <a16:creationId xmlns:a16="http://schemas.microsoft.com/office/drawing/2014/main" id="{BA5EDD78-E722-41AC-A5EF-E951D799DA3E}"/>
            </a:ext>
          </a:extLst>
        </xdr:cNvPr>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73" name="フローチャート: 判断 672">
          <a:extLst>
            <a:ext uri="{FF2B5EF4-FFF2-40B4-BE49-F238E27FC236}">
              <a16:creationId xmlns:a16="http://schemas.microsoft.com/office/drawing/2014/main" id="{75CDC4F8-1918-4614-A63F-B048E16A15B0}"/>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674" name="フローチャート: 判断 673">
          <a:extLst>
            <a:ext uri="{FF2B5EF4-FFF2-40B4-BE49-F238E27FC236}">
              <a16:creationId xmlns:a16="http://schemas.microsoft.com/office/drawing/2014/main" id="{667786B9-7814-43BA-8B85-A7C6F72623FA}"/>
            </a:ext>
          </a:extLst>
        </xdr:cNvPr>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75" name="フローチャート: 判断 674">
          <a:extLst>
            <a:ext uri="{FF2B5EF4-FFF2-40B4-BE49-F238E27FC236}">
              <a16:creationId xmlns:a16="http://schemas.microsoft.com/office/drawing/2014/main" id="{F1F5B17A-FD4B-4D07-86EB-031863599AD2}"/>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A11CB770-B5EC-47CC-802B-FA338D02155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E2FFA645-D45E-422C-8070-EF2C13DA2A7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92EB4DB1-8196-480B-9FAF-37D257B8309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6066C81E-13AA-4F25-8633-7828951BE0E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DD451643-9EF6-44C1-8F21-75D9F2C593A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xdr:rowOff>
    </xdr:from>
    <xdr:to>
      <xdr:col>85</xdr:col>
      <xdr:colOff>177800</xdr:colOff>
      <xdr:row>106</xdr:row>
      <xdr:rowOff>102507</xdr:rowOff>
    </xdr:to>
    <xdr:sp macro="" textlink="">
      <xdr:nvSpPr>
        <xdr:cNvPr id="681" name="楕円 680">
          <a:extLst>
            <a:ext uri="{FF2B5EF4-FFF2-40B4-BE49-F238E27FC236}">
              <a16:creationId xmlns:a16="http://schemas.microsoft.com/office/drawing/2014/main" id="{3658D72B-DAE9-4D15-81B7-285A77E76B0B}"/>
            </a:ext>
          </a:extLst>
        </xdr:cNvPr>
        <xdr:cNvSpPr/>
      </xdr:nvSpPr>
      <xdr:spPr>
        <a:xfrm>
          <a:off x="162687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150784</xdr:rowOff>
    </xdr:from>
    <xdr:ext cx="405111" cy="259045"/>
    <xdr:sp macro="" textlink="">
      <xdr:nvSpPr>
        <xdr:cNvPr id="682" name="【公民館】&#10;有形固定資産減価償却率該当値テキスト">
          <a:extLst>
            <a:ext uri="{FF2B5EF4-FFF2-40B4-BE49-F238E27FC236}">
              <a16:creationId xmlns:a16="http://schemas.microsoft.com/office/drawing/2014/main" id="{6DA145C4-CC0C-42A1-AA5F-7DB21681A2FF}"/>
            </a:ext>
          </a:extLst>
        </xdr:cNvPr>
        <xdr:cNvSpPr txBox="1"/>
      </xdr:nvSpPr>
      <xdr:spPr>
        <a:xfrm>
          <a:off x="16357600"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56424</xdr:rowOff>
    </xdr:from>
    <xdr:to>
      <xdr:col>81</xdr:col>
      <xdr:colOff>101600</xdr:colOff>
      <xdr:row>105</xdr:row>
      <xdr:rowOff>158024</xdr:rowOff>
    </xdr:to>
    <xdr:sp macro="" textlink="">
      <xdr:nvSpPr>
        <xdr:cNvPr id="683" name="楕円 682">
          <a:extLst>
            <a:ext uri="{FF2B5EF4-FFF2-40B4-BE49-F238E27FC236}">
              <a16:creationId xmlns:a16="http://schemas.microsoft.com/office/drawing/2014/main" id="{49E26531-D63A-4B3C-B0AD-F02C530BBD4B}"/>
            </a:ext>
          </a:extLst>
        </xdr:cNvPr>
        <xdr:cNvSpPr/>
      </xdr:nvSpPr>
      <xdr:spPr>
        <a:xfrm>
          <a:off x="15430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107224</xdr:rowOff>
    </xdr:from>
    <xdr:to>
      <xdr:col>85</xdr:col>
      <xdr:colOff>127000</xdr:colOff>
      <xdr:row>106</xdr:row>
      <xdr:rowOff>51707</xdr:rowOff>
    </xdr:to>
    <xdr:cxnSp macro="">
      <xdr:nvCxnSpPr>
        <xdr:cNvPr id="684" name="直線コネクタ 683">
          <a:extLst>
            <a:ext uri="{FF2B5EF4-FFF2-40B4-BE49-F238E27FC236}">
              <a16:creationId xmlns:a16="http://schemas.microsoft.com/office/drawing/2014/main" id="{8665CD4A-0655-42BA-BB9E-5BD883221070}"/>
            </a:ext>
          </a:extLst>
        </xdr:cNvPr>
        <xdr:cNvCxnSpPr/>
      </xdr:nvCxnSpPr>
      <xdr:spPr>
        <a:xfrm>
          <a:off x="15481300" y="18109474"/>
          <a:ext cx="8382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93980</xdr:rowOff>
    </xdr:from>
    <xdr:to>
      <xdr:col>76</xdr:col>
      <xdr:colOff>165100</xdr:colOff>
      <xdr:row>106</xdr:row>
      <xdr:rowOff>24130</xdr:rowOff>
    </xdr:to>
    <xdr:sp macro="" textlink="">
      <xdr:nvSpPr>
        <xdr:cNvPr id="685" name="楕円 684">
          <a:extLst>
            <a:ext uri="{FF2B5EF4-FFF2-40B4-BE49-F238E27FC236}">
              <a16:creationId xmlns:a16="http://schemas.microsoft.com/office/drawing/2014/main" id="{DB819C22-6A00-47EC-90A0-686B6D376145}"/>
            </a:ext>
          </a:extLst>
        </xdr:cNvPr>
        <xdr:cNvSpPr/>
      </xdr:nvSpPr>
      <xdr:spPr>
        <a:xfrm>
          <a:off x="14541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107224</xdr:rowOff>
    </xdr:from>
    <xdr:to>
      <xdr:col>81</xdr:col>
      <xdr:colOff>50800</xdr:colOff>
      <xdr:row>105</xdr:row>
      <xdr:rowOff>144780</xdr:rowOff>
    </xdr:to>
    <xdr:cxnSp macro="">
      <xdr:nvCxnSpPr>
        <xdr:cNvPr id="686" name="直線コネクタ 685">
          <a:extLst>
            <a:ext uri="{FF2B5EF4-FFF2-40B4-BE49-F238E27FC236}">
              <a16:creationId xmlns:a16="http://schemas.microsoft.com/office/drawing/2014/main" id="{4EB3B5D2-12CD-4C9A-BB17-0729D4E6EDE7}"/>
            </a:ext>
          </a:extLst>
        </xdr:cNvPr>
        <xdr:cNvCxnSpPr/>
      </xdr:nvCxnSpPr>
      <xdr:spPr>
        <a:xfrm flipV="1">
          <a:off x="14592300" y="1810947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125565</xdr:rowOff>
    </xdr:from>
    <xdr:ext cx="405111" cy="259045"/>
    <xdr:sp macro="" textlink="">
      <xdr:nvSpPr>
        <xdr:cNvPr id="687" name="n_1aveValue【公民館】&#10;有形固定資産減価償却率">
          <a:extLst>
            <a:ext uri="{FF2B5EF4-FFF2-40B4-BE49-F238E27FC236}">
              <a16:creationId xmlns:a16="http://schemas.microsoft.com/office/drawing/2014/main" id="{1007B92C-DBE0-427F-A607-13051D9F2CAE}"/>
            </a:ext>
          </a:extLst>
        </xdr:cNvPr>
        <xdr:cNvSpPr txBox="1"/>
      </xdr:nvSpPr>
      <xdr:spPr>
        <a:xfrm>
          <a:off x="15266044" y="1744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688" name="n_2aveValue【公民館】&#10;有形固定資産減価償却率">
          <a:extLst>
            <a:ext uri="{FF2B5EF4-FFF2-40B4-BE49-F238E27FC236}">
              <a16:creationId xmlns:a16="http://schemas.microsoft.com/office/drawing/2014/main" id="{4E886187-AAD9-4070-8038-B5E9E14BABFD}"/>
            </a:ext>
          </a:extLst>
        </xdr:cNvPr>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689" name="n_3aveValue【公民館】&#10;有形固定資産減価償却率">
          <a:extLst>
            <a:ext uri="{FF2B5EF4-FFF2-40B4-BE49-F238E27FC236}">
              <a16:creationId xmlns:a16="http://schemas.microsoft.com/office/drawing/2014/main" id="{05B27FE7-4481-4C6B-8A2A-1D0D978A42CC}"/>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149151</xdr:rowOff>
    </xdr:from>
    <xdr:ext cx="405111" cy="259045"/>
    <xdr:sp macro="" textlink="">
      <xdr:nvSpPr>
        <xdr:cNvPr id="690" name="n_1mainValue【公民館】&#10;有形固定資産減価償却率">
          <a:extLst>
            <a:ext uri="{FF2B5EF4-FFF2-40B4-BE49-F238E27FC236}">
              <a16:creationId xmlns:a16="http://schemas.microsoft.com/office/drawing/2014/main" id="{8950DF68-BED1-4743-8A3F-76DD488DC19D}"/>
            </a:ext>
          </a:extLst>
        </xdr:cNvPr>
        <xdr:cNvSpPr txBox="1"/>
      </xdr:nvSpPr>
      <xdr:spPr>
        <a:xfrm>
          <a:off x="152660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15257</xdr:rowOff>
    </xdr:from>
    <xdr:ext cx="405111" cy="259045"/>
    <xdr:sp macro="" textlink="">
      <xdr:nvSpPr>
        <xdr:cNvPr id="691" name="n_2mainValue【公民館】&#10;有形固定資産減価償却率">
          <a:extLst>
            <a:ext uri="{FF2B5EF4-FFF2-40B4-BE49-F238E27FC236}">
              <a16:creationId xmlns:a16="http://schemas.microsoft.com/office/drawing/2014/main" id="{E1C5C6B1-758E-4766-B3C1-45A4FE6C2201}"/>
            </a:ext>
          </a:extLst>
        </xdr:cNvPr>
        <xdr:cNvSpPr txBox="1"/>
      </xdr:nvSpPr>
      <xdr:spPr>
        <a:xfrm>
          <a:off x="14389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F18FFD57-828C-4D3E-8321-DEAB74116A1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96923218-03A5-4D65-BFEB-546DC4AAA08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AAA737CE-A874-4E5E-AB11-0C353E58E99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AD782459-AC74-43AF-A6DB-B90990D44AC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C39244C2-1615-4A32-91CC-B3492B85137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8FE8B1DF-E851-460A-B122-52084FD98CC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9305EB4B-ADA7-4E2C-84BA-CE0C5EEF56D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6CABE792-5421-46ED-BEB6-01185303BAA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a:extLst>
            <a:ext uri="{FF2B5EF4-FFF2-40B4-BE49-F238E27FC236}">
              <a16:creationId xmlns:a16="http://schemas.microsoft.com/office/drawing/2014/main" id="{700A01CA-92C5-4894-BBFE-0804B3FBB90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222D9D5A-98AA-4BB2-9DC1-3D1E9DF99E9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2" name="直線コネクタ 701">
          <a:extLst>
            <a:ext uri="{FF2B5EF4-FFF2-40B4-BE49-F238E27FC236}">
              <a16:creationId xmlns:a16="http://schemas.microsoft.com/office/drawing/2014/main" id="{B6650126-7CCB-4F38-BEDF-01673D651B5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3" name="テキスト ボックス 702">
          <a:extLst>
            <a:ext uri="{FF2B5EF4-FFF2-40B4-BE49-F238E27FC236}">
              <a16:creationId xmlns:a16="http://schemas.microsoft.com/office/drawing/2014/main" id="{23E4FAAD-8925-4EB0-BA0C-6CE1BAFE9DE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4" name="直線コネクタ 703">
          <a:extLst>
            <a:ext uri="{FF2B5EF4-FFF2-40B4-BE49-F238E27FC236}">
              <a16:creationId xmlns:a16="http://schemas.microsoft.com/office/drawing/2014/main" id="{70B53BC8-2069-4BDB-9048-9D6088006542}"/>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5" name="テキスト ボックス 704">
          <a:extLst>
            <a:ext uri="{FF2B5EF4-FFF2-40B4-BE49-F238E27FC236}">
              <a16:creationId xmlns:a16="http://schemas.microsoft.com/office/drawing/2014/main" id="{E4341A45-D901-4B5F-9C33-D4BE3A993AEB}"/>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6" name="直線コネクタ 705">
          <a:extLst>
            <a:ext uri="{FF2B5EF4-FFF2-40B4-BE49-F238E27FC236}">
              <a16:creationId xmlns:a16="http://schemas.microsoft.com/office/drawing/2014/main" id="{5D099019-DCE0-4BBC-825A-836C7F0D889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7" name="テキスト ボックス 706">
          <a:extLst>
            <a:ext uri="{FF2B5EF4-FFF2-40B4-BE49-F238E27FC236}">
              <a16:creationId xmlns:a16="http://schemas.microsoft.com/office/drawing/2014/main" id="{6615E6B5-A3AF-466D-8CC5-B2CAAE2D476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8" name="直線コネクタ 707">
          <a:extLst>
            <a:ext uri="{FF2B5EF4-FFF2-40B4-BE49-F238E27FC236}">
              <a16:creationId xmlns:a16="http://schemas.microsoft.com/office/drawing/2014/main" id="{C198C2AE-C5A0-42DA-B3E4-911148DC0833}"/>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9" name="テキスト ボックス 708">
          <a:extLst>
            <a:ext uri="{FF2B5EF4-FFF2-40B4-BE49-F238E27FC236}">
              <a16:creationId xmlns:a16="http://schemas.microsoft.com/office/drawing/2014/main" id="{B943F6D8-5D9F-4236-ABE6-1355C90DA57F}"/>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a:extLst>
            <a:ext uri="{FF2B5EF4-FFF2-40B4-BE49-F238E27FC236}">
              <a16:creationId xmlns:a16="http://schemas.microsoft.com/office/drawing/2014/main" id="{44478809-59B9-4F85-8ECB-0AD713F124E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a:extLst>
            <a:ext uri="{FF2B5EF4-FFF2-40B4-BE49-F238E27FC236}">
              <a16:creationId xmlns:a16="http://schemas.microsoft.com/office/drawing/2014/main" id="{5B30C8B7-491E-41AC-8719-FD424623EE1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公民館】&#10;一人当たり面積グラフ枠">
          <a:extLst>
            <a:ext uri="{FF2B5EF4-FFF2-40B4-BE49-F238E27FC236}">
              <a16:creationId xmlns:a16="http://schemas.microsoft.com/office/drawing/2014/main" id="{076BF015-9857-415F-AEEC-ED3755F766E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171298</xdr:rowOff>
    </xdr:from>
    <xdr:to>
      <xdr:col>116</xdr:col>
      <xdr:colOff>62864</xdr:colOff>
      <xdr:row>108</xdr:row>
      <xdr:rowOff>33910</xdr:rowOff>
    </xdr:to>
    <xdr:cxnSp macro="">
      <xdr:nvCxnSpPr>
        <xdr:cNvPr id="713" name="直線コネクタ 712">
          <a:extLst>
            <a:ext uri="{FF2B5EF4-FFF2-40B4-BE49-F238E27FC236}">
              <a16:creationId xmlns:a16="http://schemas.microsoft.com/office/drawing/2014/main" id="{751CBE53-8788-4E60-B648-C72099974344}"/>
            </a:ext>
          </a:extLst>
        </xdr:cNvPr>
        <xdr:cNvCxnSpPr/>
      </xdr:nvCxnSpPr>
      <xdr:spPr>
        <a:xfrm flipV="1">
          <a:off x="22160864" y="17144848"/>
          <a:ext cx="0" cy="1405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37737</xdr:rowOff>
    </xdr:from>
    <xdr:ext cx="469744" cy="259045"/>
    <xdr:sp macro="" textlink="">
      <xdr:nvSpPr>
        <xdr:cNvPr id="714" name="【公民館】&#10;一人当たり面積最小値テキスト">
          <a:extLst>
            <a:ext uri="{FF2B5EF4-FFF2-40B4-BE49-F238E27FC236}">
              <a16:creationId xmlns:a16="http://schemas.microsoft.com/office/drawing/2014/main" id="{E5CFC373-AF09-4A8E-92B3-EE335F5263EF}"/>
            </a:ext>
          </a:extLst>
        </xdr:cNvPr>
        <xdr:cNvSpPr txBox="1"/>
      </xdr:nvSpPr>
      <xdr:spPr>
        <a:xfrm>
          <a:off x="22199600" y="1855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33910</xdr:rowOff>
    </xdr:from>
    <xdr:to>
      <xdr:col>116</xdr:col>
      <xdr:colOff>152400</xdr:colOff>
      <xdr:row>108</xdr:row>
      <xdr:rowOff>33910</xdr:rowOff>
    </xdr:to>
    <xdr:cxnSp macro="">
      <xdr:nvCxnSpPr>
        <xdr:cNvPr id="715" name="直線コネクタ 714">
          <a:extLst>
            <a:ext uri="{FF2B5EF4-FFF2-40B4-BE49-F238E27FC236}">
              <a16:creationId xmlns:a16="http://schemas.microsoft.com/office/drawing/2014/main" id="{D23F9EA1-C645-4542-B902-8237F5107993}"/>
            </a:ext>
          </a:extLst>
        </xdr:cNvPr>
        <xdr:cNvCxnSpPr/>
      </xdr:nvCxnSpPr>
      <xdr:spPr>
        <a:xfrm>
          <a:off x="22072600" y="185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117975</xdr:rowOff>
    </xdr:from>
    <xdr:ext cx="469744" cy="259045"/>
    <xdr:sp macro="" textlink="">
      <xdr:nvSpPr>
        <xdr:cNvPr id="716" name="【公民館】&#10;一人当たり面積最大値テキスト">
          <a:extLst>
            <a:ext uri="{FF2B5EF4-FFF2-40B4-BE49-F238E27FC236}">
              <a16:creationId xmlns:a16="http://schemas.microsoft.com/office/drawing/2014/main" id="{B8B5574E-E6A2-441B-A7D2-6BE9CA25B4B3}"/>
            </a:ext>
          </a:extLst>
        </xdr:cNvPr>
        <xdr:cNvSpPr txBox="1"/>
      </xdr:nvSpPr>
      <xdr:spPr>
        <a:xfrm>
          <a:off x="22199600" y="1692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171298</xdr:rowOff>
    </xdr:from>
    <xdr:to>
      <xdr:col>116</xdr:col>
      <xdr:colOff>152400</xdr:colOff>
      <xdr:row>99</xdr:row>
      <xdr:rowOff>171298</xdr:rowOff>
    </xdr:to>
    <xdr:cxnSp macro="">
      <xdr:nvCxnSpPr>
        <xdr:cNvPr id="717" name="直線コネクタ 716">
          <a:extLst>
            <a:ext uri="{FF2B5EF4-FFF2-40B4-BE49-F238E27FC236}">
              <a16:creationId xmlns:a16="http://schemas.microsoft.com/office/drawing/2014/main" id="{6A8B13BE-C302-44BD-86E0-B9EC4DEF2011}"/>
            </a:ext>
          </a:extLst>
        </xdr:cNvPr>
        <xdr:cNvCxnSpPr/>
      </xdr:nvCxnSpPr>
      <xdr:spPr>
        <a:xfrm>
          <a:off x="22072600" y="1714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718" name="【公民館】&#10;一人当たり面積平均値テキスト">
          <a:extLst>
            <a:ext uri="{FF2B5EF4-FFF2-40B4-BE49-F238E27FC236}">
              <a16:creationId xmlns:a16="http://schemas.microsoft.com/office/drawing/2014/main" id="{49355EE5-2B2F-4CB9-A419-79C563028F66}"/>
            </a:ext>
          </a:extLst>
        </xdr:cNvPr>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19" name="フローチャート: 判断 718">
          <a:extLst>
            <a:ext uri="{FF2B5EF4-FFF2-40B4-BE49-F238E27FC236}">
              <a16:creationId xmlns:a16="http://schemas.microsoft.com/office/drawing/2014/main" id="{4A05CBD8-5FA1-4F55-918D-D1FE06A22DF1}"/>
            </a:ext>
          </a:extLst>
        </xdr:cNvPr>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158674</xdr:rowOff>
    </xdr:from>
    <xdr:to>
      <xdr:col>112</xdr:col>
      <xdr:colOff>38100</xdr:colOff>
      <xdr:row>107</xdr:row>
      <xdr:rowOff>88824</xdr:rowOff>
    </xdr:to>
    <xdr:sp macro="" textlink="">
      <xdr:nvSpPr>
        <xdr:cNvPr id="720" name="フローチャート: 判断 719">
          <a:extLst>
            <a:ext uri="{FF2B5EF4-FFF2-40B4-BE49-F238E27FC236}">
              <a16:creationId xmlns:a16="http://schemas.microsoft.com/office/drawing/2014/main" id="{CA2EA667-C049-468B-9868-8764DEBD9D67}"/>
            </a:ext>
          </a:extLst>
        </xdr:cNvPr>
        <xdr:cNvSpPr/>
      </xdr:nvSpPr>
      <xdr:spPr>
        <a:xfrm>
          <a:off x="21272500" y="183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721" name="フローチャート: 判断 720">
          <a:extLst>
            <a:ext uri="{FF2B5EF4-FFF2-40B4-BE49-F238E27FC236}">
              <a16:creationId xmlns:a16="http://schemas.microsoft.com/office/drawing/2014/main" id="{271DD413-20D4-4878-A0A3-F1622F764834}"/>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46431</xdr:rowOff>
    </xdr:from>
    <xdr:to>
      <xdr:col>102</xdr:col>
      <xdr:colOff>165100</xdr:colOff>
      <xdr:row>107</xdr:row>
      <xdr:rowOff>148031</xdr:rowOff>
    </xdr:to>
    <xdr:sp macro="" textlink="">
      <xdr:nvSpPr>
        <xdr:cNvPr id="722" name="フローチャート: 判断 721">
          <a:extLst>
            <a:ext uri="{FF2B5EF4-FFF2-40B4-BE49-F238E27FC236}">
              <a16:creationId xmlns:a16="http://schemas.microsoft.com/office/drawing/2014/main" id="{17C79942-10C5-440E-85F9-0889DEE24DB6}"/>
            </a:ext>
          </a:extLst>
        </xdr:cNvPr>
        <xdr:cNvSpPr/>
      </xdr:nvSpPr>
      <xdr:spPr>
        <a:xfrm>
          <a:off x="19494500" y="183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C86ABC1B-DDCB-4FC3-A80A-D20C725BEB4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3A3B9DF8-2AD3-42B6-8AF6-2D90ADA9A3D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5E084E43-99E8-403A-9FC8-E8A1C1DA40E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C9560E86-9449-4805-969D-6FD324E46D3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F6E009D7-303C-434C-999A-F421900BD57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64263</xdr:rowOff>
    </xdr:from>
    <xdr:to>
      <xdr:col>116</xdr:col>
      <xdr:colOff>114300</xdr:colOff>
      <xdr:row>106</xdr:row>
      <xdr:rowOff>165863</xdr:rowOff>
    </xdr:to>
    <xdr:sp macro="" textlink="">
      <xdr:nvSpPr>
        <xdr:cNvPr id="728" name="楕円 727">
          <a:extLst>
            <a:ext uri="{FF2B5EF4-FFF2-40B4-BE49-F238E27FC236}">
              <a16:creationId xmlns:a16="http://schemas.microsoft.com/office/drawing/2014/main" id="{40A0D05A-62EB-4FD0-82A4-CE65D5704615}"/>
            </a:ext>
          </a:extLst>
        </xdr:cNvPr>
        <xdr:cNvSpPr/>
      </xdr:nvSpPr>
      <xdr:spPr>
        <a:xfrm>
          <a:off x="221107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87140</xdr:rowOff>
    </xdr:from>
    <xdr:ext cx="469744" cy="259045"/>
    <xdr:sp macro="" textlink="">
      <xdr:nvSpPr>
        <xdr:cNvPr id="729" name="【公民館】&#10;一人当たり面積該当値テキスト">
          <a:extLst>
            <a:ext uri="{FF2B5EF4-FFF2-40B4-BE49-F238E27FC236}">
              <a16:creationId xmlns:a16="http://schemas.microsoft.com/office/drawing/2014/main" id="{BE850C23-B9D2-4E16-BB85-5CDC29D51725}"/>
            </a:ext>
          </a:extLst>
        </xdr:cNvPr>
        <xdr:cNvSpPr txBox="1"/>
      </xdr:nvSpPr>
      <xdr:spPr>
        <a:xfrm>
          <a:off x="22199600" y="1808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80721</xdr:rowOff>
    </xdr:from>
    <xdr:to>
      <xdr:col>112</xdr:col>
      <xdr:colOff>38100</xdr:colOff>
      <xdr:row>107</xdr:row>
      <xdr:rowOff>10871</xdr:rowOff>
    </xdr:to>
    <xdr:sp macro="" textlink="">
      <xdr:nvSpPr>
        <xdr:cNvPr id="730" name="楕円 729">
          <a:extLst>
            <a:ext uri="{FF2B5EF4-FFF2-40B4-BE49-F238E27FC236}">
              <a16:creationId xmlns:a16="http://schemas.microsoft.com/office/drawing/2014/main" id="{6DAD3C6A-973C-40B2-B0BE-F4B81E36F132}"/>
            </a:ext>
          </a:extLst>
        </xdr:cNvPr>
        <xdr:cNvSpPr/>
      </xdr:nvSpPr>
      <xdr:spPr>
        <a:xfrm>
          <a:off x="21272500" y="1825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115063</xdr:rowOff>
    </xdr:from>
    <xdr:to>
      <xdr:col>116</xdr:col>
      <xdr:colOff>63500</xdr:colOff>
      <xdr:row>106</xdr:row>
      <xdr:rowOff>131521</xdr:rowOff>
    </xdr:to>
    <xdr:cxnSp macro="">
      <xdr:nvCxnSpPr>
        <xdr:cNvPr id="731" name="直線コネクタ 730">
          <a:extLst>
            <a:ext uri="{FF2B5EF4-FFF2-40B4-BE49-F238E27FC236}">
              <a16:creationId xmlns:a16="http://schemas.microsoft.com/office/drawing/2014/main" id="{A2149F75-6462-4E49-879F-7B7D474A95A2}"/>
            </a:ext>
          </a:extLst>
        </xdr:cNvPr>
        <xdr:cNvCxnSpPr/>
      </xdr:nvCxnSpPr>
      <xdr:spPr>
        <a:xfrm flipV="1">
          <a:off x="21323300" y="18288763"/>
          <a:ext cx="838200" cy="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85292</xdr:rowOff>
    </xdr:from>
    <xdr:to>
      <xdr:col>107</xdr:col>
      <xdr:colOff>101600</xdr:colOff>
      <xdr:row>107</xdr:row>
      <xdr:rowOff>15442</xdr:rowOff>
    </xdr:to>
    <xdr:sp macro="" textlink="">
      <xdr:nvSpPr>
        <xdr:cNvPr id="732" name="楕円 731">
          <a:extLst>
            <a:ext uri="{FF2B5EF4-FFF2-40B4-BE49-F238E27FC236}">
              <a16:creationId xmlns:a16="http://schemas.microsoft.com/office/drawing/2014/main" id="{938D00B3-6BAA-4524-A8B8-EBF0E21285B3}"/>
            </a:ext>
          </a:extLst>
        </xdr:cNvPr>
        <xdr:cNvSpPr/>
      </xdr:nvSpPr>
      <xdr:spPr>
        <a:xfrm>
          <a:off x="20383500" y="182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131521</xdr:rowOff>
    </xdr:from>
    <xdr:to>
      <xdr:col>111</xdr:col>
      <xdr:colOff>177800</xdr:colOff>
      <xdr:row>106</xdr:row>
      <xdr:rowOff>136092</xdr:rowOff>
    </xdr:to>
    <xdr:cxnSp macro="">
      <xdr:nvCxnSpPr>
        <xdr:cNvPr id="733" name="直線コネクタ 732">
          <a:extLst>
            <a:ext uri="{FF2B5EF4-FFF2-40B4-BE49-F238E27FC236}">
              <a16:creationId xmlns:a16="http://schemas.microsoft.com/office/drawing/2014/main" id="{5146BBF5-9D3F-4154-B0A9-EBDD494DEA60}"/>
            </a:ext>
          </a:extLst>
        </xdr:cNvPr>
        <xdr:cNvCxnSpPr/>
      </xdr:nvCxnSpPr>
      <xdr:spPr>
        <a:xfrm flipV="1">
          <a:off x="20434300" y="1830522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79951</xdr:rowOff>
    </xdr:from>
    <xdr:ext cx="469744" cy="259045"/>
    <xdr:sp macro="" textlink="">
      <xdr:nvSpPr>
        <xdr:cNvPr id="734" name="n_1aveValue【公民館】&#10;一人当たり面積">
          <a:extLst>
            <a:ext uri="{FF2B5EF4-FFF2-40B4-BE49-F238E27FC236}">
              <a16:creationId xmlns:a16="http://schemas.microsoft.com/office/drawing/2014/main" id="{953E3121-FBB7-4401-A931-007A72D38AA3}"/>
            </a:ext>
          </a:extLst>
        </xdr:cNvPr>
        <xdr:cNvSpPr txBox="1"/>
      </xdr:nvSpPr>
      <xdr:spPr>
        <a:xfrm>
          <a:off x="21075727" y="184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99840</xdr:rowOff>
    </xdr:from>
    <xdr:ext cx="469744" cy="259045"/>
    <xdr:sp macro="" textlink="">
      <xdr:nvSpPr>
        <xdr:cNvPr id="735" name="n_2aveValue【公民館】&#10;一人当たり面積">
          <a:extLst>
            <a:ext uri="{FF2B5EF4-FFF2-40B4-BE49-F238E27FC236}">
              <a16:creationId xmlns:a16="http://schemas.microsoft.com/office/drawing/2014/main" id="{63E80B3F-54EE-4CF4-9826-C4D82CA49FA8}"/>
            </a:ext>
          </a:extLst>
        </xdr:cNvPr>
        <xdr:cNvSpPr txBox="1"/>
      </xdr:nvSpPr>
      <xdr:spPr>
        <a:xfrm>
          <a:off x="20199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164558</xdr:rowOff>
    </xdr:from>
    <xdr:ext cx="469744" cy="259045"/>
    <xdr:sp macro="" textlink="">
      <xdr:nvSpPr>
        <xdr:cNvPr id="736" name="n_3aveValue【公民館】&#10;一人当たり面積">
          <a:extLst>
            <a:ext uri="{FF2B5EF4-FFF2-40B4-BE49-F238E27FC236}">
              <a16:creationId xmlns:a16="http://schemas.microsoft.com/office/drawing/2014/main" id="{518ACD02-D8A8-4604-8DF2-356A1569877F}"/>
            </a:ext>
          </a:extLst>
        </xdr:cNvPr>
        <xdr:cNvSpPr txBox="1"/>
      </xdr:nvSpPr>
      <xdr:spPr>
        <a:xfrm>
          <a:off x="19310427" y="1816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27398</xdr:rowOff>
    </xdr:from>
    <xdr:ext cx="469744" cy="259045"/>
    <xdr:sp macro="" textlink="">
      <xdr:nvSpPr>
        <xdr:cNvPr id="737" name="n_1mainValue【公民館】&#10;一人当たり面積">
          <a:extLst>
            <a:ext uri="{FF2B5EF4-FFF2-40B4-BE49-F238E27FC236}">
              <a16:creationId xmlns:a16="http://schemas.microsoft.com/office/drawing/2014/main" id="{F72079ED-B448-4FAA-8173-5E2DFE928206}"/>
            </a:ext>
          </a:extLst>
        </xdr:cNvPr>
        <xdr:cNvSpPr txBox="1"/>
      </xdr:nvSpPr>
      <xdr:spPr>
        <a:xfrm>
          <a:off x="21075727" y="1802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31969</xdr:rowOff>
    </xdr:from>
    <xdr:ext cx="469744" cy="259045"/>
    <xdr:sp macro="" textlink="">
      <xdr:nvSpPr>
        <xdr:cNvPr id="738" name="n_2mainValue【公民館】&#10;一人当たり面積">
          <a:extLst>
            <a:ext uri="{FF2B5EF4-FFF2-40B4-BE49-F238E27FC236}">
              <a16:creationId xmlns:a16="http://schemas.microsoft.com/office/drawing/2014/main" id="{E7697F7B-45D4-4B0C-8D0B-9F8F49C8FE82}"/>
            </a:ext>
          </a:extLst>
        </xdr:cNvPr>
        <xdr:cNvSpPr txBox="1"/>
      </xdr:nvSpPr>
      <xdr:spPr>
        <a:xfrm>
          <a:off x="20199427" y="180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a:extLst>
            <a:ext uri="{FF2B5EF4-FFF2-40B4-BE49-F238E27FC236}">
              <a16:creationId xmlns:a16="http://schemas.microsoft.com/office/drawing/2014/main" id="{C4EFFBF3-A42F-490F-A629-6CA29E987D4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a:extLst>
            <a:ext uri="{FF2B5EF4-FFF2-40B4-BE49-F238E27FC236}">
              <a16:creationId xmlns:a16="http://schemas.microsoft.com/office/drawing/2014/main" id="{5BB2C93E-94B9-412E-B20B-2778AB01AAA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a:extLst>
            <a:ext uri="{FF2B5EF4-FFF2-40B4-BE49-F238E27FC236}">
              <a16:creationId xmlns:a16="http://schemas.microsoft.com/office/drawing/2014/main" id="{082BD56F-DAA4-441C-A3E6-B4AFE52C9C6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資産について、幼保連携型認定こども園を整備し、保育所２カ所、幼稚園１カ所を廃しし、統廃合を図った。そのため、有形固定資産減価償却率が対前年比大幅な減少となり、類似団体平均値よりも下回っている。・一人あたりの資産に関して、学校施設及び地域の公民館等の資産に関して類似団体を若干上回っており学校地域の現状を見直し対策を講じ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F421074-ED65-49BB-BA53-B4DDA5918DF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343AFE9-EDDD-4087-AC73-F3545844F5F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C7E9447-C493-4198-8CAE-853DE46A4EA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1356D55-D3C2-46E7-A9C1-C3DFCE59D54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911788B-D637-4ED9-A2A6-CF821C0F844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ECE65DD-8002-4A39-A978-2BA81B3F026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5800F25-07E2-4D16-B4C1-EDE99F11060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BB376F4-215B-43F4-AF7C-81D8AC95F3D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C6A8FA5-9FBA-457F-B734-97D820C6BDA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56C039D-CA76-4417-AE1F-D32DB0A7D74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4,746
4,704
194.80
7,134,235
6,822,468
231,853
2,984,121
6,101,297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8A0ECD8-BEC6-4D54-AFC0-8C114FDC67F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E9AD408-313B-42D3-9213-2EB5E87FE1E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CCF7865-9DC2-425A-92EB-77D6DC836DD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C1DC236-F7F7-446E-9FF6-6D0AE2AAD17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D6E1C3C-182D-45F7-987F-515F5FFFDC4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810D017-0D1E-4132-9A88-F3150E436B6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749472D-1457-4F96-9A67-BFE6971EE4E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0F7BEB4-F1F3-4D6B-B5A1-79E692FEC6E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8E2B246-7591-48BD-BDB4-5AFB645B262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09A128C-0AFA-456E-A7D3-43673029566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BFDA20B-2F73-431D-A86D-1DD8D43FDD5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F41A315-B880-44FF-9A85-B4B0A588211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B593734-0308-4339-AE37-6B698FE7678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E6F56A3-C872-4B1C-B338-7091EEDC680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D8305BD-5AA6-47B1-AA28-4E820675915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A386544-EA8C-492A-8B9C-8DFB6FC9DB2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62FFBB5-C54E-4169-9C18-CB4AE6F662F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86011B1-BAAB-42DC-B11C-E0AE5C1A55C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34BFF28-658C-4BB3-A72D-E7CAB471E15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C1C6D8D-DA94-4AF1-B0D9-196C7663BD1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4CA0AA7-DAE0-487A-9F0A-05966AEEB45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C0AEB39-F619-4CE5-81C3-F260FADA481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0570793-46D5-47ED-9E94-4F99C073A36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7A1E0A5-10D7-4332-8F89-94B21068A78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92E08E5-F94C-4B6E-B81F-EC1E92A3C29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1699841-1FF6-45D6-B8B8-CB4B273091B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8B11240-5EC9-4E53-A53E-71904445537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2069439-8D2A-4141-B961-D88868FADCC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6B1ACAB6-11F2-4801-A7D9-81BE1F99E60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D2502070-CED4-484C-9686-3659F9FB109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99D6B210-4BAC-4840-BA46-4E6BA745D77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3D1AF303-9E21-419B-858B-DD2D7069852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282CD9AB-4B41-4A5C-A22B-B6ACD6D2A59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CB9F65F4-C88C-43BE-A1CA-ACA06711A8F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2A3280B4-2BF2-42E6-B842-0B0A8A2C42C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A7DFC330-3F43-41EB-8275-06C8692C59B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C432548D-2710-471F-955A-F613E584759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CE4467CB-D3DA-4F85-A469-1F837F257DD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6D7C7B02-67B9-4115-AE13-696005D58C5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1DE9295F-6AFD-436F-B05A-B268545F91B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39CB98F3-2267-49E8-A7C7-205921493FB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557A6702-2864-4604-9D0C-32588AF2056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45EB0331-7DED-432A-95BB-B25B290019A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FB6F1A84-BEB3-4DF0-9AA1-4A1EBB5732E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D896E073-B2C0-4863-A539-7ABA548AAC0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C9449B46-66E4-4CF4-AE0B-234EC3C5211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B0C908FE-6C86-4C52-9383-5CB5F6D1CFCD}"/>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612DC034-DE7D-467A-BA47-32E2FFF7FA8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5A2DC611-869F-4448-94D7-1672F5264C8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8AF29FCF-AA07-47EC-9BC6-D027028276E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F0497E8C-5ED7-494F-A3F7-B6ED80BA097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E69EEF17-F4F0-4BCD-B2E9-04EE502143B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88D8EB29-D1DC-4CB3-9DB2-0A2CE69F24D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4432930D-BA69-40DA-AA81-BE32AF1E2B2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F9A042FE-9F6F-43FB-BC6E-4DE37224453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35798834-7235-452C-825C-3DF1CA8B1EB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B4D715E6-4721-4AA7-BD48-C7723D61F0D6}"/>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AAE8C181-209B-4FC0-8DC6-D2B52A9F7DD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BA9875BB-5E6F-4D50-9D3D-F804F442FFD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D64B70E0-BC5A-4E13-BFCC-4753E53B56A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156210</xdr:rowOff>
    </xdr:to>
    <xdr:cxnSp macro="">
      <xdr:nvCxnSpPr>
        <xdr:cNvPr id="72" name="直線コネクタ 71">
          <a:extLst>
            <a:ext uri="{FF2B5EF4-FFF2-40B4-BE49-F238E27FC236}">
              <a16:creationId xmlns:a16="http://schemas.microsoft.com/office/drawing/2014/main" id="{D4CD6E1D-0D4D-4EDA-AA5B-B017D01545E4}"/>
            </a:ext>
          </a:extLst>
        </xdr:cNvPr>
        <xdr:cNvCxnSpPr/>
      </xdr:nvCxnSpPr>
      <xdr:spPr>
        <a:xfrm flipV="1">
          <a:off x="4634865" y="952500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160037</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65C15314-FD0D-4CC9-BBAF-215153EC73AA}"/>
            </a:ext>
          </a:extLst>
        </xdr:cNvPr>
        <xdr:cNvSpPr txBox="1"/>
      </xdr:nvSpPr>
      <xdr:spPr>
        <a:xfrm>
          <a:off x="4673600" y="1113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156210</xdr:rowOff>
    </xdr:from>
    <xdr:to>
      <xdr:col>24</xdr:col>
      <xdr:colOff>152400</xdr:colOff>
      <xdr:row>64</xdr:row>
      <xdr:rowOff>156210</xdr:rowOff>
    </xdr:to>
    <xdr:cxnSp macro="">
      <xdr:nvCxnSpPr>
        <xdr:cNvPr id="74" name="直線コネクタ 73">
          <a:extLst>
            <a:ext uri="{FF2B5EF4-FFF2-40B4-BE49-F238E27FC236}">
              <a16:creationId xmlns:a16="http://schemas.microsoft.com/office/drawing/2014/main" id="{FCCB1531-F4A1-4828-802F-1AA89982A15B}"/>
            </a:ext>
          </a:extLst>
        </xdr:cNvPr>
        <xdr:cNvCxnSpPr/>
      </xdr:nvCxnSpPr>
      <xdr:spPr>
        <a:xfrm>
          <a:off x="4546600" y="111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23FADB06-4FFE-42D8-8CBB-5CB51BB348F4}"/>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2B920FC8-6C19-4B5F-98F2-0B7123925D66}"/>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43832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37E02B38-2362-4D92-A022-5690D71CB93D}"/>
            </a:ext>
          </a:extLst>
        </xdr:cNvPr>
        <xdr:cNvSpPr txBox="1"/>
      </xdr:nvSpPr>
      <xdr:spPr>
        <a:xfrm>
          <a:off x="4673600" y="1015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78" name="フローチャート: 判断 77">
          <a:extLst>
            <a:ext uri="{FF2B5EF4-FFF2-40B4-BE49-F238E27FC236}">
              <a16:creationId xmlns:a16="http://schemas.microsoft.com/office/drawing/2014/main" id="{EA5BE7D0-2538-4497-B812-E699395762F6}"/>
            </a:ext>
          </a:extLst>
        </xdr:cNvPr>
        <xdr:cNvSpPr/>
      </xdr:nvSpPr>
      <xdr:spPr>
        <a:xfrm>
          <a:off x="4584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168275</xdr:rowOff>
    </xdr:from>
    <xdr:to>
      <xdr:col>20</xdr:col>
      <xdr:colOff>38100</xdr:colOff>
      <xdr:row>59</xdr:row>
      <xdr:rowOff>98425</xdr:rowOff>
    </xdr:to>
    <xdr:sp macro="" textlink="">
      <xdr:nvSpPr>
        <xdr:cNvPr id="79" name="フローチャート: 判断 78">
          <a:extLst>
            <a:ext uri="{FF2B5EF4-FFF2-40B4-BE49-F238E27FC236}">
              <a16:creationId xmlns:a16="http://schemas.microsoft.com/office/drawing/2014/main" id="{AACA4516-1270-40FC-BD6A-E7B6AAB68B0B}"/>
            </a:ext>
          </a:extLst>
        </xdr:cNvPr>
        <xdr:cNvSpPr/>
      </xdr:nvSpPr>
      <xdr:spPr>
        <a:xfrm>
          <a:off x="37465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89552</xdr:rowOff>
    </xdr:from>
    <xdr:ext cx="405111" cy="259045"/>
    <xdr:sp macro="" textlink="">
      <xdr:nvSpPr>
        <xdr:cNvPr id="80" name="n_1aveValue【体育館・プール】&#10;有形固定資産減価償却率">
          <a:extLst>
            <a:ext uri="{FF2B5EF4-FFF2-40B4-BE49-F238E27FC236}">
              <a16:creationId xmlns:a16="http://schemas.microsoft.com/office/drawing/2014/main" id="{BF75A822-9375-45E5-8070-162598519A4D}"/>
            </a:ext>
          </a:extLst>
        </xdr:cNvPr>
        <xdr:cNvSpPr txBox="1"/>
      </xdr:nvSpPr>
      <xdr:spPr>
        <a:xfrm>
          <a:off x="3582044"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88265</xdr:rowOff>
    </xdr:from>
    <xdr:to>
      <xdr:col>15</xdr:col>
      <xdr:colOff>101600</xdr:colOff>
      <xdr:row>60</xdr:row>
      <xdr:rowOff>18415</xdr:rowOff>
    </xdr:to>
    <xdr:sp macro="" textlink="">
      <xdr:nvSpPr>
        <xdr:cNvPr id="81" name="フローチャート: 判断 80">
          <a:extLst>
            <a:ext uri="{FF2B5EF4-FFF2-40B4-BE49-F238E27FC236}">
              <a16:creationId xmlns:a16="http://schemas.microsoft.com/office/drawing/2014/main" id="{2C8329AF-0043-437F-A2B5-F31FE839A6D1}"/>
            </a:ext>
          </a:extLst>
        </xdr:cNvPr>
        <xdr:cNvSpPr/>
      </xdr:nvSpPr>
      <xdr:spPr>
        <a:xfrm>
          <a:off x="2857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9542</xdr:rowOff>
    </xdr:from>
    <xdr:ext cx="405111" cy="259045"/>
    <xdr:sp macro="" textlink="">
      <xdr:nvSpPr>
        <xdr:cNvPr id="82" name="n_2aveValue【体育館・プール】&#10;有形固定資産減価償却率">
          <a:extLst>
            <a:ext uri="{FF2B5EF4-FFF2-40B4-BE49-F238E27FC236}">
              <a16:creationId xmlns:a16="http://schemas.microsoft.com/office/drawing/2014/main" id="{039A1C99-73DE-4C81-9C2D-9DDE429E042F}"/>
            </a:ext>
          </a:extLst>
        </xdr:cNvPr>
        <xdr:cNvSpPr txBox="1"/>
      </xdr:nvSpPr>
      <xdr:spPr>
        <a:xfrm>
          <a:off x="2705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a:extLst>
            <a:ext uri="{FF2B5EF4-FFF2-40B4-BE49-F238E27FC236}">
              <a16:creationId xmlns:a16="http://schemas.microsoft.com/office/drawing/2014/main" id="{CB671B6B-5EA1-419B-869C-29FF93085A6A}"/>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a:extLst>
            <a:ext uri="{FF2B5EF4-FFF2-40B4-BE49-F238E27FC236}">
              <a16:creationId xmlns:a16="http://schemas.microsoft.com/office/drawing/2014/main" id="{B4ADD50B-0EA7-48E3-BE16-2003DFD4F2A6}"/>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9D8279C6-A39C-40CF-9549-90DF1F14893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7D15ACC2-2DC2-46CA-AF0B-382A07BD3C2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CE65BF6-EEDD-473B-A1D9-369BCC2F49F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A0AEB99-AB09-442C-AB7E-67D07F1C3ED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B03EAC9A-35B4-4718-BD54-7D0D884A07A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90" name="楕円 89">
          <a:extLst>
            <a:ext uri="{FF2B5EF4-FFF2-40B4-BE49-F238E27FC236}">
              <a16:creationId xmlns:a16="http://schemas.microsoft.com/office/drawing/2014/main" id="{2530045D-AE47-40C7-804F-E3D573CF8418}"/>
            </a:ext>
          </a:extLst>
        </xdr:cNvPr>
        <xdr:cNvSpPr/>
      </xdr:nvSpPr>
      <xdr:spPr>
        <a:xfrm>
          <a:off x="45847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31132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A451721C-1F8A-4989-B09D-011900B08D5B}"/>
            </a:ext>
          </a:extLst>
        </xdr:cNvPr>
        <xdr:cNvSpPr txBox="1"/>
      </xdr:nvSpPr>
      <xdr:spPr>
        <a:xfrm>
          <a:off x="4673600"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50165</xdr:rowOff>
    </xdr:from>
    <xdr:to>
      <xdr:col>20</xdr:col>
      <xdr:colOff>38100</xdr:colOff>
      <xdr:row>58</xdr:row>
      <xdr:rowOff>151765</xdr:rowOff>
    </xdr:to>
    <xdr:sp macro="" textlink="">
      <xdr:nvSpPr>
        <xdr:cNvPr id="92" name="楕円 91">
          <a:extLst>
            <a:ext uri="{FF2B5EF4-FFF2-40B4-BE49-F238E27FC236}">
              <a16:creationId xmlns:a16="http://schemas.microsoft.com/office/drawing/2014/main" id="{498AC07D-7209-4949-9D8D-238FC916543F}"/>
            </a:ext>
          </a:extLst>
        </xdr:cNvPr>
        <xdr:cNvSpPr/>
      </xdr:nvSpPr>
      <xdr:spPr>
        <a:xfrm>
          <a:off x="3746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59055</xdr:rowOff>
    </xdr:from>
    <xdr:to>
      <xdr:col>24</xdr:col>
      <xdr:colOff>63500</xdr:colOff>
      <xdr:row>58</xdr:row>
      <xdr:rowOff>100965</xdr:rowOff>
    </xdr:to>
    <xdr:cxnSp macro="">
      <xdr:nvCxnSpPr>
        <xdr:cNvPr id="93" name="直線コネクタ 92">
          <a:extLst>
            <a:ext uri="{FF2B5EF4-FFF2-40B4-BE49-F238E27FC236}">
              <a16:creationId xmlns:a16="http://schemas.microsoft.com/office/drawing/2014/main" id="{5627B76E-43FF-4D16-8CC8-C2E38568F3FF}"/>
            </a:ext>
          </a:extLst>
        </xdr:cNvPr>
        <xdr:cNvCxnSpPr/>
      </xdr:nvCxnSpPr>
      <xdr:spPr>
        <a:xfrm flipV="1">
          <a:off x="3797300" y="100031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44450</xdr:rowOff>
    </xdr:from>
    <xdr:to>
      <xdr:col>15</xdr:col>
      <xdr:colOff>101600</xdr:colOff>
      <xdr:row>59</xdr:row>
      <xdr:rowOff>146050</xdr:rowOff>
    </xdr:to>
    <xdr:sp macro="" textlink="">
      <xdr:nvSpPr>
        <xdr:cNvPr id="94" name="楕円 93">
          <a:extLst>
            <a:ext uri="{FF2B5EF4-FFF2-40B4-BE49-F238E27FC236}">
              <a16:creationId xmlns:a16="http://schemas.microsoft.com/office/drawing/2014/main" id="{BE368CEB-1A91-454D-8258-DE0FE27315C7}"/>
            </a:ext>
          </a:extLst>
        </xdr:cNvPr>
        <xdr:cNvSpPr/>
      </xdr:nvSpPr>
      <xdr:spPr>
        <a:xfrm>
          <a:off x="2857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100965</xdr:rowOff>
    </xdr:from>
    <xdr:to>
      <xdr:col>19</xdr:col>
      <xdr:colOff>177800</xdr:colOff>
      <xdr:row>59</xdr:row>
      <xdr:rowOff>95250</xdr:rowOff>
    </xdr:to>
    <xdr:cxnSp macro="">
      <xdr:nvCxnSpPr>
        <xdr:cNvPr id="95" name="直線コネクタ 94">
          <a:extLst>
            <a:ext uri="{FF2B5EF4-FFF2-40B4-BE49-F238E27FC236}">
              <a16:creationId xmlns:a16="http://schemas.microsoft.com/office/drawing/2014/main" id="{B598BC62-FB9B-4E02-9DB0-97C943ED540A}"/>
            </a:ext>
          </a:extLst>
        </xdr:cNvPr>
        <xdr:cNvCxnSpPr/>
      </xdr:nvCxnSpPr>
      <xdr:spPr>
        <a:xfrm flipV="1">
          <a:off x="2908300" y="1004506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168292</xdr:rowOff>
    </xdr:from>
    <xdr:ext cx="405111" cy="259045"/>
    <xdr:sp macro="" textlink="">
      <xdr:nvSpPr>
        <xdr:cNvPr id="96" name="n_1mainValue【体育館・プール】&#10;有形固定資産減価償却率">
          <a:extLst>
            <a:ext uri="{FF2B5EF4-FFF2-40B4-BE49-F238E27FC236}">
              <a16:creationId xmlns:a16="http://schemas.microsoft.com/office/drawing/2014/main" id="{C7CF7640-AFFB-40C8-9281-933A730DA08C}"/>
            </a:ext>
          </a:extLst>
        </xdr:cNvPr>
        <xdr:cNvSpPr txBox="1"/>
      </xdr:nvSpPr>
      <xdr:spPr>
        <a:xfrm>
          <a:off x="358204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162577</xdr:rowOff>
    </xdr:from>
    <xdr:ext cx="405111" cy="259045"/>
    <xdr:sp macro="" textlink="">
      <xdr:nvSpPr>
        <xdr:cNvPr id="97" name="n_2mainValue【体育館・プール】&#10;有形固定資産減価償却率">
          <a:extLst>
            <a:ext uri="{FF2B5EF4-FFF2-40B4-BE49-F238E27FC236}">
              <a16:creationId xmlns:a16="http://schemas.microsoft.com/office/drawing/2014/main" id="{BBF68B2B-2746-47A6-9736-90CF1FE589C7}"/>
            </a:ext>
          </a:extLst>
        </xdr:cNvPr>
        <xdr:cNvSpPr txBox="1"/>
      </xdr:nvSpPr>
      <xdr:spPr>
        <a:xfrm>
          <a:off x="2705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9BE0558C-E955-417D-86EB-D81FF1D1A4D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50B52656-BC15-463A-840B-C482A53DA72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D51CF70D-82C1-4FF6-AF7D-39547277782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7DBE59CB-777E-4EEA-ABFC-C6DA90EB337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265D522A-85F0-4D7F-9AA8-0E9C2F3BFE1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1A7B4A33-2259-4BFE-974C-50EBE34751E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AB5FBAE4-2185-48AA-8E7E-59FCDACD8C4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EE383BEA-07B8-4FEA-AE8F-CB3BF0646C7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5B6CEB8B-5477-4A86-B4C4-210AFD16B47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1F6CA61A-BC80-48E8-981F-0B8AD172F54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a:extLst>
            <a:ext uri="{FF2B5EF4-FFF2-40B4-BE49-F238E27FC236}">
              <a16:creationId xmlns:a16="http://schemas.microsoft.com/office/drawing/2014/main" id="{FAD5E9DA-63B8-46FE-A679-2C6CC2B1EF3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a:extLst>
            <a:ext uri="{FF2B5EF4-FFF2-40B4-BE49-F238E27FC236}">
              <a16:creationId xmlns:a16="http://schemas.microsoft.com/office/drawing/2014/main" id="{82B66508-7648-4D17-AD20-0FD061546ED1}"/>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a:extLst>
            <a:ext uri="{FF2B5EF4-FFF2-40B4-BE49-F238E27FC236}">
              <a16:creationId xmlns:a16="http://schemas.microsoft.com/office/drawing/2014/main" id="{6875194A-863A-42F3-91CF-4AB4DC7FFD7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a:extLst>
            <a:ext uri="{FF2B5EF4-FFF2-40B4-BE49-F238E27FC236}">
              <a16:creationId xmlns:a16="http://schemas.microsoft.com/office/drawing/2014/main" id="{19BFC5AD-82B7-47B0-9D91-331391DE947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a:extLst>
            <a:ext uri="{FF2B5EF4-FFF2-40B4-BE49-F238E27FC236}">
              <a16:creationId xmlns:a16="http://schemas.microsoft.com/office/drawing/2014/main" id="{1828590B-C886-4B4A-89AB-6A518E5D8EB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a:extLst>
            <a:ext uri="{FF2B5EF4-FFF2-40B4-BE49-F238E27FC236}">
              <a16:creationId xmlns:a16="http://schemas.microsoft.com/office/drawing/2014/main" id="{996972DF-BEFE-44E7-91C9-D3D56C472C83}"/>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a:extLst>
            <a:ext uri="{FF2B5EF4-FFF2-40B4-BE49-F238E27FC236}">
              <a16:creationId xmlns:a16="http://schemas.microsoft.com/office/drawing/2014/main" id="{162BEE52-F3AB-4F70-903B-0204ACA32F3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a:extLst>
            <a:ext uri="{FF2B5EF4-FFF2-40B4-BE49-F238E27FC236}">
              <a16:creationId xmlns:a16="http://schemas.microsoft.com/office/drawing/2014/main" id="{2BAA0B1A-D287-4792-BB5F-E413BDA318E5}"/>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a:extLst>
            <a:ext uri="{FF2B5EF4-FFF2-40B4-BE49-F238E27FC236}">
              <a16:creationId xmlns:a16="http://schemas.microsoft.com/office/drawing/2014/main" id="{47789E4B-215F-4959-88B4-EAD71A1CA33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a:extLst>
            <a:ext uri="{FF2B5EF4-FFF2-40B4-BE49-F238E27FC236}">
              <a16:creationId xmlns:a16="http://schemas.microsoft.com/office/drawing/2014/main" id="{774DF82A-C96D-4F2C-8CD2-7D62A1AD92E2}"/>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a:extLst>
            <a:ext uri="{FF2B5EF4-FFF2-40B4-BE49-F238E27FC236}">
              <a16:creationId xmlns:a16="http://schemas.microsoft.com/office/drawing/2014/main" id="{A3152488-5460-44BA-9AC1-1A4432691AC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9" name="テキスト ボックス 118">
          <a:extLst>
            <a:ext uri="{FF2B5EF4-FFF2-40B4-BE49-F238E27FC236}">
              <a16:creationId xmlns:a16="http://schemas.microsoft.com/office/drawing/2014/main" id="{5DBC80AC-7843-4B71-B43C-F3D03C91A7E9}"/>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72058B6D-60AE-46EC-994E-C2EBECB81FC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a:extLst>
            <a:ext uri="{FF2B5EF4-FFF2-40B4-BE49-F238E27FC236}">
              <a16:creationId xmlns:a16="http://schemas.microsoft.com/office/drawing/2014/main" id="{A5CF8ED4-D100-4354-B7C6-BC91B37615F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D71B3639-9CEC-42D9-8397-4DF75A15A7D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87521</xdr:rowOff>
    </xdr:from>
    <xdr:to>
      <xdr:col>54</xdr:col>
      <xdr:colOff>189865</xdr:colOff>
      <xdr:row>64</xdr:row>
      <xdr:rowOff>116586</xdr:rowOff>
    </xdr:to>
    <xdr:cxnSp macro="">
      <xdr:nvCxnSpPr>
        <xdr:cNvPr id="123" name="直線コネクタ 122">
          <a:extLst>
            <a:ext uri="{FF2B5EF4-FFF2-40B4-BE49-F238E27FC236}">
              <a16:creationId xmlns:a16="http://schemas.microsoft.com/office/drawing/2014/main" id="{C4CDFA52-4322-4A4F-A84B-745CDF54F526}"/>
            </a:ext>
          </a:extLst>
        </xdr:cNvPr>
        <xdr:cNvCxnSpPr/>
      </xdr:nvCxnSpPr>
      <xdr:spPr>
        <a:xfrm flipV="1">
          <a:off x="10476865" y="9688721"/>
          <a:ext cx="0" cy="140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120413</xdr:rowOff>
    </xdr:from>
    <xdr:ext cx="469744" cy="259045"/>
    <xdr:sp macro="" textlink="">
      <xdr:nvSpPr>
        <xdr:cNvPr id="124" name="【体育館・プール】&#10;一人当たり面積最小値テキスト">
          <a:extLst>
            <a:ext uri="{FF2B5EF4-FFF2-40B4-BE49-F238E27FC236}">
              <a16:creationId xmlns:a16="http://schemas.microsoft.com/office/drawing/2014/main" id="{DB774397-EFC6-4721-9042-A80164591D5E}"/>
            </a:ext>
          </a:extLst>
        </xdr:cNvPr>
        <xdr:cNvSpPr txBox="1"/>
      </xdr:nvSpPr>
      <xdr:spPr>
        <a:xfrm>
          <a:off x="10515600" y="110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116586</xdr:rowOff>
    </xdr:from>
    <xdr:to>
      <xdr:col>55</xdr:col>
      <xdr:colOff>88900</xdr:colOff>
      <xdr:row>64</xdr:row>
      <xdr:rowOff>116586</xdr:rowOff>
    </xdr:to>
    <xdr:cxnSp macro="">
      <xdr:nvCxnSpPr>
        <xdr:cNvPr id="125" name="直線コネクタ 124">
          <a:extLst>
            <a:ext uri="{FF2B5EF4-FFF2-40B4-BE49-F238E27FC236}">
              <a16:creationId xmlns:a16="http://schemas.microsoft.com/office/drawing/2014/main" id="{B3BBAB1B-B1B7-4D62-BF0A-D9742EA6A80D}"/>
            </a:ext>
          </a:extLst>
        </xdr:cNvPr>
        <xdr:cNvCxnSpPr/>
      </xdr:nvCxnSpPr>
      <xdr:spPr>
        <a:xfrm>
          <a:off x="103886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34198</xdr:rowOff>
    </xdr:from>
    <xdr:ext cx="469744" cy="259045"/>
    <xdr:sp macro="" textlink="">
      <xdr:nvSpPr>
        <xdr:cNvPr id="126" name="【体育館・プール】&#10;一人当たり面積最大値テキスト">
          <a:extLst>
            <a:ext uri="{FF2B5EF4-FFF2-40B4-BE49-F238E27FC236}">
              <a16:creationId xmlns:a16="http://schemas.microsoft.com/office/drawing/2014/main" id="{4881138C-C031-4010-A357-8B3E14030A4D}"/>
            </a:ext>
          </a:extLst>
        </xdr:cNvPr>
        <xdr:cNvSpPr txBox="1"/>
      </xdr:nvSpPr>
      <xdr:spPr>
        <a:xfrm>
          <a:off x="10515600" y="94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87521</xdr:rowOff>
    </xdr:from>
    <xdr:to>
      <xdr:col>55</xdr:col>
      <xdr:colOff>88900</xdr:colOff>
      <xdr:row>56</xdr:row>
      <xdr:rowOff>87521</xdr:rowOff>
    </xdr:to>
    <xdr:cxnSp macro="">
      <xdr:nvCxnSpPr>
        <xdr:cNvPr id="127" name="直線コネクタ 126">
          <a:extLst>
            <a:ext uri="{FF2B5EF4-FFF2-40B4-BE49-F238E27FC236}">
              <a16:creationId xmlns:a16="http://schemas.microsoft.com/office/drawing/2014/main" id="{B6DF4449-BD0C-4A2D-B548-7F0B72C49447}"/>
            </a:ext>
          </a:extLst>
        </xdr:cNvPr>
        <xdr:cNvCxnSpPr/>
      </xdr:nvCxnSpPr>
      <xdr:spPr>
        <a:xfrm>
          <a:off x="10388600" y="96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84417</xdr:rowOff>
    </xdr:from>
    <xdr:ext cx="469744" cy="259045"/>
    <xdr:sp macro="" textlink="">
      <xdr:nvSpPr>
        <xdr:cNvPr id="128" name="【体育館・プール】&#10;一人当たり面積平均値テキスト">
          <a:extLst>
            <a:ext uri="{FF2B5EF4-FFF2-40B4-BE49-F238E27FC236}">
              <a16:creationId xmlns:a16="http://schemas.microsoft.com/office/drawing/2014/main" id="{4004A732-FEAF-4D3D-9C9E-E9E6D300A7B4}"/>
            </a:ext>
          </a:extLst>
        </xdr:cNvPr>
        <xdr:cNvSpPr txBox="1"/>
      </xdr:nvSpPr>
      <xdr:spPr>
        <a:xfrm>
          <a:off x="10515600" y="10542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61540</xdr:rowOff>
    </xdr:from>
    <xdr:to>
      <xdr:col>55</xdr:col>
      <xdr:colOff>50800</xdr:colOff>
      <xdr:row>62</xdr:row>
      <xdr:rowOff>163140</xdr:rowOff>
    </xdr:to>
    <xdr:sp macro="" textlink="">
      <xdr:nvSpPr>
        <xdr:cNvPr id="129" name="フローチャート: 判断 128">
          <a:extLst>
            <a:ext uri="{FF2B5EF4-FFF2-40B4-BE49-F238E27FC236}">
              <a16:creationId xmlns:a16="http://schemas.microsoft.com/office/drawing/2014/main" id="{954F1226-C0E9-4C7C-92D7-DB6D2FB93DC3}"/>
            </a:ext>
          </a:extLst>
        </xdr:cNvPr>
        <xdr:cNvSpPr/>
      </xdr:nvSpPr>
      <xdr:spPr>
        <a:xfrm>
          <a:off x="10426700" y="1069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64480</xdr:rowOff>
    </xdr:from>
    <xdr:to>
      <xdr:col>50</xdr:col>
      <xdr:colOff>165100</xdr:colOff>
      <xdr:row>62</xdr:row>
      <xdr:rowOff>166080</xdr:rowOff>
    </xdr:to>
    <xdr:sp macro="" textlink="">
      <xdr:nvSpPr>
        <xdr:cNvPr id="130" name="フローチャート: 判断 129">
          <a:extLst>
            <a:ext uri="{FF2B5EF4-FFF2-40B4-BE49-F238E27FC236}">
              <a16:creationId xmlns:a16="http://schemas.microsoft.com/office/drawing/2014/main" id="{56842982-D4F5-4B62-AB9B-B827824C19E9}"/>
            </a:ext>
          </a:extLst>
        </xdr:cNvPr>
        <xdr:cNvSpPr/>
      </xdr:nvSpPr>
      <xdr:spPr>
        <a:xfrm>
          <a:off x="9588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11157</xdr:rowOff>
    </xdr:from>
    <xdr:ext cx="469744" cy="259045"/>
    <xdr:sp macro="" textlink="">
      <xdr:nvSpPr>
        <xdr:cNvPr id="131" name="n_1aveValue【体育館・プール】&#10;一人当たり面積">
          <a:extLst>
            <a:ext uri="{FF2B5EF4-FFF2-40B4-BE49-F238E27FC236}">
              <a16:creationId xmlns:a16="http://schemas.microsoft.com/office/drawing/2014/main" id="{EDB97034-8A70-4473-ABE6-7BD76F567D02}"/>
            </a:ext>
          </a:extLst>
        </xdr:cNvPr>
        <xdr:cNvSpPr txBox="1"/>
      </xdr:nvSpPr>
      <xdr:spPr>
        <a:xfrm>
          <a:off x="93917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87993</xdr:rowOff>
    </xdr:from>
    <xdr:to>
      <xdr:col>46</xdr:col>
      <xdr:colOff>38100</xdr:colOff>
      <xdr:row>63</xdr:row>
      <xdr:rowOff>18143</xdr:rowOff>
    </xdr:to>
    <xdr:sp macro="" textlink="">
      <xdr:nvSpPr>
        <xdr:cNvPr id="132" name="フローチャート: 判断 131">
          <a:extLst>
            <a:ext uri="{FF2B5EF4-FFF2-40B4-BE49-F238E27FC236}">
              <a16:creationId xmlns:a16="http://schemas.microsoft.com/office/drawing/2014/main" id="{9C5D3E5A-31F9-4A21-A5BA-AAFE5CF4883D}"/>
            </a:ext>
          </a:extLst>
        </xdr:cNvPr>
        <xdr:cNvSpPr/>
      </xdr:nvSpPr>
      <xdr:spPr>
        <a:xfrm>
          <a:off x="8699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34670</xdr:rowOff>
    </xdr:from>
    <xdr:ext cx="469744" cy="259045"/>
    <xdr:sp macro="" textlink="">
      <xdr:nvSpPr>
        <xdr:cNvPr id="133" name="n_2aveValue【体育館・プール】&#10;一人当たり面積">
          <a:extLst>
            <a:ext uri="{FF2B5EF4-FFF2-40B4-BE49-F238E27FC236}">
              <a16:creationId xmlns:a16="http://schemas.microsoft.com/office/drawing/2014/main" id="{72BFDB37-DD2B-41FE-AB13-FF038E1573CB}"/>
            </a:ext>
          </a:extLst>
        </xdr:cNvPr>
        <xdr:cNvSpPr txBox="1"/>
      </xdr:nvSpPr>
      <xdr:spPr>
        <a:xfrm>
          <a:off x="8515427" y="1049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130121</xdr:rowOff>
    </xdr:from>
    <xdr:to>
      <xdr:col>41</xdr:col>
      <xdr:colOff>101600</xdr:colOff>
      <xdr:row>63</xdr:row>
      <xdr:rowOff>60271</xdr:rowOff>
    </xdr:to>
    <xdr:sp macro="" textlink="">
      <xdr:nvSpPr>
        <xdr:cNvPr id="134" name="フローチャート: 判断 133">
          <a:extLst>
            <a:ext uri="{FF2B5EF4-FFF2-40B4-BE49-F238E27FC236}">
              <a16:creationId xmlns:a16="http://schemas.microsoft.com/office/drawing/2014/main" id="{CEEE4D2F-F09E-4289-9F3D-99F3C7E05803}"/>
            </a:ext>
          </a:extLst>
        </xdr:cNvPr>
        <xdr:cNvSpPr/>
      </xdr:nvSpPr>
      <xdr:spPr>
        <a:xfrm>
          <a:off x="7810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76798</xdr:rowOff>
    </xdr:from>
    <xdr:ext cx="469744" cy="259045"/>
    <xdr:sp macro="" textlink="">
      <xdr:nvSpPr>
        <xdr:cNvPr id="135" name="n_3aveValue【体育館・プール】&#10;一人当たり面積">
          <a:extLst>
            <a:ext uri="{FF2B5EF4-FFF2-40B4-BE49-F238E27FC236}">
              <a16:creationId xmlns:a16="http://schemas.microsoft.com/office/drawing/2014/main" id="{2EE8A396-EB03-4BBF-B8CE-27C6496042B7}"/>
            </a:ext>
          </a:extLst>
        </xdr:cNvPr>
        <xdr:cNvSpPr txBox="1"/>
      </xdr:nvSpPr>
      <xdr:spPr>
        <a:xfrm>
          <a:off x="7626427" y="1053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6D73E50C-0140-46A3-8FB7-1C68E522D91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15352920-BA69-423E-8C3F-3D3122EE9CE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A97918AF-2B72-4FE4-A23F-5C4E7F78BF8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752414F4-76D0-4C8C-982B-C30755E9C23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C24C22C5-7539-43A3-B827-232350ED834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22352</xdr:rowOff>
    </xdr:from>
    <xdr:to>
      <xdr:col>55</xdr:col>
      <xdr:colOff>50800</xdr:colOff>
      <xdr:row>63</xdr:row>
      <xdr:rowOff>123952</xdr:rowOff>
    </xdr:to>
    <xdr:sp macro="" textlink="">
      <xdr:nvSpPr>
        <xdr:cNvPr id="141" name="楕円 140">
          <a:extLst>
            <a:ext uri="{FF2B5EF4-FFF2-40B4-BE49-F238E27FC236}">
              <a16:creationId xmlns:a16="http://schemas.microsoft.com/office/drawing/2014/main" id="{345EE634-909C-41CA-8E9C-D9321B1CAACE}"/>
            </a:ext>
          </a:extLst>
        </xdr:cNvPr>
        <xdr:cNvSpPr/>
      </xdr:nvSpPr>
      <xdr:spPr>
        <a:xfrm>
          <a:off x="10426700" y="1082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779</xdr:rowOff>
    </xdr:from>
    <xdr:ext cx="469744" cy="259045"/>
    <xdr:sp macro="" textlink="">
      <xdr:nvSpPr>
        <xdr:cNvPr id="142" name="【体育館・プール】&#10;一人当たり面積該当値テキスト">
          <a:extLst>
            <a:ext uri="{FF2B5EF4-FFF2-40B4-BE49-F238E27FC236}">
              <a16:creationId xmlns:a16="http://schemas.microsoft.com/office/drawing/2014/main" id="{60635622-781D-405F-8A54-5453979FFA95}"/>
            </a:ext>
          </a:extLst>
        </xdr:cNvPr>
        <xdr:cNvSpPr txBox="1"/>
      </xdr:nvSpPr>
      <xdr:spPr>
        <a:xfrm>
          <a:off x="10515600" y="108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28230</xdr:rowOff>
    </xdr:from>
    <xdr:to>
      <xdr:col>50</xdr:col>
      <xdr:colOff>165100</xdr:colOff>
      <xdr:row>63</xdr:row>
      <xdr:rowOff>129830</xdr:rowOff>
    </xdr:to>
    <xdr:sp macro="" textlink="">
      <xdr:nvSpPr>
        <xdr:cNvPr id="143" name="楕円 142">
          <a:extLst>
            <a:ext uri="{FF2B5EF4-FFF2-40B4-BE49-F238E27FC236}">
              <a16:creationId xmlns:a16="http://schemas.microsoft.com/office/drawing/2014/main" id="{DE5219F8-4198-4E76-91D7-34B51627A61D}"/>
            </a:ext>
          </a:extLst>
        </xdr:cNvPr>
        <xdr:cNvSpPr/>
      </xdr:nvSpPr>
      <xdr:spPr>
        <a:xfrm>
          <a:off x="9588500" y="108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73152</xdr:rowOff>
    </xdr:from>
    <xdr:to>
      <xdr:col>55</xdr:col>
      <xdr:colOff>0</xdr:colOff>
      <xdr:row>63</xdr:row>
      <xdr:rowOff>79030</xdr:rowOff>
    </xdr:to>
    <xdr:cxnSp macro="">
      <xdr:nvCxnSpPr>
        <xdr:cNvPr id="144" name="直線コネクタ 143">
          <a:extLst>
            <a:ext uri="{FF2B5EF4-FFF2-40B4-BE49-F238E27FC236}">
              <a16:creationId xmlns:a16="http://schemas.microsoft.com/office/drawing/2014/main" id="{34E0DF9A-26AA-4CE5-ADCD-997E88D67E43}"/>
            </a:ext>
          </a:extLst>
        </xdr:cNvPr>
        <xdr:cNvCxnSpPr/>
      </xdr:nvCxnSpPr>
      <xdr:spPr>
        <a:xfrm flipV="1">
          <a:off x="9639300" y="10874502"/>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31823</xdr:rowOff>
    </xdr:from>
    <xdr:to>
      <xdr:col>46</xdr:col>
      <xdr:colOff>38100</xdr:colOff>
      <xdr:row>63</xdr:row>
      <xdr:rowOff>133423</xdr:rowOff>
    </xdr:to>
    <xdr:sp macro="" textlink="">
      <xdr:nvSpPr>
        <xdr:cNvPr id="145" name="楕円 144">
          <a:extLst>
            <a:ext uri="{FF2B5EF4-FFF2-40B4-BE49-F238E27FC236}">
              <a16:creationId xmlns:a16="http://schemas.microsoft.com/office/drawing/2014/main" id="{563D82E2-33CF-4C8E-8B80-3136FC0AD4F8}"/>
            </a:ext>
          </a:extLst>
        </xdr:cNvPr>
        <xdr:cNvSpPr/>
      </xdr:nvSpPr>
      <xdr:spPr>
        <a:xfrm>
          <a:off x="8699500" y="1083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79030</xdr:rowOff>
    </xdr:from>
    <xdr:to>
      <xdr:col>50</xdr:col>
      <xdr:colOff>114300</xdr:colOff>
      <xdr:row>63</xdr:row>
      <xdr:rowOff>82623</xdr:rowOff>
    </xdr:to>
    <xdr:cxnSp macro="">
      <xdr:nvCxnSpPr>
        <xdr:cNvPr id="146" name="直線コネクタ 145">
          <a:extLst>
            <a:ext uri="{FF2B5EF4-FFF2-40B4-BE49-F238E27FC236}">
              <a16:creationId xmlns:a16="http://schemas.microsoft.com/office/drawing/2014/main" id="{CE430859-0D4B-44B3-A1F0-79E9CAF26F4A}"/>
            </a:ext>
          </a:extLst>
        </xdr:cNvPr>
        <xdr:cNvCxnSpPr/>
      </xdr:nvCxnSpPr>
      <xdr:spPr>
        <a:xfrm flipV="1">
          <a:off x="8750300" y="10880380"/>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120957</xdr:rowOff>
    </xdr:from>
    <xdr:ext cx="469744" cy="259045"/>
    <xdr:sp macro="" textlink="">
      <xdr:nvSpPr>
        <xdr:cNvPr id="147" name="n_1mainValue【体育館・プール】&#10;一人当たり面積">
          <a:extLst>
            <a:ext uri="{FF2B5EF4-FFF2-40B4-BE49-F238E27FC236}">
              <a16:creationId xmlns:a16="http://schemas.microsoft.com/office/drawing/2014/main" id="{359FCA9F-BC3C-4B84-857B-896E385917F3}"/>
            </a:ext>
          </a:extLst>
        </xdr:cNvPr>
        <xdr:cNvSpPr txBox="1"/>
      </xdr:nvSpPr>
      <xdr:spPr>
        <a:xfrm>
          <a:off x="9391727" y="109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124550</xdr:rowOff>
    </xdr:from>
    <xdr:ext cx="469744" cy="259045"/>
    <xdr:sp macro="" textlink="">
      <xdr:nvSpPr>
        <xdr:cNvPr id="148" name="n_2mainValue【体育館・プール】&#10;一人当たり面積">
          <a:extLst>
            <a:ext uri="{FF2B5EF4-FFF2-40B4-BE49-F238E27FC236}">
              <a16:creationId xmlns:a16="http://schemas.microsoft.com/office/drawing/2014/main" id="{8CE9A4E1-0D20-4F16-9A5F-15E8E5389742}"/>
            </a:ext>
          </a:extLst>
        </xdr:cNvPr>
        <xdr:cNvSpPr txBox="1"/>
      </xdr:nvSpPr>
      <xdr:spPr>
        <a:xfrm>
          <a:off x="8515427" y="1092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a:extLst>
            <a:ext uri="{FF2B5EF4-FFF2-40B4-BE49-F238E27FC236}">
              <a16:creationId xmlns:a16="http://schemas.microsoft.com/office/drawing/2014/main" id="{0703781C-7CEA-4B90-942C-56AEA65C758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a:extLst>
            <a:ext uri="{FF2B5EF4-FFF2-40B4-BE49-F238E27FC236}">
              <a16:creationId xmlns:a16="http://schemas.microsoft.com/office/drawing/2014/main" id="{D7BCC9D0-8CF4-4C6A-A63F-868D2123007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a:extLst>
            <a:ext uri="{FF2B5EF4-FFF2-40B4-BE49-F238E27FC236}">
              <a16:creationId xmlns:a16="http://schemas.microsoft.com/office/drawing/2014/main" id="{38ADD6A3-9951-41F8-B73B-9E4FD3E2FB7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a:extLst>
            <a:ext uri="{FF2B5EF4-FFF2-40B4-BE49-F238E27FC236}">
              <a16:creationId xmlns:a16="http://schemas.microsoft.com/office/drawing/2014/main" id="{02A53DB9-1A0D-44D8-A1E8-AF7691ED772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a:extLst>
            <a:ext uri="{FF2B5EF4-FFF2-40B4-BE49-F238E27FC236}">
              <a16:creationId xmlns:a16="http://schemas.microsoft.com/office/drawing/2014/main" id="{5773B008-3D64-46DB-BBB3-A761B4A5C20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a:extLst>
            <a:ext uri="{FF2B5EF4-FFF2-40B4-BE49-F238E27FC236}">
              <a16:creationId xmlns:a16="http://schemas.microsoft.com/office/drawing/2014/main" id="{2E276486-F4BA-48EA-B817-9285C159CFA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a:extLst>
            <a:ext uri="{FF2B5EF4-FFF2-40B4-BE49-F238E27FC236}">
              <a16:creationId xmlns:a16="http://schemas.microsoft.com/office/drawing/2014/main" id="{E09ADEF8-C901-48D5-99CB-16F989E64E8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a:extLst>
            <a:ext uri="{FF2B5EF4-FFF2-40B4-BE49-F238E27FC236}">
              <a16:creationId xmlns:a16="http://schemas.microsoft.com/office/drawing/2014/main" id="{88B65DFA-A6BD-4FD0-8AE3-FB977A6A439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a:extLst>
            <a:ext uri="{FF2B5EF4-FFF2-40B4-BE49-F238E27FC236}">
              <a16:creationId xmlns:a16="http://schemas.microsoft.com/office/drawing/2014/main" id="{54115C0A-A0A5-4549-BF90-55B458525A5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a:extLst>
            <a:ext uri="{FF2B5EF4-FFF2-40B4-BE49-F238E27FC236}">
              <a16:creationId xmlns:a16="http://schemas.microsoft.com/office/drawing/2014/main" id="{EC6EE377-3C1B-4506-9EC2-A865ABBFF92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9" name="直線コネクタ 158">
          <a:extLst>
            <a:ext uri="{FF2B5EF4-FFF2-40B4-BE49-F238E27FC236}">
              <a16:creationId xmlns:a16="http://schemas.microsoft.com/office/drawing/2014/main" id="{86F94456-69BB-44FC-A915-902A6809DB34}"/>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0" name="テキスト ボックス 159">
          <a:extLst>
            <a:ext uri="{FF2B5EF4-FFF2-40B4-BE49-F238E27FC236}">
              <a16:creationId xmlns:a16="http://schemas.microsoft.com/office/drawing/2014/main" id="{6F2C6420-4050-401D-9D33-10AB326855CB}"/>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1" name="直線コネクタ 160">
          <a:extLst>
            <a:ext uri="{FF2B5EF4-FFF2-40B4-BE49-F238E27FC236}">
              <a16:creationId xmlns:a16="http://schemas.microsoft.com/office/drawing/2014/main" id="{2400A26F-2772-45B7-A1A5-9AA5AB5E6F97}"/>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2" name="テキスト ボックス 161">
          <a:extLst>
            <a:ext uri="{FF2B5EF4-FFF2-40B4-BE49-F238E27FC236}">
              <a16:creationId xmlns:a16="http://schemas.microsoft.com/office/drawing/2014/main" id="{E1691DB9-F09C-4A4C-94A3-E7E0605D625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3" name="直線コネクタ 162">
          <a:extLst>
            <a:ext uri="{FF2B5EF4-FFF2-40B4-BE49-F238E27FC236}">
              <a16:creationId xmlns:a16="http://schemas.microsoft.com/office/drawing/2014/main" id="{47188167-6B92-41C3-B266-AC97A122019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4" name="テキスト ボックス 163">
          <a:extLst>
            <a:ext uri="{FF2B5EF4-FFF2-40B4-BE49-F238E27FC236}">
              <a16:creationId xmlns:a16="http://schemas.microsoft.com/office/drawing/2014/main" id="{FB3BA5F7-C1AF-40AF-8CD3-4F46B321F20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5" name="直線コネクタ 164">
          <a:extLst>
            <a:ext uri="{FF2B5EF4-FFF2-40B4-BE49-F238E27FC236}">
              <a16:creationId xmlns:a16="http://schemas.microsoft.com/office/drawing/2014/main" id="{17DED05B-629D-48C3-9E24-5FEB2CFE271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6" name="テキスト ボックス 165">
          <a:extLst>
            <a:ext uri="{FF2B5EF4-FFF2-40B4-BE49-F238E27FC236}">
              <a16:creationId xmlns:a16="http://schemas.microsoft.com/office/drawing/2014/main" id="{68A4E8D6-1DEC-44FA-8F6E-371D8A1D1E2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7" name="直線コネクタ 166">
          <a:extLst>
            <a:ext uri="{FF2B5EF4-FFF2-40B4-BE49-F238E27FC236}">
              <a16:creationId xmlns:a16="http://schemas.microsoft.com/office/drawing/2014/main" id="{B995BC37-87EF-49D4-955E-AA8AD61A648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8" name="テキスト ボックス 167">
          <a:extLst>
            <a:ext uri="{FF2B5EF4-FFF2-40B4-BE49-F238E27FC236}">
              <a16:creationId xmlns:a16="http://schemas.microsoft.com/office/drawing/2014/main" id="{3028D4D9-CFD5-45F4-A461-8EB2C7F9BA5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9" name="直線コネクタ 168">
          <a:extLst>
            <a:ext uri="{FF2B5EF4-FFF2-40B4-BE49-F238E27FC236}">
              <a16:creationId xmlns:a16="http://schemas.microsoft.com/office/drawing/2014/main" id="{F32C952F-3CE1-4AA8-9AE5-61FDA0ECE65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0" name="テキスト ボックス 169">
          <a:extLst>
            <a:ext uri="{FF2B5EF4-FFF2-40B4-BE49-F238E27FC236}">
              <a16:creationId xmlns:a16="http://schemas.microsoft.com/office/drawing/2014/main" id="{CE4FA45A-6F2D-4C88-ADD6-3BBB854F81B7}"/>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a:extLst>
            <a:ext uri="{FF2B5EF4-FFF2-40B4-BE49-F238E27FC236}">
              <a16:creationId xmlns:a16="http://schemas.microsoft.com/office/drawing/2014/main" id="{AE8560A8-599D-40B2-98C4-3E49F072A21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2" name="テキスト ボックス 171">
          <a:extLst>
            <a:ext uri="{FF2B5EF4-FFF2-40B4-BE49-F238E27FC236}">
              <a16:creationId xmlns:a16="http://schemas.microsoft.com/office/drawing/2014/main" id="{98A04DD7-5B80-4FE7-B703-810D290BEE8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a:extLst>
            <a:ext uri="{FF2B5EF4-FFF2-40B4-BE49-F238E27FC236}">
              <a16:creationId xmlns:a16="http://schemas.microsoft.com/office/drawing/2014/main" id="{3D8B491C-3EA2-41F1-BCF4-BB3E1FF358C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149134</xdr:rowOff>
    </xdr:to>
    <xdr:cxnSp macro="">
      <xdr:nvCxnSpPr>
        <xdr:cNvPr id="174" name="直線コネクタ 173">
          <a:extLst>
            <a:ext uri="{FF2B5EF4-FFF2-40B4-BE49-F238E27FC236}">
              <a16:creationId xmlns:a16="http://schemas.microsoft.com/office/drawing/2014/main" id="{F2531755-C52B-4146-8C4C-0AF1E3EE40E6}"/>
            </a:ext>
          </a:extLst>
        </xdr:cNvPr>
        <xdr:cNvCxnSpPr/>
      </xdr:nvCxnSpPr>
      <xdr:spPr>
        <a:xfrm flipV="1">
          <a:off x="4634865"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175" name="【福祉施設】&#10;有形固定資産減価償却率最小値テキスト">
          <a:extLst>
            <a:ext uri="{FF2B5EF4-FFF2-40B4-BE49-F238E27FC236}">
              <a16:creationId xmlns:a16="http://schemas.microsoft.com/office/drawing/2014/main" id="{61DFE4B6-12C6-40EF-99B1-CBFB00CF5ED3}"/>
            </a:ext>
          </a:extLst>
        </xdr:cNvPr>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176" name="直線コネクタ 175">
          <a:extLst>
            <a:ext uri="{FF2B5EF4-FFF2-40B4-BE49-F238E27FC236}">
              <a16:creationId xmlns:a16="http://schemas.microsoft.com/office/drawing/2014/main" id="{634E37B0-3002-4032-B9BD-B0503E8E2BE1}"/>
            </a:ext>
          </a:extLst>
        </xdr:cNvPr>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7" name="【福祉施設】&#10;有形固定資産減価償却率最大値テキスト">
          <a:extLst>
            <a:ext uri="{FF2B5EF4-FFF2-40B4-BE49-F238E27FC236}">
              <a16:creationId xmlns:a16="http://schemas.microsoft.com/office/drawing/2014/main" id="{E569D87C-CB9B-49F5-9895-64330DCB9D75}"/>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8" name="直線コネクタ 177">
          <a:extLst>
            <a:ext uri="{FF2B5EF4-FFF2-40B4-BE49-F238E27FC236}">
              <a16:creationId xmlns:a16="http://schemas.microsoft.com/office/drawing/2014/main" id="{97B7AE78-E8C6-4280-ACDE-EAF095E1E38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99621</xdr:rowOff>
    </xdr:from>
    <xdr:ext cx="405111" cy="259045"/>
    <xdr:sp macro="" textlink="">
      <xdr:nvSpPr>
        <xdr:cNvPr id="179" name="【福祉施設】&#10;有形固定資産減価償却率平均値テキスト">
          <a:extLst>
            <a:ext uri="{FF2B5EF4-FFF2-40B4-BE49-F238E27FC236}">
              <a16:creationId xmlns:a16="http://schemas.microsoft.com/office/drawing/2014/main" id="{CAA7B4FA-D92D-4C24-A121-FA3C94F587CF}"/>
            </a:ext>
          </a:extLst>
        </xdr:cNvPr>
        <xdr:cNvSpPr txBox="1"/>
      </xdr:nvSpPr>
      <xdr:spPr>
        <a:xfrm>
          <a:off x="4673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121194</xdr:rowOff>
    </xdr:from>
    <xdr:to>
      <xdr:col>24</xdr:col>
      <xdr:colOff>114300</xdr:colOff>
      <xdr:row>83</xdr:row>
      <xdr:rowOff>51344</xdr:rowOff>
    </xdr:to>
    <xdr:sp macro="" textlink="">
      <xdr:nvSpPr>
        <xdr:cNvPr id="180" name="フローチャート: 判断 179">
          <a:extLst>
            <a:ext uri="{FF2B5EF4-FFF2-40B4-BE49-F238E27FC236}">
              <a16:creationId xmlns:a16="http://schemas.microsoft.com/office/drawing/2014/main" id="{40DC2A91-8A06-447F-A83E-6C73F51AAD86}"/>
            </a:ext>
          </a:extLst>
        </xdr:cNvPr>
        <xdr:cNvSpPr/>
      </xdr:nvSpPr>
      <xdr:spPr>
        <a:xfrm>
          <a:off x="4584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80373</xdr:rowOff>
    </xdr:from>
    <xdr:to>
      <xdr:col>20</xdr:col>
      <xdr:colOff>38100</xdr:colOff>
      <xdr:row>83</xdr:row>
      <xdr:rowOff>10523</xdr:rowOff>
    </xdr:to>
    <xdr:sp macro="" textlink="">
      <xdr:nvSpPr>
        <xdr:cNvPr id="181" name="フローチャート: 判断 180">
          <a:extLst>
            <a:ext uri="{FF2B5EF4-FFF2-40B4-BE49-F238E27FC236}">
              <a16:creationId xmlns:a16="http://schemas.microsoft.com/office/drawing/2014/main" id="{3A7A0984-9013-4627-A893-240B579BD654}"/>
            </a:ext>
          </a:extLst>
        </xdr:cNvPr>
        <xdr:cNvSpPr/>
      </xdr:nvSpPr>
      <xdr:spPr>
        <a:xfrm>
          <a:off x="3746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1650</xdr:rowOff>
    </xdr:from>
    <xdr:ext cx="405111" cy="259045"/>
    <xdr:sp macro="" textlink="">
      <xdr:nvSpPr>
        <xdr:cNvPr id="182" name="n_1aveValue【福祉施設】&#10;有形固定資産減価償却率">
          <a:extLst>
            <a:ext uri="{FF2B5EF4-FFF2-40B4-BE49-F238E27FC236}">
              <a16:creationId xmlns:a16="http://schemas.microsoft.com/office/drawing/2014/main" id="{FC57A725-9840-4EBB-87B7-202DCC65F0CA}"/>
            </a:ext>
          </a:extLst>
        </xdr:cNvPr>
        <xdr:cNvSpPr txBox="1"/>
      </xdr:nvSpPr>
      <xdr:spPr>
        <a:xfrm>
          <a:off x="35820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93436</xdr:rowOff>
    </xdr:from>
    <xdr:to>
      <xdr:col>15</xdr:col>
      <xdr:colOff>101600</xdr:colOff>
      <xdr:row>83</xdr:row>
      <xdr:rowOff>23586</xdr:rowOff>
    </xdr:to>
    <xdr:sp macro="" textlink="">
      <xdr:nvSpPr>
        <xdr:cNvPr id="183" name="フローチャート: 判断 182">
          <a:extLst>
            <a:ext uri="{FF2B5EF4-FFF2-40B4-BE49-F238E27FC236}">
              <a16:creationId xmlns:a16="http://schemas.microsoft.com/office/drawing/2014/main" id="{03729613-AAB1-465D-AA71-5EACF9D60FCD}"/>
            </a:ext>
          </a:extLst>
        </xdr:cNvPr>
        <xdr:cNvSpPr/>
      </xdr:nvSpPr>
      <xdr:spPr>
        <a:xfrm>
          <a:off x="2857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14713</xdr:rowOff>
    </xdr:from>
    <xdr:ext cx="405111" cy="259045"/>
    <xdr:sp macro="" textlink="">
      <xdr:nvSpPr>
        <xdr:cNvPr id="184" name="n_2aveValue【福祉施設】&#10;有形固定資産減価償却率">
          <a:extLst>
            <a:ext uri="{FF2B5EF4-FFF2-40B4-BE49-F238E27FC236}">
              <a16:creationId xmlns:a16="http://schemas.microsoft.com/office/drawing/2014/main" id="{753EE301-F123-4822-B5AE-22BD09E572BD}"/>
            </a:ext>
          </a:extLst>
        </xdr:cNvPr>
        <xdr:cNvSpPr txBox="1"/>
      </xdr:nvSpPr>
      <xdr:spPr>
        <a:xfrm>
          <a:off x="2705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41184</xdr:rowOff>
    </xdr:from>
    <xdr:to>
      <xdr:col>10</xdr:col>
      <xdr:colOff>165100</xdr:colOff>
      <xdr:row>82</xdr:row>
      <xdr:rowOff>142784</xdr:rowOff>
    </xdr:to>
    <xdr:sp macro="" textlink="">
      <xdr:nvSpPr>
        <xdr:cNvPr id="185" name="フローチャート: 判断 184">
          <a:extLst>
            <a:ext uri="{FF2B5EF4-FFF2-40B4-BE49-F238E27FC236}">
              <a16:creationId xmlns:a16="http://schemas.microsoft.com/office/drawing/2014/main" id="{AB976C24-30CE-43F4-8A92-E382414D9C99}"/>
            </a:ext>
          </a:extLst>
        </xdr:cNvPr>
        <xdr:cNvSpPr/>
      </xdr:nvSpPr>
      <xdr:spPr>
        <a:xfrm>
          <a:off x="1968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159311</xdr:rowOff>
    </xdr:from>
    <xdr:ext cx="405111" cy="259045"/>
    <xdr:sp macro="" textlink="">
      <xdr:nvSpPr>
        <xdr:cNvPr id="186" name="n_3aveValue【福祉施設】&#10;有形固定資産減価償却率">
          <a:extLst>
            <a:ext uri="{FF2B5EF4-FFF2-40B4-BE49-F238E27FC236}">
              <a16:creationId xmlns:a16="http://schemas.microsoft.com/office/drawing/2014/main" id="{BEF56319-C531-489E-BB56-3F02897D7B3F}"/>
            </a:ext>
          </a:extLst>
        </xdr:cNvPr>
        <xdr:cNvSpPr txBox="1"/>
      </xdr:nvSpPr>
      <xdr:spPr>
        <a:xfrm>
          <a:off x="1816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3F2A62A6-7F11-4F52-9553-40C73FCA38E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A5E1CFB0-88D0-4D85-A3D5-E5235F01991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9CD17B4C-06B7-45D2-A7AB-3B87AFAC842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AB77688B-BE76-4185-A7EE-3DCD721E135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A2E569B7-4DCD-44F7-85F9-627AE4B3099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52614</xdr:rowOff>
    </xdr:from>
    <xdr:to>
      <xdr:col>24</xdr:col>
      <xdr:colOff>114300</xdr:colOff>
      <xdr:row>78</xdr:row>
      <xdr:rowOff>154214</xdr:rowOff>
    </xdr:to>
    <xdr:sp macro="" textlink="">
      <xdr:nvSpPr>
        <xdr:cNvPr id="192" name="楕円 191">
          <a:extLst>
            <a:ext uri="{FF2B5EF4-FFF2-40B4-BE49-F238E27FC236}">
              <a16:creationId xmlns:a16="http://schemas.microsoft.com/office/drawing/2014/main" id="{C875D0A0-36EF-4F00-AC6C-7D0002E8C64D}"/>
            </a:ext>
          </a:extLst>
        </xdr:cNvPr>
        <xdr:cNvSpPr/>
      </xdr:nvSpPr>
      <xdr:spPr>
        <a:xfrm>
          <a:off x="45847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75491</xdr:rowOff>
    </xdr:from>
    <xdr:ext cx="405111" cy="259045"/>
    <xdr:sp macro="" textlink="">
      <xdr:nvSpPr>
        <xdr:cNvPr id="193" name="【福祉施設】&#10;有形固定資産減価償却率該当値テキスト">
          <a:extLst>
            <a:ext uri="{FF2B5EF4-FFF2-40B4-BE49-F238E27FC236}">
              <a16:creationId xmlns:a16="http://schemas.microsoft.com/office/drawing/2014/main" id="{363295A8-D859-47EF-8D1E-254890FD826B}"/>
            </a:ext>
          </a:extLst>
        </xdr:cNvPr>
        <xdr:cNvSpPr txBox="1"/>
      </xdr:nvSpPr>
      <xdr:spPr>
        <a:xfrm>
          <a:off x="4673600" y="1327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88537</xdr:rowOff>
    </xdr:from>
    <xdr:to>
      <xdr:col>20</xdr:col>
      <xdr:colOff>38100</xdr:colOff>
      <xdr:row>79</xdr:row>
      <xdr:rowOff>18687</xdr:rowOff>
    </xdr:to>
    <xdr:sp macro="" textlink="">
      <xdr:nvSpPr>
        <xdr:cNvPr id="194" name="楕円 193">
          <a:extLst>
            <a:ext uri="{FF2B5EF4-FFF2-40B4-BE49-F238E27FC236}">
              <a16:creationId xmlns:a16="http://schemas.microsoft.com/office/drawing/2014/main" id="{B9BF4540-285F-46DB-8A13-FA316261624F}"/>
            </a:ext>
          </a:extLst>
        </xdr:cNvPr>
        <xdr:cNvSpPr/>
      </xdr:nvSpPr>
      <xdr:spPr>
        <a:xfrm>
          <a:off x="3746500" y="134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103414</xdr:rowOff>
    </xdr:from>
    <xdr:to>
      <xdr:col>24</xdr:col>
      <xdr:colOff>63500</xdr:colOff>
      <xdr:row>78</xdr:row>
      <xdr:rowOff>139337</xdr:rowOff>
    </xdr:to>
    <xdr:cxnSp macro="">
      <xdr:nvCxnSpPr>
        <xdr:cNvPr id="195" name="直線コネクタ 194">
          <a:extLst>
            <a:ext uri="{FF2B5EF4-FFF2-40B4-BE49-F238E27FC236}">
              <a16:creationId xmlns:a16="http://schemas.microsoft.com/office/drawing/2014/main" id="{99E0FE6D-7760-4B1C-A58E-A4301575520A}"/>
            </a:ext>
          </a:extLst>
        </xdr:cNvPr>
        <xdr:cNvCxnSpPr/>
      </xdr:nvCxnSpPr>
      <xdr:spPr>
        <a:xfrm flipV="1">
          <a:off x="3797300" y="1347651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77107</xdr:rowOff>
    </xdr:from>
    <xdr:to>
      <xdr:col>15</xdr:col>
      <xdr:colOff>101600</xdr:colOff>
      <xdr:row>80</xdr:row>
      <xdr:rowOff>7257</xdr:rowOff>
    </xdr:to>
    <xdr:sp macro="" textlink="">
      <xdr:nvSpPr>
        <xdr:cNvPr id="196" name="楕円 195">
          <a:extLst>
            <a:ext uri="{FF2B5EF4-FFF2-40B4-BE49-F238E27FC236}">
              <a16:creationId xmlns:a16="http://schemas.microsoft.com/office/drawing/2014/main" id="{7C6AC90E-143F-494E-B2BA-7CB4701D1927}"/>
            </a:ext>
          </a:extLst>
        </xdr:cNvPr>
        <xdr:cNvSpPr/>
      </xdr:nvSpPr>
      <xdr:spPr>
        <a:xfrm>
          <a:off x="28575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139337</xdr:rowOff>
    </xdr:from>
    <xdr:to>
      <xdr:col>19</xdr:col>
      <xdr:colOff>177800</xdr:colOff>
      <xdr:row>79</xdr:row>
      <xdr:rowOff>127907</xdr:rowOff>
    </xdr:to>
    <xdr:cxnSp macro="">
      <xdr:nvCxnSpPr>
        <xdr:cNvPr id="197" name="直線コネクタ 196">
          <a:extLst>
            <a:ext uri="{FF2B5EF4-FFF2-40B4-BE49-F238E27FC236}">
              <a16:creationId xmlns:a16="http://schemas.microsoft.com/office/drawing/2014/main" id="{F94D7335-3EAC-4CDF-8F24-655C23C4A463}"/>
            </a:ext>
          </a:extLst>
        </xdr:cNvPr>
        <xdr:cNvCxnSpPr/>
      </xdr:nvCxnSpPr>
      <xdr:spPr>
        <a:xfrm flipV="1">
          <a:off x="2908300" y="13512437"/>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35214</xdr:rowOff>
    </xdr:from>
    <xdr:ext cx="405111" cy="259045"/>
    <xdr:sp macro="" textlink="">
      <xdr:nvSpPr>
        <xdr:cNvPr id="198" name="n_1mainValue【福祉施設】&#10;有形固定資産減価償却率">
          <a:extLst>
            <a:ext uri="{FF2B5EF4-FFF2-40B4-BE49-F238E27FC236}">
              <a16:creationId xmlns:a16="http://schemas.microsoft.com/office/drawing/2014/main" id="{C9C2F251-053E-4E37-A676-47CE9378878E}"/>
            </a:ext>
          </a:extLst>
        </xdr:cNvPr>
        <xdr:cNvSpPr txBox="1"/>
      </xdr:nvSpPr>
      <xdr:spPr>
        <a:xfrm>
          <a:off x="3582044" y="1323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23784</xdr:rowOff>
    </xdr:from>
    <xdr:ext cx="405111" cy="259045"/>
    <xdr:sp macro="" textlink="">
      <xdr:nvSpPr>
        <xdr:cNvPr id="199" name="n_2mainValue【福祉施設】&#10;有形固定資産減価償却率">
          <a:extLst>
            <a:ext uri="{FF2B5EF4-FFF2-40B4-BE49-F238E27FC236}">
              <a16:creationId xmlns:a16="http://schemas.microsoft.com/office/drawing/2014/main" id="{8174F28A-85E2-47F1-9A2C-FEE6130EDCA2}"/>
            </a:ext>
          </a:extLst>
        </xdr:cNvPr>
        <xdr:cNvSpPr txBox="1"/>
      </xdr:nvSpPr>
      <xdr:spPr>
        <a:xfrm>
          <a:off x="2705744" y="1339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0" name="正方形/長方形 199">
          <a:extLst>
            <a:ext uri="{FF2B5EF4-FFF2-40B4-BE49-F238E27FC236}">
              <a16:creationId xmlns:a16="http://schemas.microsoft.com/office/drawing/2014/main" id="{B1F82AE5-6B8E-4C33-99EE-0FD34C87C74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1" name="正方形/長方形 200">
          <a:extLst>
            <a:ext uri="{FF2B5EF4-FFF2-40B4-BE49-F238E27FC236}">
              <a16:creationId xmlns:a16="http://schemas.microsoft.com/office/drawing/2014/main" id="{0652CDE9-239A-43E5-929A-92839AE0D40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2" name="正方形/長方形 201">
          <a:extLst>
            <a:ext uri="{FF2B5EF4-FFF2-40B4-BE49-F238E27FC236}">
              <a16:creationId xmlns:a16="http://schemas.microsoft.com/office/drawing/2014/main" id="{1A065E24-7730-484C-BBBE-F18CD451158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3" name="正方形/長方形 202">
          <a:extLst>
            <a:ext uri="{FF2B5EF4-FFF2-40B4-BE49-F238E27FC236}">
              <a16:creationId xmlns:a16="http://schemas.microsoft.com/office/drawing/2014/main" id="{C69BC949-0CA7-463F-8FB7-91F551A8392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4" name="正方形/長方形 203">
          <a:extLst>
            <a:ext uri="{FF2B5EF4-FFF2-40B4-BE49-F238E27FC236}">
              <a16:creationId xmlns:a16="http://schemas.microsoft.com/office/drawing/2014/main" id="{571F1B24-20F8-4800-BB3B-2D43D04F7B0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5" name="正方形/長方形 204">
          <a:extLst>
            <a:ext uri="{FF2B5EF4-FFF2-40B4-BE49-F238E27FC236}">
              <a16:creationId xmlns:a16="http://schemas.microsoft.com/office/drawing/2014/main" id="{7E3A7770-AD60-4F48-BD68-0314B07831F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6" name="正方形/長方形 205">
          <a:extLst>
            <a:ext uri="{FF2B5EF4-FFF2-40B4-BE49-F238E27FC236}">
              <a16:creationId xmlns:a16="http://schemas.microsoft.com/office/drawing/2014/main" id="{B0CDF5BC-32B5-44A1-9772-AAE286F98DA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7" name="正方形/長方形 206">
          <a:extLst>
            <a:ext uri="{FF2B5EF4-FFF2-40B4-BE49-F238E27FC236}">
              <a16:creationId xmlns:a16="http://schemas.microsoft.com/office/drawing/2014/main" id="{2BDF2817-2405-4D31-A3E5-8CD077CD382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8" name="テキスト ボックス 207">
          <a:extLst>
            <a:ext uri="{FF2B5EF4-FFF2-40B4-BE49-F238E27FC236}">
              <a16:creationId xmlns:a16="http://schemas.microsoft.com/office/drawing/2014/main" id="{69C8F573-91CA-477E-B776-8E936881707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9" name="直線コネクタ 208">
          <a:extLst>
            <a:ext uri="{FF2B5EF4-FFF2-40B4-BE49-F238E27FC236}">
              <a16:creationId xmlns:a16="http://schemas.microsoft.com/office/drawing/2014/main" id="{CCCCE506-1007-4CEF-8B90-1DD48A47764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0" name="直線コネクタ 209">
          <a:extLst>
            <a:ext uri="{FF2B5EF4-FFF2-40B4-BE49-F238E27FC236}">
              <a16:creationId xmlns:a16="http://schemas.microsoft.com/office/drawing/2014/main" id="{23FC171D-2CEA-4DCC-A7B6-E89BC23C47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1" name="テキスト ボックス 210">
          <a:extLst>
            <a:ext uri="{FF2B5EF4-FFF2-40B4-BE49-F238E27FC236}">
              <a16:creationId xmlns:a16="http://schemas.microsoft.com/office/drawing/2014/main" id="{3A8F1C6F-E729-4575-A122-523AC4CB96E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2" name="直線コネクタ 211">
          <a:extLst>
            <a:ext uri="{FF2B5EF4-FFF2-40B4-BE49-F238E27FC236}">
              <a16:creationId xmlns:a16="http://schemas.microsoft.com/office/drawing/2014/main" id="{D4948A8C-CAD3-4670-A283-C155D145264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3" name="テキスト ボックス 212">
          <a:extLst>
            <a:ext uri="{FF2B5EF4-FFF2-40B4-BE49-F238E27FC236}">
              <a16:creationId xmlns:a16="http://schemas.microsoft.com/office/drawing/2014/main" id="{A1335412-1FD1-4030-96C9-51B316EC39D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4" name="直線コネクタ 213">
          <a:extLst>
            <a:ext uri="{FF2B5EF4-FFF2-40B4-BE49-F238E27FC236}">
              <a16:creationId xmlns:a16="http://schemas.microsoft.com/office/drawing/2014/main" id="{EDD2FF1B-B9D7-492F-83D3-3DDFA24CF4D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5" name="テキスト ボックス 214">
          <a:extLst>
            <a:ext uri="{FF2B5EF4-FFF2-40B4-BE49-F238E27FC236}">
              <a16:creationId xmlns:a16="http://schemas.microsoft.com/office/drawing/2014/main" id="{81A4AE3B-7411-470B-8AF1-51082C47685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6" name="直線コネクタ 215">
          <a:extLst>
            <a:ext uri="{FF2B5EF4-FFF2-40B4-BE49-F238E27FC236}">
              <a16:creationId xmlns:a16="http://schemas.microsoft.com/office/drawing/2014/main" id="{E72FE140-4C64-41E0-AE23-510B00432BF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7" name="テキスト ボックス 216">
          <a:extLst>
            <a:ext uri="{FF2B5EF4-FFF2-40B4-BE49-F238E27FC236}">
              <a16:creationId xmlns:a16="http://schemas.microsoft.com/office/drawing/2014/main" id="{F5B5CA10-F8FE-47D6-85C7-2814F1418FB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8" name="直線コネクタ 217">
          <a:extLst>
            <a:ext uri="{FF2B5EF4-FFF2-40B4-BE49-F238E27FC236}">
              <a16:creationId xmlns:a16="http://schemas.microsoft.com/office/drawing/2014/main" id="{DFA209F0-48CF-440D-ABFE-DA4DABFDB85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9" name="テキスト ボックス 218">
          <a:extLst>
            <a:ext uri="{FF2B5EF4-FFF2-40B4-BE49-F238E27FC236}">
              <a16:creationId xmlns:a16="http://schemas.microsoft.com/office/drawing/2014/main" id="{536DB851-D7D4-4B72-BAD7-A445C9ADF22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0" name="直線コネクタ 219">
          <a:extLst>
            <a:ext uri="{FF2B5EF4-FFF2-40B4-BE49-F238E27FC236}">
              <a16:creationId xmlns:a16="http://schemas.microsoft.com/office/drawing/2014/main" id="{F988ABF8-56D0-4938-A2B8-AA80728D6ED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1" name="テキスト ボックス 220">
          <a:extLst>
            <a:ext uri="{FF2B5EF4-FFF2-40B4-BE49-F238E27FC236}">
              <a16:creationId xmlns:a16="http://schemas.microsoft.com/office/drawing/2014/main" id="{1FEFA908-CF64-450D-BD79-37E6AB5FC1D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2" name="【福祉施設】&#10;一人当たり面積グラフ枠">
          <a:extLst>
            <a:ext uri="{FF2B5EF4-FFF2-40B4-BE49-F238E27FC236}">
              <a16:creationId xmlns:a16="http://schemas.microsoft.com/office/drawing/2014/main" id="{61306BB9-9444-4EA3-A79D-9A8C6416D9C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72771</xdr:rowOff>
    </xdr:from>
    <xdr:to>
      <xdr:col>54</xdr:col>
      <xdr:colOff>189865</xdr:colOff>
      <xdr:row>86</xdr:row>
      <xdr:rowOff>106680</xdr:rowOff>
    </xdr:to>
    <xdr:cxnSp macro="">
      <xdr:nvCxnSpPr>
        <xdr:cNvPr id="223" name="直線コネクタ 222">
          <a:extLst>
            <a:ext uri="{FF2B5EF4-FFF2-40B4-BE49-F238E27FC236}">
              <a16:creationId xmlns:a16="http://schemas.microsoft.com/office/drawing/2014/main" id="{68DBC7E2-FC1E-42E1-A7D5-D951C5AA2DD5}"/>
            </a:ext>
          </a:extLst>
        </xdr:cNvPr>
        <xdr:cNvCxnSpPr/>
      </xdr:nvCxnSpPr>
      <xdr:spPr>
        <a:xfrm flipV="1">
          <a:off x="10476865" y="13445871"/>
          <a:ext cx="0" cy="140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224" name="【福祉施設】&#10;一人当たり面積最小値テキスト">
          <a:extLst>
            <a:ext uri="{FF2B5EF4-FFF2-40B4-BE49-F238E27FC236}">
              <a16:creationId xmlns:a16="http://schemas.microsoft.com/office/drawing/2014/main" id="{3A876430-94A7-4AC7-9B45-C6E459F18009}"/>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225" name="直線コネクタ 224">
          <a:extLst>
            <a:ext uri="{FF2B5EF4-FFF2-40B4-BE49-F238E27FC236}">
              <a16:creationId xmlns:a16="http://schemas.microsoft.com/office/drawing/2014/main" id="{5A570CCD-4F24-4CCA-8A8C-41FF8B2570A0}"/>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19448</xdr:rowOff>
    </xdr:from>
    <xdr:ext cx="469744" cy="259045"/>
    <xdr:sp macro="" textlink="">
      <xdr:nvSpPr>
        <xdr:cNvPr id="226" name="【福祉施設】&#10;一人当たり面積最大値テキスト">
          <a:extLst>
            <a:ext uri="{FF2B5EF4-FFF2-40B4-BE49-F238E27FC236}">
              <a16:creationId xmlns:a16="http://schemas.microsoft.com/office/drawing/2014/main" id="{A18E3CEB-72DA-428D-AB23-C5F1806F5915}"/>
            </a:ext>
          </a:extLst>
        </xdr:cNvPr>
        <xdr:cNvSpPr txBox="1"/>
      </xdr:nvSpPr>
      <xdr:spPr>
        <a:xfrm>
          <a:off x="10515600" y="1322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72771</xdr:rowOff>
    </xdr:from>
    <xdr:to>
      <xdr:col>55</xdr:col>
      <xdr:colOff>88900</xdr:colOff>
      <xdr:row>78</xdr:row>
      <xdr:rowOff>72771</xdr:rowOff>
    </xdr:to>
    <xdr:cxnSp macro="">
      <xdr:nvCxnSpPr>
        <xdr:cNvPr id="227" name="直線コネクタ 226">
          <a:extLst>
            <a:ext uri="{FF2B5EF4-FFF2-40B4-BE49-F238E27FC236}">
              <a16:creationId xmlns:a16="http://schemas.microsoft.com/office/drawing/2014/main" id="{A9850382-4A14-460D-BB5C-7A7B9AC717D7}"/>
            </a:ext>
          </a:extLst>
        </xdr:cNvPr>
        <xdr:cNvCxnSpPr/>
      </xdr:nvCxnSpPr>
      <xdr:spPr>
        <a:xfrm>
          <a:off x="10388600" y="13445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5605</xdr:rowOff>
    </xdr:from>
    <xdr:ext cx="469744" cy="259045"/>
    <xdr:sp macro="" textlink="">
      <xdr:nvSpPr>
        <xdr:cNvPr id="228" name="【福祉施設】&#10;一人当たり面積平均値テキスト">
          <a:extLst>
            <a:ext uri="{FF2B5EF4-FFF2-40B4-BE49-F238E27FC236}">
              <a16:creationId xmlns:a16="http://schemas.microsoft.com/office/drawing/2014/main" id="{8320B509-C8C5-4C04-9B40-1A4C20DA8AAF}"/>
            </a:ext>
          </a:extLst>
        </xdr:cNvPr>
        <xdr:cNvSpPr txBox="1"/>
      </xdr:nvSpPr>
      <xdr:spPr>
        <a:xfrm>
          <a:off x="10515600" y="14407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229" name="フローチャート: 判断 228">
          <a:extLst>
            <a:ext uri="{FF2B5EF4-FFF2-40B4-BE49-F238E27FC236}">
              <a16:creationId xmlns:a16="http://schemas.microsoft.com/office/drawing/2014/main" id="{0F4E0B13-E67C-4B6B-91AC-C2AFB302ADB2}"/>
            </a:ext>
          </a:extLst>
        </xdr:cNvPr>
        <xdr:cNvSpPr/>
      </xdr:nvSpPr>
      <xdr:spPr>
        <a:xfrm>
          <a:off x="10426700" y="1455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9779</xdr:rowOff>
    </xdr:from>
    <xdr:to>
      <xdr:col>50</xdr:col>
      <xdr:colOff>165100</xdr:colOff>
      <xdr:row>85</xdr:row>
      <xdr:rowOff>111379</xdr:rowOff>
    </xdr:to>
    <xdr:sp macro="" textlink="">
      <xdr:nvSpPr>
        <xdr:cNvPr id="230" name="フローチャート: 判断 229">
          <a:extLst>
            <a:ext uri="{FF2B5EF4-FFF2-40B4-BE49-F238E27FC236}">
              <a16:creationId xmlns:a16="http://schemas.microsoft.com/office/drawing/2014/main" id="{AF5234CC-AE38-4F01-8FBC-17B53801C694}"/>
            </a:ext>
          </a:extLst>
        </xdr:cNvPr>
        <xdr:cNvSpPr/>
      </xdr:nvSpPr>
      <xdr:spPr>
        <a:xfrm>
          <a:off x="9588500" y="145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127906</xdr:rowOff>
    </xdr:from>
    <xdr:ext cx="469744" cy="259045"/>
    <xdr:sp macro="" textlink="">
      <xdr:nvSpPr>
        <xdr:cNvPr id="231" name="n_1aveValue【福祉施設】&#10;一人当たり面積">
          <a:extLst>
            <a:ext uri="{FF2B5EF4-FFF2-40B4-BE49-F238E27FC236}">
              <a16:creationId xmlns:a16="http://schemas.microsoft.com/office/drawing/2014/main" id="{1DE98BB0-4615-4EAC-9192-7FBD8B7FB6BA}"/>
            </a:ext>
          </a:extLst>
        </xdr:cNvPr>
        <xdr:cNvSpPr txBox="1"/>
      </xdr:nvSpPr>
      <xdr:spPr>
        <a:xfrm>
          <a:off x="9391727" y="143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4826</xdr:rowOff>
    </xdr:from>
    <xdr:to>
      <xdr:col>46</xdr:col>
      <xdr:colOff>38100</xdr:colOff>
      <xdr:row>85</xdr:row>
      <xdr:rowOff>106426</xdr:rowOff>
    </xdr:to>
    <xdr:sp macro="" textlink="">
      <xdr:nvSpPr>
        <xdr:cNvPr id="232" name="フローチャート: 判断 231">
          <a:extLst>
            <a:ext uri="{FF2B5EF4-FFF2-40B4-BE49-F238E27FC236}">
              <a16:creationId xmlns:a16="http://schemas.microsoft.com/office/drawing/2014/main" id="{4C62EE59-9B35-4653-92F2-E7088DD5FD0C}"/>
            </a:ext>
          </a:extLst>
        </xdr:cNvPr>
        <xdr:cNvSpPr/>
      </xdr:nvSpPr>
      <xdr:spPr>
        <a:xfrm>
          <a:off x="8699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122953</xdr:rowOff>
    </xdr:from>
    <xdr:ext cx="469744" cy="259045"/>
    <xdr:sp macro="" textlink="">
      <xdr:nvSpPr>
        <xdr:cNvPr id="233" name="n_2aveValue【福祉施設】&#10;一人当たり面積">
          <a:extLst>
            <a:ext uri="{FF2B5EF4-FFF2-40B4-BE49-F238E27FC236}">
              <a16:creationId xmlns:a16="http://schemas.microsoft.com/office/drawing/2014/main" id="{A623639D-8B95-44DF-A568-6CC2BB46033A}"/>
            </a:ext>
          </a:extLst>
        </xdr:cNvPr>
        <xdr:cNvSpPr txBox="1"/>
      </xdr:nvSpPr>
      <xdr:spPr>
        <a:xfrm>
          <a:off x="85154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108077</xdr:rowOff>
    </xdr:from>
    <xdr:to>
      <xdr:col>41</xdr:col>
      <xdr:colOff>101600</xdr:colOff>
      <xdr:row>85</xdr:row>
      <xdr:rowOff>38227</xdr:rowOff>
    </xdr:to>
    <xdr:sp macro="" textlink="">
      <xdr:nvSpPr>
        <xdr:cNvPr id="234" name="フローチャート: 判断 233">
          <a:extLst>
            <a:ext uri="{FF2B5EF4-FFF2-40B4-BE49-F238E27FC236}">
              <a16:creationId xmlns:a16="http://schemas.microsoft.com/office/drawing/2014/main" id="{D4720228-8D5A-4D59-8492-0D3406F1B849}"/>
            </a:ext>
          </a:extLst>
        </xdr:cNvPr>
        <xdr:cNvSpPr/>
      </xdr:nvSpPr>
      <xdr:spPr>
        <a:xfrm>
          <a:off x="7810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54754</xdr:rowOff>
    </xdr:from>
    <xdr:ext cx="469744" cy="259045"/>
    <xdr:sp macro="" textlink="">
      <xdr:nvSpPr>
        <xdr:cNvPr id="235" name="n_3aveValue【福祉施設】&#10;一人当たり面積">
          <a:extLst>
            <a:ext uri="{FF2B5EF4-FFF2-40B4-BE49-F238E27FC236}">
              <a16:creationId xmlns:a16="http://schemas.microsoft.com/office/drawing/2014/main" id="{375DF74D-4620-4170-9C14-18B7B9E33D38}"/>
            </a:ext>
          </a:extLst>
        </xdr:cNvPr>
        <xdr:cNvSpPr txBox="1"/>
      </xdr:nvSpPr>
      <xdr:spPr>
        <a:xfrm>
          <a:off x="7626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880F0C24-453E-4266-A8B0-A9EB9948180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E24560D5-74D0-4CED-99C1-46332151547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3BDE3E47-AA26-4901-A26C-75E2DA63384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E7946802-64CF-4F6B-9074-B5196100D08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68380AFA-66D3-4A0B-8B59-65730892CF0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57023</xdr:rowOff>
    </xdr:from>
    <xdr:to>
      <xdr:col>55</xdr:col>
      <xdr:colOff>50800</xdr:colOff>
      <xdr:row>85</xdr:row>
      <xdr:rowOff>158623</xdr:rowOff>
    </xdr:to>
    <xdr:sp macro="" textlink="">
      <xdr:nvSpPr>
        <xdr:cNvPr id="241" name="楕円 240">
          <a:extLst>
            <a:ext uri="{FF2B5EF4-FFF2-40B4-BE49-F238E27FC236}">
              <a16:creationId xmlns:a16="http://schemas.microsoft.com/office/drawing/2014/main" id="{27A306D6-7B47-44B9-9B17-5294099F01C4}"/>
            </a:ext>
          </a:extLst>
        </xdr:cNvPr>
        <xdr:cNvSpPr/>
      </xdr:nvSpPr>
      <xdr:spPr>
        <a:xfrm>
          <a:off x="10426700" y="1463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35450</xdr:rowOff>
    </xdr:from>
    <xdr:ext cx="469744" cy="259045"/>
    <xdr:sp macro="" textlink="">
      <xdr:nvSpPr>
        <xdr:cNvPr id="242" name="【福祉施設】&#10;一人当たり面積該当値テキスト">
          <a:extLst>
            <a:ext uri="{FF2B5EF4-FFF2-40B4-BE49-F238E27FC236}">
              <a16:creationId xmlns:a16="http://schemas.microsoft.com/office/drawing/2014/main" id="{68BC2A60-4917-443C-879F-F710B0B81899}"/>
            </a:ext>
          </a:extLst>
        </xdr:cNvPr>
        <xdr:cNvSpPr txBox="1"/>
      </xdr:nvSpPr>
      <xdr:spPr>
        <a:xfrm>
          <a:off x="10515600" y="1460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61595</xdr:rowOff>
    </xdr:from>
    <xdr:to>
      <xdr:col>50</xdr:col>
      <xdr:colOff>165100</xdr:colOff>
      <xdr:row>85</xdr:row>
      <xdr:rowOff>163195</xdr:rowOff>
    </xdr:to>
    <xdr:sp macro="" textlink="">
      <xdr:nvSpPr>
        <xdr:cNvPr id="243" name="楕円 242">
          <a:extLst>
            <a:ext uri="{FF2B5EF4-FFF2-40B4-BE49-F238E27FC236}">
              <a16:creationId xmlns:a16="http://schemas.microsoft.com/office/drawing/2014/main" id="{092E2C69-8E38-4DEB-9A00-609D94213125}"/>
            </a:ext>
          </a:extLst>
        </xdr:cNvPr>
        <xdr:cNvSpPr/>
      </xdr:nvSpPr>
      <xdr:spPr>
        <a:xfrm>
          <a:off x="95885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107823</xdr:rowOff>
    </xdr:from>
    <xdr:to>
      <xdr:col>55</xdr:col>
      <xdr:colOff>0</xdr:colOff>
      <xdr:row>85</xdr:row>
      <xdr:rowOff>112395</xdr:rowOff>
    </xdr:to>
    <xdr:cxnSp macro="">
      <xdr:nvCxnSpPr>
        <xdr:cNvPr id="244" name="直線コネクタ 243">
          <a:extLst>
            <a:ext uri="{FF2B5EF4-FFF2-40B4-BE49-F238E27FC236}">
              <a16:creationId xmlns:a16="http://schemas.microsoft.com/office/drawing/2014/main" id="{1B5CC32F-E921-427A-9457-477B64961453}"/>
            </a:ext>
          </a:extLst>
        </xdr:cNvPr>
        <xdr:cNvCxnSpPr/>
      </xdr:nvCxnSpPr>
      <xdr:spPr>
        <a:xfrm flipV="1">
          <a:off x="9639300" y="1468107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64263</xdr:rowOff>
    </xdr:from>
    <xdr:to>
      <xdr:col>46</xdr:col>
      <xdr:colOff>38100</xdr:colOff>
      <xdr:row>85</xdr:row>
      <xdr:rowOff>165863</xdr:rowOff>
    </xdr:to>
    <xdr:sp macro="" textlink="">
      <xdr:nvSpPr>
        <xdr:cNvPr id="245" name="楕円 244">
          <a:extLst>
            <a:ext uri="{FF2B5EF4-FFF2-40B4-BE49-F238E27FC236}">
              <a16:creationId xmlns:a16="http://schemas.microsoft.com/office/drawing/2014/main" id="{5C0A2089-0F55-47EE-983A-D375BDF2E459}"/>
            </a:ext>
          </a:extLst>
        </xdr:cNvPr>
        <xdr:cNvSpPr/>
      </xdr:nvSpPr>
      <xdr:spPr>
        <a:xfrm>
          <a:off x="8699500" y="1463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112395</xdr:rowOff>
    </xdr:from>
    <xdr:to>
      <xdr:col>50</xdr:col>
      <xdr:colOff>114300</xdr:colOff>
      <xdr:row>85</xdr:row>
      <xdr:rowOff>115063</xdr:rowOff>
    </xdr:to>
    <xdr:cxnSp macro="">
      <xdr:nvCxnSpPr>
        <xdr:cNvPr id="246" name="直線コネクタ 245">
          <a:extLst>
            <a:ext uri="{FF2B5EF4-FFF2-40B4-BE49-F238E27FC236}">
              <a16:creationId xmlns:a16="http://schemas.microsoft.com/office/drawing/2014/main" id="{8D080E3F-ADA4-4594-9E11-5A3A882B63D6}"/>
            </a:ext>
          </a:extLst>
        </xdr:cNvPr>
        <xdr:cNvCxnSpPr/>
      </xdr:nvCxnSpPr>
      <xdr:spPr>
        <a:xfrm flipV="1">
          <a:off x="8750300" y="14685645"/>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154322</xdr:rowOff>
    </xdr:from>
    <xdr:ext cx="469744" cy="259045"/>
    <xdr:sp macro="" textlink="">
      <xdr:nvSpPr>
        <xdr:cNvPr id="247" name="n_1mainValue【福祉施設】&#10;一人当たり面積">
          <a:extLst>
            <a:ext uri="{FF2B5EF4-FFF2-40B4-BE49-F238E27FC236}">
              <a16:creationId xmlns:a16="http://schemas.microsoft.com/office/drawing/2014/main" id="{95AEBF17-8D52-424E-94FA-9A36E4284C8F}"/>
            </a:ext>
          </a:extLst>
        </xdr:cNvPr>
        <xdr:cNvSpPr txBox="1"/>
      </xdr:nvSpPr>
      <xdr:spPr>
        <a:xfrm>
          <a:off x="9391727" y="1472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156990</xdr:rowOff>
    </xdr:from>
    <xdr:ext cx="469744" cy="259045"/>
    <xdr:sp macro="" textlink="">
      <xdr:nvSpPr>
        <xdr:cNvPr id="248" name="n_2mainValue【福祉施設】&#10;一人当たり面積">
          <a:extLst>
            <a:ext uri="{FF2B5EF4-FFF2-40B4-BE49-F238E27FC236}">
              <a16:creationId xmlns:a16="http://schemas.microsoft.com/office/drawing/2014/main" id="{00DCBFD7-F13B-4B74-A5C2-7EDC844FF032}"/>
            </a:ext>
          </a:extLst>
        </xdr:cNvPr>
        <xdr:cNvSpPr txBox="1"/>
      </xdr:nvSpPr>
      <xdr:spPr>
        <a:xfrm>
          <a:off x="8515427" y="1473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a:extLst>
            <a:ext uri="{FF2B5EF4-FFF2-40B4-BE49-F238E27FC236}">
              <a16:creationId xmlns:a16="http://schemas.microsoft.com/office/drawing/2014/main" id="{AE2AD760-038C-49E1-9392-EC98A85A1E2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a:extLst>
            <a:ext uri="{FF2B5EF4-FFF2-40B4-BE49-F238E27FC236}">
              <a16:creationId xmlns:a16="http://schemas.microsoft.com/office/drawing/2014/main" id="{4F74CFC9-2B5C-4B10-83A3-8F714CE58AD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a:extLst>
            <a:ext uri="{FF2B5EF4-FFF2-40B4-BE49-F238E27FC236}">
              <a16:creationId xmlns:a16="http://schemas.microsoft.com/office/drawing/2014/main" id="{7946A2D9-90F7-4248-A571-91D2D4D899A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a:extLst>
            <a:ext uri="{FF2B5EF4-FFF2-40B4-BE49-F238E27FC236}">
              <a16:creationId xmlns:a16="http://schemas.microsoft.com/office/drawing/2014/main" id="{7266A762-3E2A-4350-8BFD-F6127174516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a:extLst>
            <a:ext uri="{FF2B5EF4-FFF2-40B4-BE49-F238E27FC236}">
              <a16:creationId xmlns:a16="http://schemas.microsoft.com/office/drawing/2014/main" id="{36303362-34DC-45C2-80B3-BB277CEC851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a:extLst>
            <a:ext uri="{FF2B5EF4-FFF2-40B4-BE49-F238E27FC236}">
              <a16:creationId xmlns:a16="http://schemas.microsoft.com/office/drawing/2014/main" id="{6821CE12-F02B-4AB1-BA43-3B041BB110E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a:extLst>
            <a:ext uri="{FF2B5EF4-FFF2-40B4-BE49-F238E27FC236}">
              <a16:creationId xmlns:a16="http://schemas.microsoft.com/office/drawing/2014/main" id="{207B918B-E9E0-4738-B584-13C092D1336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a:extLst>
            <a:ext uri="{FF2B5EF4-FFF2-40B4-BE49-F238E27FC236}">
              <a16:creationId xmlns:a16="http://schemas.microsoft.com/office/drawing/2014/main" id="{20A13D92-9096-4BB9-8CCE-B4085BBA839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7" name="テキスト ボックス 256">
          <a:extLst>
            <a:ext uri="{FF2B5EF4-FFF2-40B4-BE49-F238E27FC236}">
              <a16:creationId xmlns:a16="http://schemas.microsoft.com/office/drawing/2014/main" id="{12CBDAFD-3021-4CE2-93B0-6EF28B1E3FC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8" name="直線コネクタ 257">
          <a:extLst>
            <a:ext uri="{FF2B5EF4-FFF2-40B4-BE49-F238E27FC236}">
              <a16:creationId xmlns:a16="http://schemas.microsoft.com/office/drawing/2014/main" id="{1609C0B0-89A6-4627-BABD-7F18AF6E4EB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9" name="直線コネクタ 258">
          <a:extLst>
            <a:ext uri="{FF2B5EF4-FFF2-40B4-BE49-F238E27FC236}">
              <a16:creationId xmlns:a16="http://schemas.microsoft.com/office/drawing/2014/main" id="{ED86DC10-DC4A-4321-AE8C-4BD2CFF22E6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60" name="テキスト ボックス 259">
          <a:extLst>
            <a:ext uri="{FF2B5EF4-FFF2-40B4-BE49-F238E27FC236}">
              <a16:creationId xmlns:a16="http://schemas.microsoft.com/office/drawing/2014/main" id="{D24470FE-91D7-4DA5-A07B-7CCE6BE59A0A}"/>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61" name="直線コネクタ 260">
          <a:extLst>
            <a:ext uri="{FF2B5EF4-FFF2-40B4-BE49-F238E27FC236}">
              <a16:creationId xmlns:a16="http://schemas.microsoft.com/office/drawing/2014/main" id="{0460313E-D252-4DFD-9A40-C53398243FC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62" name="テキスト ボックス 261">
          <a:extLst>
            <a:ext uri="{FF2B5EF4-FFF2-40B4-BE49-F238E27FC236}">
              <a16:creationId xmlns:a16="http://schemas.microsoft.com/office/drawing/2014/main" id="{311B900C-C0AE-414F-A747-8D9CB73B7FB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3" name="直線コネクタ 262">
          <a:extLst>
            <a:ext uri="{FF2B5EF4-FFF2-40B4-BE49-F238E27FC236}">
              <a16:creationId xmlns:a16="http://schemas.microsoft.com/office/drawing/2014/main" id="{007CFFF3-5D3A-4674-A36A-CDCC3FB424DE}"/>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4" name="テキスト ボックス 263">
          <a:extLst>
            <a:ext uri="{FF2B5EF4-FFF2-40B4-BE49-F238E27FC236}">
              <a16:creationId xmlns:a16="http://schemas.microsoft.com/office/drawing/2014/main" id="{2B077559-63F3-4E82-B393-B22281C9BA8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5" name="直線コネクタ 264">
          <a:extLst>
            <a:ext uri="{FF2B5EF4-FFF2-40B4-BE49-F238E27FC236}">
              <a16:creationId xmlns:a16="http://schemas.microsoft.com/office/drawing/2014/main" id="{115FCBEB-5D9D-4B95-9B39-7B80BDF1212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6" name="テキスト ボックス 265">
          <a:extLst>
            <a:ext uri="{FF2B5EF4-FFF2-40B4-BE49-F238E27FC236}">
              <a16:creationId xmlns:a16="http://schemas.microsoft.com/office/drawing/2014/main" id="{9D92B839-4FC5-402F-9058-4D2DF04F617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7" name="直線コネクタ 266">
          <a:extLst>
            <a:ext uri="{FF2B5EF4-FFF2-40B4-BE49-F238E27FC236}">
              <a16:creationId xmlns:a16="http://schemas.microsoft.com/office/drawing/2014/main" id="{8379B504-A4BA-4EA9-8430-89CA19EC667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8" name="テキスト ボックス 267">
          <a:extLst>
            <a:ext uri="{FF2B5EF4-FFF2-40B4-BE49-F238E27FC236}">
              <a16:creationId xmlns:a16="http://schemas.microsoft.com/office/drawing/2014/main" id="{257F5259-D0B7-476F-9C01-B029F3F6A65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9" name="直線コネクタ 268">
          <a:extLst>
            <a:ext uri="{FF2B5EF4-FFF2-40B4-BE49-F238E27FC236}">
              <a16:creationId xmlns:a16="http://schemas.microsoft.com/office/drawing/2014/main" id="{B20764BC-D594-4E8F-A524-54C30C9431C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70" name="テキスト ボックス 269">
          <a:extLst>
            <a:ext uri="{FF2B5EF4-FFF2-40B4-BE49-F238E27FC236}">
              <a16:creationId xmlns:a16="http://schemas.microsoft.com/office/drawing/2014/main" id="{52F25E37-4E07-46CC-BDC3-BC0319D38C82}"/>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1" name="直線コネクタ 270">
          <a:extLst>
            <a:ext uri="{FF2B5EF4-FFF2-40B4-BE49-F238E27FC236}">
              <a16:creationId xmlns:a16="http://schemas.microsoft.com/office/drawing/2014/main" id="{3539E33D-209C-45E3-973B-89B4E290036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2" name="テキスト ボックス 271">
          <a:extLst>
            <a:ext uri="{FF2B5EF4-FFF2-40B4-BE49-F238E27FC236}">
              <a16:creationId xmlns:a16="http://schemas.microsoft.com/office/drawing/2014/main" id="{6F19843B-CCA2-45F6-9A3F-44AA2E88FDE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3" name="【市民会館】&#10;有形固定資産減価償却率グラフ枠">
          <a:extLst>
            <a:ext uri="{FF2B5EF4-FFF2-40B4-BE49-F238E27FC236}">
              <a16:creationId xmlns:a16="http://schemas.microsoft.com/office/drawing/2014/main" id="{7AF5811D-FA05-4D51-8F58-7E162510BF9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274" name="直線コネクタ 273">
          <a:extLst>
            <a:ext uri="{FF2B5EF4-FFF2-40B4-BE49-F238E27FC236}">
              <a16:creationId xmlns:a16="http://schemas.microsoft.com/office/drawing/2014/main" id="{AE5C74B7-0D85-48CD-A3A6-8FB7FBF42316}"/>
            </a:ext>
          </a:extLst>
        </xdr:cNvPr>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275" name="【市民会館】&#10;有形固定資産減価償却率最小値テキスト">
          <a:extLst>
            <a:ext uri="{FF2B5EF4-FFF2-40B4-BE49-F238E27FC236}">
              <a16:creationId xmlns:a16="http://schemas.microsoft.com/office/drawing/2014/main" id="{08852809-4685-456D-951F-8B1F21B9A3E9}"/>
            </a:ext>
          </a:extLst>
        </xdr:cNvPr>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76" name="直線コネクタ 275">
          <a:extLst>
            <a:ext uri="{FF2B5EF4-FFF2-40B4-BE49-F238E27FC236}">
              <a16:creationId xmlns:a16="http://schemas.microsoft.com/office/drawing/2014/main" id="{B088B37F-D4BB-473C-9F55-401C2AEB6711}"/>
            </a:ext>
          </a:extLst>
        </xdr:cNvPr>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77" name="【市民会館】&#10;有形固定資産減価償却率最大値テキスト">
          <a:extLst>
            <a:ext uri="{FF2B5EF4-FFF2-40B4-BE49-F238E27FC236}">
              <a16:creationId xmlns:a16="http://schemas.microsoft.com/office/drawing/2014/main" id="{544C57AB-6BFA-42FE-AA0D-64B2D87640D1}"/>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78" name="直線コネクタ 277">
          <a:extLst>
            <a:ext uri="{FF2B5EF4-FFF2-40B4-BE49-F238E27FC236}">
              <a16:creationId xmlns:a16="http://schemas.microsoft.com/office/drawing/2014/main" id="{FBBC6203-09C6-438B-A89A-27FBF0D27FE4}"/>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45011</xdr:rowOff>
    </xdr:from>
    <xdr:ext cx="405111" cy="259045"/>
    <xdr:sp macro="" textlink="">
      <xdr:nvSpPr>
        <xdr:cNvPr id="279" name="【市民会館】&#10;有形固定資産減価償却率平均値テキスト">
          <a:extLst>
            <a:ext uri="{FF2B5EF4-FFF2-40B4-BE49-F238E27FC236}">
              <a16:creationId xmlns:a16="http://schemas.microsoft.com/office/drawing/2014/main" id="{6C5AD33B-74CE-4513-A6A6-4F2333215333}"/>
            </a:ext>
          </a:extLst>
        </xdr:cNvPr>
        <xdr:cNvSpPr txBox="1"/>
      </xdr:nvSpPr>
      <xdr:spPr>
        <a:xfrm>
          <a:off x="4673600" y="17704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22134</xdr:rowOff>
    </xdr:from>
    <xdr:to>
      <xdr:col>24</xdr:col>
      <xdr:colOff>114300</xdr:colOff>
      <xdr:row>104</xdr:row>
      <xdr:rowOff>123734</xdr:rowOff>
    </xdr:to>
    <xdr:sp macro="" textlink="">
      <xdr:nvSpPr>
        <xdr:cNvPr id="280" name="フローチャート: 判断 279">
          <a:extLst>
            <a:ext uri="{FF2B5EF4-FFF2-40B4-BE49-F238E27FC236}">
              <a16:creationId xmlns:a16="http://schemas.microsoft.com/office/drawing/2014/main" id="{2EB8392A-E744-4FFB-8DE9-11FC2F9545A8}"/>
            </a:ext>
          </a:extLst>
        </xdr:cNvPr>
        <xdr:cNvSpPr/>
      </xdr:nvSpPr>
      <xdr:spPr>
        <a:xfrm>
          <a:off x="45847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133169</xdr:rowOff>
    </xdr:from>
    <xdr:to>
      <xdr:col>20</xdr:col>
      <xdr:colOff>38100</xdr:colOff>
      <xdr:row>104</xdr:row>
      <xdr:rowOff>63319</xdr:rowOff>
    </xdr:to>
    <xdr:sp macro="" textlink="">
      <xdr:nvSpPr>
        <xdr:cNvPr id="281" name="フローチャート: 判断 280">
          <a:extLst>
            <a:ext uri="{FF2B5EF4-FFF2-40B4-BE49-F238E27FC236}">
              <a16:creationId xmlns:a16="http://schemas.microsoft.com/office/drawing/2014/main" id="{EF08FFA0-9F16-438E-BE3B-D28BC57198F3}"/>
            </a:ext>
          </a:extLst>
        </xdr:cNvPr>
        <xdr:cNvSpPr/>
      </xdr:nvSpPr>
      <xdr:spPr>
        <a:xfrm>
          <a:off x="3746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79846</xdr:rowOff>
    </xdr:from>
    <xdr:ext cx="405111" cy="259045"/>
    <xdr:sp macro="" textlink="">
      <xdr:nvSpPr>
        <xdr:cNvPr id="282" name="n_1aveValue【市民会館】&#10;有形固定資産減価償却率">
          <a:extLst>
            <a:ext uri="{FF2B5EF4-FFF2-40B4-BE49-F238E27FC236}">
              <a16:creationId xmlns:a16="http://schemas.microsoft.com/office/drawing/2014/main" id="{4B8612B7-1317-4993-92A6-F1AABAA149CE}"/>
            </a:ext>
          </a:extLst>
        </xdr:cNvPr>
        <xdr:cNvSpPr txBox="1"/>
      </xdr:nvSpPr>
      <xdr:spPr>
        <a:xfrm>
          <a:off x="3582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115207</xdr:rowOff>
    </xdr:from>
    <xdr:to>
      <xdr:col>15</xdr:col>
      <xdr:colOff>101600</xdr:colOff>
      <xdr:row>104</xdr:row>
      <xdr:rowOff>45357</xdr:rowOff>
    </xdr:to>
    <xdr:sp macro="" textlink="">
      <xdr:nvSpPr>
        <xdr:cNvPr id="283" name="フローチャート: 判断 282">
          <a:extLst>
            <a:ext uri="{FF2B5EF4-FFF2-40B4-BE49-F238E27FC236}">
              <a16:creationId xmlns:a16="http://schemas.microsoft.com/office/drawing/2014/main" id="{F25B8BE1-5BB1-4FF6-831E-EFADEBD1F039}"/>
            </a:ext>
          </a:extLst>
        </xdr:cNvPr>
        <xdr:cNvSpPr/>
      </xdr:nvSpPr>
      <xdr:spPr>
        <a:xfrm>
          <a:off x="2857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61884</xdr:rowOff>
    </xdr:from>
    <xdr:ext cx="405111" cy="259045"/>
    <xdr:sp macro="" textlink="">
      <xdr:nvSpPr>
        <xdr:cNvPr id="284" name="n_2aveValue【市民会館】&#10;有形固定資産減価償却率">
          <a:extLst>
            <a:ext uri="{FF2B5EF4-FFF2-40B4-BE49-F238E27FC236}">
              <a16:creationId xmlns:a16="http://schemas.microsoft.com/office/drawing/2014/main" id="{28F945DC-1BBD-426A-9810-1640427E8C08}"/>
            </a:ext>
          </a:extLst>
        </xdr:cNvPr>
        <xdr:cNvSpPr txBox="1"/>
      </xdr:nvSpPr>
      <xdr:spPr>
        <a:xfrm>
          <a:off x="2705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17236</xdr:rowOff>
    </xdr:from>
    <xdr:to>
      <xdr:col>10</xdr:col>
      <xdr:colOff>165100</xdr:colOff>
      <xdr:row>104</xdr:row>
      <xdr:rowOff>118836</xdr:rowOff>
    </xdr:to>
    <xdr:sp macro="" textlink="">
      <xdr:nvSpPr>
        <xdr:cNvPr id="285" name="フローチャート: 判断 284">
          <a:extLst>
            <a:ext uri="{FF2B5EF4-FFF2-40B4-BE49-F238E27FC236}">
              <a16:creationId xmlns:a16="http://schemas.microsoft.com/office/drawing/2014/main" id="{8DAA2BC0-D8E6-40CF-B4B8-4A3ECE6DAA17}"/>
            </a:ext>
          </a:extLst>
        </xdr:cNvPr>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135363</xdr:rowOff>
    </xdr:from>
    <xdr:ext cx="405111" cy="259045"/>
    <xdr:sp macro="" textlink="">
      <xdr:nvSpPr>
        <xdr:cNvPr id="286" name="n_3aveValue【市民会館】&#10;有形固定資産減価償却率">
          <a:extLst>
            <a:ext uri="{FF2B5EF4-FFF2-40B4-BE49-F238E27FC236}">
              <a16:creationId xmlns:a16="http://schemas.microsoft.com/office/drawing/2014/main" id="{C8526BFA-30A9-4634-B05B-47AFFAA6895C}"/>
            </a:ext>
          </a:extLst>
        </xdr:cNvPr>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DBE86CB5-D7C5-4D7B-8858-1DCAD5A10E5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7BB75F95-C3C1-4EEC-A707-027A134C119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9" name="テキスト ボックス 288">
          <a:extLst>
            <a:ext uri="{FF2B5EF4-FFF2-40B4-BE49-F238E27FC236}">
              <a16:creationId xmlns:a16="http://schemas.microsoft.com/office/drawing/2014/main" id="{649554A5-45E6-4DD1-8417-B970A5CF771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0" name="テキスト ボックス 289">
          <a:extLst>
            <a:ext uri="{FF2B5EF4-FFF2-40B4-BE49-F238E27FC236}">
              <a16:creationId xmlns:a16="http://schemas.microsoft.com/office/drawing/2014/main" id="{529F2608-8C65-4125-9AD8-C250C08C62A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1" name="テキスト ボックス 290">
          <a:extLst>
            <a:ext uri="{FF2B5EF4-FFF2-40B4-BE49-F238E27FC236}">
              <a16:creationId xmlns:a16="http://schemas.microsoft.com/office/drawing/2014/main" id="{FD79A8F6-D638-4B97-8CB2-F8330F83137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4173</xdr:rowOff>
    </xdr:from>
    <xdr:to>
      <xdr:col>24</xdr:col>
      <xdr:colOff>114300</xdr:colOff>
      <xdr:row>107</xdr:row>
      <xdr:rowOff>105773</xdr:rowOff>
    </xdr:to>
    <xdr:sp macro="" textlink="">
      <xdr:nvSpPr>
        <xdr:cNvPr id="292" name="楕円 291">
          <a:extLst>
            <a:ext uri="{FF2B5EF4-FFF2-40B4-BE49-F238E27FC236}">
              <a16:creationId xmlns:a16="http://schemas.microsoft.com/office/drawing/2014/main" id="{29DB5D97-67B8-4745-9197-FC163F6C8A21}"/>
            </a:ext>
          </a:extLst>
        </xdr:cNvPr>
        <xdr:cNvSpPr/>
      </xdr:nvSpPr>
      <xdr:spPr>
        <a:xfrm>
          <a:off x="45847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154050</xdr:rowOff>
    </xdr:from>
    <xdr:ext cx="405111" cy="259045"/>
    <xdr:sp macro="" textlink="">
      <xdr:nvSpPr>
        <xdr:cNvPr id="293" name="【市民会館】&#10;有形固定資産減価償却率該当値テキスト">
          <a:extLst>
            <a:ext uri="{FF2B5EF4-FFF2-40B4-BE49-F238E27FC236}">
              <a16:creationId xmlns:a16="http://schemas.microsoft.com/office/drawing/2014/main" id="{1013A37E-BC85-4E05-A894-93F10C932769}"/>
            </a:ext>
          </a:extLst>
        </xdr:cNvPr>
        <xdr:cNvSpPr txBox="1"/>
      </xdr:nvSpPr>
      <xdr:spPr>
        <a:xfrm>
          <a:off x="4673600"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40095</xdr:rowOff>
    </xdr:from>
    <xdr:to>
      <xdr:col>20</xdr:col>
      <xdr:colOff>38100</xdr:colOff>
      <xdr:row>107</xdr:row>
      <xdr:rowOff>141695</xdr:rowOff>
    </xdr:to>
    <xdr:sp macro="" textlink="">
      <xdr:nvSpPr>
        <xdr:cNvPr id="294" name="楕円 293">
          <a:extLst>
            <a:ext uri="{FF2B5EF4-FFF2-40B4-BE49-F238E27FC236}">
              <a16:creationId xmlns:a16="http://schemas.microsoft.com/office/drawing/2014/main" id="{A50F161E-B168-4BDC-B4AB-882EE002FD0C}"/>
            </a:ext>
          </a:extLst>
        </xdr:cNvPr>
        <xdr:cNvSpPr/>
      </xdr:nvSpPr>
      <xdr:spPr>
        <a:xfrm>
          <a:off x="3746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54973</xdr:rowOff>
    </xdr:from>
    <xdr:to>
      <xdr:col>24</xdr:col>
      <xdr:colOff>63500</xdr:colOff>
      <xdr:row>107</xdr:row>
      <xdr:rowOff>90895</xdr:rowOff>
    </xdr:to>
    <xdr:cxnSp macro="">
      <xdr:nvCxnSpPr>
        <xdr:cNvPr id="295" name="直線コネクタ 294">
          <a:extLst>
            <a:ext uri="{FF2B5EF4-FFF2-40B4-BE49-F238E27FC236}">
              <a16:creationId xmlns:a16="http://schemas.microsoft.com/office/drawing/2014/main" id="{FEF8D525-EC40-48C3-BEB6-EAC761F6567A}"/>
            </a:ext>
          </a:extLst>
        </xdr:cNvPr>
        <xdr:cNvCxnSpPr/>
      </xdr:nvCxnSpPr>
      <xdr:spPr>
        <a:xfrm flipV="1">
          <a:off x="3797300" y="1840012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98879</xdr:rowOff>
    </xdr:from>
    <xdr:to>
      <xdr:col>15</xdr:col>
      <xdr:colOff>101600</xdr:colOff>
      <xdr:row>108</xdr:row>
      <xdr:rowOff>29029</xdr:rowOff>
    </xdr:to>
    <xdr:sp macro="" textlink="">
      <xdr:nvSpPr>
        <xdr:cNvPr id="296" name="楕円 295">
          <a:extLst>
            <a:ext uri="{FF2B5EF4-FFF2-40B4-BE49-F238E27FC236}">
              <a16:creationId xmlns:a16="http://schemas.microsoft.com/office/drawing/2014/main" id="{295E83B9-69CD-4A67-83EC-76D7D0FF3A01}"/>
            </a:ext>
          </a:extLst>
        </xdr:cNvPr>
        <xdr:cNvSpPr/>
      </xdr:nvSpPr>
      <xdr:spPr>
        <a:xfrm>
          <a:off x="2857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90895</xdr:rowOff>
    </xdr:from>
    <xdr:to>
      <xdr:col>19</xdr:col>
      <xdr:colOff>177800</xdr:colOff>
      <xdr:row>107</xdr:row>
      <xdr:rowOff>149679</xdr:rowOff>
    </xdr:to>
    <xdr:cxnSp macro="">
      <xdr:nvCxnSpPr>
        <xdr:cNvPr id="297" name="直線コネクタ 296">
          <a:extLst>
            <a:ext uri="{FF2B5EF4-FFF2-40B4-BE49-F238E27FC236}">
              <a16:creationId xmlns:a16="http://schemas.microsoft.com/office/drawing/2014/main" id="{B8B79D8B-9CBB-4E59-AEB5-18739F72AAF7}"/>
            </a:ext>
          </a:extLst>
        </xdr:cNvPr>
        <xdr:cNvCxnSpPr/>
      </xdr:nvCxnSpPr>
      <xdr:spPr>
        <a:xfrm flipV="1">
          <a:off x="2908300" y="18436045"/>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132822</xdr:rowOff>
    </xdr:from>
    <xdr:ext cx="405111" cy="259045"/>
    <xdr:sp macro="" textlink="">
      <xdr:nvSpPr>
        <xdr:cNvPr id="298" name="n_1mainValue【市民会館】&#10;有形固定資産減価償却率">
          <a:extLst>
            <a:ext uri="{FF2B5EF4-FFF2-40B4-BE49-F238E27FC236}">
              <a16:creationId xmlns:a16="http://schemas.microsoft.com/office/drawing/2014/main" id="{A1720596-445E-42D7-8F55-25D0D9DAFA93}"/>
            </a:ext>
          </a:extLst>
        </xdr:cNvPr>
        <xdr:cNvSpPr txBox="1"/>
      </xdr:nvSpPr>
      <xdr:spPr>
        <a:xfrm>
          <a:off x="3582044" y="1847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20156</xdr:rowOff>
    </xdr:from>
    <xdr:ext cx="405111" cy="259045"/>
    <xdr:sp macro="" textlink="">
      <xdr:nvSpPr>
        <xdr:cNvPr id="299" name="n_2mainValue【市民会館】&#10;有形固定資産減価償却率">
          <a:extLst>
            <a:ext uri="{FF2B5EF4-FFF2-40B4-BE49-F238E27FC236}">
              <a16:creationId xmlns:a16="http://schemas.microsoft.com/office/drawing/2014/main" id="{72A97AE3-7ADA-4DEA-9BC6-39B110AD7B10}"/>
            </a:ext>
          </a:extLst>
        </xdr:cNvPr>
        <xdr:cNvSpPr txBox="1"/>
      </xdr:nvSpPr>
      <xdr:spPr>
        <a:xfrm>
          <a:off x="2705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0" name="正方形/長方形 299">
          <a:extLst>
            <a:ext uri="{FF2B5EF4-FFF2-40B4-BE49-F238E27FC236}">
              <a16:creationId xmlns:a16="http://schemas.microsoft.com/office/drawing/2014/main" id="{CB7A6158-18D2-4ACD-876D-AAEC1A8B5F1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1" name="正方形/長方形 300">
          <a:extLst>
            <a:ext uri="{FF2B5EF4-FFF2-40B4-BE49-F238E27FC236}">
              <a16:creationId xmlns:a16="http://schemas.microsoft.com/office/drawing/2014/main" id="{07349CA1-D6E7-41AA-95C6-107915AA20D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2" name="正方形/長方形 301">
          <a:extLst>
            <a:ext uri="{FF2B5EF4-FFF2-40B4-BE49-F238E27FC236}">
              <a16:creationId xmlns:a16="http://schemas.microsoft.com/office/drawing/2014/main" id="{2124717D-30BB-4901-8AAE-197387F44EB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3" name="正方形/長方形 302">
          <a:extLst>
            <a:ext uri="{FF2B5EF4-FFF2-40B4-BE49-F238E27FC236}">
              <a16:creationId xmlns:a16="http://schemas.microsoft.com/office/drawing/2014/main" id="{CEAC048F-8B17-41BB-B882-14EB8128ACF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4" name="正方形/長方形 303">
          <a:extLst>
            <a:ext uri="{FF2B5EF4-FFF2-40B4-BE49-F238E27FC236}">
              <a16:creationId xmlns:a16="http://schemas.microsoft.com/office/drawing/2014/main" id="{8A241D18-1C8E-4E50-AA67-BA3FB233E29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5" name="正方形/長方形 304">
          <a:extLst>
            <a:ext uri="{FF2B5EF4-FFF2-40B4-BE49-F238E27FC236}">
              <a16:creationId xmlns:a16="http://schemas.microsoft.com/office/drawing/2014/main" id="{16EB3EA2-7980-46E2-B039-927E664E943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6" name="正方形/長方形 305">
          <a:extLst>
            <a:ext uri="{FF2B5EF4-FFF2-40B4-BE49-F238E27FC236}">
              <a16:creationId xmlns:a16="http://schemas.microsoft.com/office/drawing/2014/main" id="{8A5DE54F-E58D-4DB0-9F9A-85ADE94ACA5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7" name="正方形/長方形 306">
          <a:extLst>
            <a:ext uri="{FF2B5EF4-FFF2-40B4-BE49-F238E27FC236}">
              <a16:creationId xmlns:a16="http://schemas.microsoft.com/office/drawing/2014/main" id="{D8B99425-BC13-40C9-80B3-CE0905FDFB2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8" name="テキスト ボックス 307">
          <a:extLst>
            <a:ext uri="{FF2B5EF4-FFF2-40B4-BE49-F238E27FC236}">
              <a16:creationId xmlns:a16="http://schemas.microsoft.com/office/drawing/2014/main" id="{0D936C72-BD5B-48E3-9DF6-3D6F081BFDD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9" name="直線コネクタ 308">
          <a:extLst>
            <a:ext uri="{FF2B5EF4-FFF2-40B4-BE49-F238E27FC236}">
              <a16:creationId xmlns:a16="http://schemas.microsoft.com/office/drawing/2014/main" id="{8D0420FF-CA6F-478A-B981-2FC31890D8A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10" name="直線コネクタ 309">
          <a:extLst>
            <a:ext uri="{FF2B5EF4-FFF2-40B4-BE49-F238E27FC236}">
              <a16:creationId xmlns:a16="http://schemas.microsoft.com/office/drawing/2014/main" id="{6AA0D728-8C43-44C0-AAA4-F14004D04F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11" name="テキスト ボックス 310">
          <a:extLst>
            <a:ext uri="{FF2B5EF4-FFF2-40B4-BE49-F238E27FC236}">
              <a16:creationId xmlns:a16="http://schemas.microsoft.com/office/drawing/2014/main" id="{E45E935A-00AE-4401-8A38-4C79AAD0304C}"/>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2" name="直線コネクタ 311">
          <a:extLst>
            <a:ext uri="{FF2B5EF4-FFF2-40B4-BE49-F238E27FC236}">
              <a16:creationId xmlns:a16="http://schemas.microsoft.com/office/drawing/2014/main" id="{262E77DB-3EBB-4BE3-A96C-29DE580D754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3" name="テキスト ボックス 312">
          <a:extLst>
            <a:ext uri="{FF2B5EF4-FFF2-40B4-BE49-F238E27FC236}">
              <a16:creationId xmlns:a16="http://schemas.microsoft.com/office/drawing/2014/main" id="{750743DE-7D46-4C3F-94BD-C150FCF75C2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14" name="直線コネクタ 313">
          <a:extLst>
            <a:ext uri="{FF2B5EF4-FFF2-40B4-BE49-F238E27FC236}">
              <a16:creationId xmlns:a16="http://schemas.microsoft.com/office/drawing/2014/main" id="{9B2B0C11-180D-4760-9BEF-AD7746F8770E}"/>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15" name="テキスト ボックス 314">
          <a:extLst>
            <a:ext uri="{FF2B5EF4-FFF2-40B4-BE49-F238E27FC236}">
              <a16:creationId xmlns:a16="http://schemas.microsoft.com/office/drawing/2014/main" id="{9FE7CACF-107F-408E-B6A1-0A0139C374F9}"/>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6" name="直線コネクタ 315">
          <a:extLst>
            <a:ext uri="{FF2B5EF4-FFF2-40B4-BE49-F238E27FC236}">
              <a16:creationId xmlns:a16="http://schemas.microsoft.com/office/drawing/2014/main" id="{31EF03D7-7155-4208-982F-F750BE5660D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7" name="テキスト ボックス 316">
          <a:extLst>
            <a:ext uri="{FF2B5EF4-FFF2-40B4-BE49-F238E27FC236}">
              <a16:creationId xmlns:a16="http://schemas.microsoft.com/office/drawing/2014/main" id="{7FEE615E-A210-4D2B-B73B-A90F8B25FD2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8" name="【市民会館】&#10;一人当たり面積グラフ枠">
          <a:extLst>
            <a:ext uri="{FF2B5EF4-FFF2-40B4-BE49-F238E27FC236}">
              <a16:creationId xmlns:a16="http://schemas.microsoft.com/office/drawing/2014/main" id="{137DF289-148A-4CE6-B41D-63840CD6D1D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95059</xdr:rowOff>
    </xdr:from>
    <xdr:to>
      <xdr:col>54</xdr:col>
      <xdr:colOff>189865</xdr:colOff>
      <xdr:row>107</xdr:row>
      <xdr:rowOff>49912</xdr:rowOff>
    </xdr:to>
    <xdr:cxnSp macro="">
      <xdr:nvCxnSpPr>
        <xdr:cNvPr id="319" name="直線コネクタ 318">
          <a:extLst>
            <a:ext uri="{FF2B5EF4-FFF2-40B4-BE49-F238E27FC236}">
              <a16:creationId xmlns:a16="http://schemas.microsoft.com/office/drawing/2014/main" id="{9B74032C-5156-4543-A338-B89B305C7160}"/>
            </a:ext>
          </a:extLst>
        </xdr:cNvPr>
        <xdr:cNvCxnSpPr/>
      </xdr:nvCxnSpPr>
      <xdr:spPr>
        <a:xfrm flipV="1">
          <a:off x="10476865" y="17240059"/>
          <a:ext cx="0" cy="115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53739</xdr:rowOff>
    </xdr:from>
    <xdr:ext cx="469744" cy="259045"/>
    <xdr:sp macro="" textlink="">
      <xdr:nvSpPr>
        <xdr:cNvPr id="320" name="【市民会館】&#10;一人当たり面積最小値テキスト">
          <a:extLst>
            <a:ext uri="{FF2B5EF4-FFF2-40B4-BE49-F238E27FC236}">
              <a16:creationId xmlns:a16="http://schemas.microsoft.com/office/drawing/2014/main" id="{5117934A-57E0-4395-AF59-7D59F883FC11}"/>
            </a:ext>
          </a:extLst>
        </xdr:cNvPr>
        <xdr:cNvSpPr txBox="1"/>
      </xdr:nvSpPr>
      <xdr:spPr>
        <a:xfrm>
          <a:off x="10515600" y="1839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49912</xdr:rowOff>
    </xdr:from>
    <xdr:to>
      <xdr:col>55</xdr:col>
      <xdr:colOff>88900</xdr:colOff>
      <xdr:row>107</xdr:row>
      <xdr:rowOff>49912</xdr:rowOff>
    </xdr:to>
    <xdr:cxnSp macro="">
      <xdr:nvCxnSpPr>
        <xdr:cNvPr id="321" name="直線コネクタ 320">
          <a:extLst>
            <a:ext uri="{FF2B5EF4-FFF2-40B4-BE49-F238E27FC236}">
              <a16:creationId xmlns:a16="http://schemas.microsoft.com/office/drawing/2014/main" id="{3F6E4DA1-9926-49ED-9403-40E111212801}"/>
            </a:ext>
          </a:extLst>
        </xdr:cNvPr>
        <xdr:cNvCxnSpPr/>
      </xdr:nvCxnSpPr>
      <xdr:spPr>
        <a:xfrm>
          <a:off x="10388600" y="1839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41736</xdr:rowOff>
    </xdr:from>
    <xdr:ext cx="469744" cy="259045"/>
    <xdr:sp macro="" textlink="">
      <xdr:nvSpPr>
        <xdr:cNvPr id="322" name="【市民会館】&#10;一人当たり面積最大値テキスト">
          <a:extLst>
            <a:ext uri="{FF2B5EF4-FFF2-40B4-BE49-F238E27FC236}">
              <a16:creationId xmlns:a16="http://schemas.microsoft.com/office/drawing/2014/main" id="{1823B22B-4CBB-46D5-863A-8D15311915AD}"/>
            </a:ext>
          </a:extLst>
        </xdr:cNvPr>
        <xdr:cNvSpPr txBox="1"/>
      </xdr:nvSpPr>
      <xdr:spPr>
        <a:xfrm>
          <a:off x="10515600" y="170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95059</xdr:rowOff>
    </xdr:from>
    <xdr:to>
      <xdr:col>55</xdr:col>
      <xdr:colOff>88900</xdr:colOff>
      <xdr:row>100</xdr:row>
      <xdr:rowOff>95059</xdr:rowOff>
    </xdr:to>
    <xdr:cxnSp macro="">
      <xdr:nvCxnSpPr>
        <xdr:cNvPr id="323" name="直線コネクタ 322">
          <a:extLst>
            <a:ext uri="{FF2B5EF4-FFF2-40B4-BE49-F238E27FC236}">
              <a16:creationId xmlns:a16="http://schemas.microsoft.com/office/drawing/2014/main" id="{1ABCBE8E-C82F-4C75-869C-F67574D89BB4}"/>
            </a:ext>
          </a:extLst>
        </xdr:cNvPr>
        <xdr:cNvCxnSpPr/>
      </xdr:nvCxnSpPr>
      <xdr:spPr>
        <a:xfrm>
          <a:off x="10388600" y="1724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168291</xdr:rowOff>
    </xdr:from>
    <xdr:ext cx="469744" cy="259045"/>
    <xdr:sp macro="" textlink="">
      <xdr:nvSpPr>
        <xdr:cNvPr id="324" name="【市民会館】&#10;一人当たり面積平均値テキスト">
          <a:extLst>
            <a:ext uri="{FF2B5EF4-FFF2-40B4-BE49-F238E27FC236}">
              <a16:creationId xmlns:a16="http://schemas.microsoft.com/office/drawing/2014/main" id="{461F55EF-09B4-4A72-B5CA-F720B9AFF078}"/>
            </a:ext>
          </a:extLst>
        </xdr:cNvPr>
        <xdr:cNvSpPr txBox="1"/>
      </xdr:nvSpPr>
      <xdr:spPr>
        <a:xfrm>
          <a:off x="10515600" y="17827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145414</xdr:rowOff>
    </xdr:from>
    <xdr:to>
      <xdr:col>55</xdr:col>
      <xdr:colOff>50800</xdr:colOff>
      <xdr:row>105</xdr:row>
      <xdr:rowOff>75564</xdr:rowOff>
    </xdr:to>
    <xdr:sp macro="" textlink="">
      <xdr:nvSpPr>
        <xdr:cNvPr id="325" name="フローチャート: 判断 324">
          <a:extLst>
            <a:ext uri="{FF2B5EF4-FFF2-40B4-BE49-F238E27FC236}">
              <a16:creationId xmlns:a16="http://schemas.microsoft.com/office/drawing/2014/main" id="{D95F7977-D415-4DF9-B34C-5984EE774271}"/>
            </a:ext>
          </a:extLst>
        </xdr:cNvPr>
        <xdr:cNvSpPr/>
      </xdr:nvSpPr>
      <xdr:spPr>
        <a:xfrm>
          <a:off x="104267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155702</xdr:rowOff>
    </xdr:from>
    <xdr:to>
      <xdr:col>50</xdr:col>
      <xdr:colOff>165100</xdr:colOff>
      <xdr:row>105</xdr:row>
      <xdr:rowOff>85852</xdr:rowOff>
    </xdr:to>
    <xdr:sp macro="" textlink="">
      <xdr:nvSpPr>
        <xdr:cNvPr id="326" name="フローチャート: 判断 325">
          <a:extLst>
            <a:ext uri="{FF2B5EF4-FFF2-40B4-BE49-F238E27FC236}">
              <a16:creationId xmlns:a16="http://schemas.microsoft.com/office/drawing/2014/main" id="{A43CB590-3EFD-4BD1-9D7F-A0668FDD44D5}"/>
            </a:ext>
          </a:extLst>
        </xdr:cNvPr>
        <xdr:cNvSpPr/>
      </xdr:nvSpPr>
      <xdr:spPr>
        <a:xfrm>
          <a:off x="9588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102379</xdr:rowOff>
    </xdr:from>
    <xdr:ext cx="469744" cy="259045"/>
    <xdr:sp macro="" textlink="">
      <xdr:nvSpPr>
        <xdr:cNvPr id="327" name="n_1aveValue【市民会館】&#10;一人当たり面積">
          <a:extLst>
            <a:ext uri="{FF2B5EF4-FFF2-40B4-BE49-F238E27FC236}">
              <a16:creationId xmlns:a16="http://schemas.microsoft.com/office/drawing/2014/main" id="{59D84D7C-5840-4A0F-BACE-4CCEDCC7EAF9}"/>
            </a:ext>
          </a:extLst>
        </xdr:cNvPr>
        <xdr:cNvSpPr txBox="1"/>
      </xdr:nvSpPr>
      <xdr:spPr>
        <a:xfrm>
          <a:off x="93917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60833</xdr:rowOff>
    </xdr:from>
    <xdr:to>
      <xdr:col>46</xdr:col>
      <xdr:colOff>38100</xdr:colOff>
      <xdr:row>105</xdr:row>
      <xdr:rowOff>162433</xdr:rowOff>
    </xdr:to>
    <xdr:sp macro="" textlink="">
      <xdr:nvSpPr>
        <xdr:cNvPr id="328" name="フローチャート: 判断 327">
          <a:extLst>
            <a:ext uri="{FF2B5EF4-FFF2-40B4-BE49-F238E27FC236}">
              <a16:creationId xmlns:a16="http://schemas.microsoft.com/office/drawing/2014/main" id="{2B93ABCA-DFBE-468F-AF8D-4D5E8D3199BF}"/>
            </a:ext>
          </a:extLst>
        </xdr:cNvPr>
        <xdr:cNvSpPr/>
      </xdr:nvSpPr>
      <xdr:spPr>
        <a:xfrm>
          <a:off x="8699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7510</xdr:rowOff>
    </xdr:from>
    <xdr:ext cx="469744" cy="259045"/>
    <xdr:sp macro="" textlink="">
      <xdr:nvSpPr>
        <xdr:cNvPr id="329" name="n_2aveValue【市民会館】&#10;一人当たり面積">
          <a:extLst>
            <a:ext uri="{FF2B5EF4-FFF2-40B4-BE49-F238E27FC236}">
              <a16:creationId xmlns:a16="http://schemas.microsoft.com/office/drawing/2014/main" id="{EB420CA1-4C94-4898-8456-38816AE510A3}"/>
            </a:ext>
          </a:extLst>
        </xdr:cNvPr>
        <xdr:cNvSpPr txBox="1"/>
      </xdr:nvSpPr>
      <xdr:spPr>
        <a:xfrm>
          <a:off x="8515427"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20828</xdr:rowOff>
    </xdr:from>
    <xdr:to>
      <xdr:col>41</xdr:col>
      <xdr:colOff>101600</xdr:colOff>
      <xdr:row>105</xdr:row>
      <xdr:rowOff>122428</xdr:rowOff>
    </xdr:to>
    <xdr:sp macro="" textlink="">
      <xdr:nvSpPr>
        <xdr:cNvPr id="330" name="フローチャート: 判断 329">
          <a:extLst>
            <a:ext uri="{FF2B5EF4-FFF2-40B4-BE49-F238E27FC236}">
              <a16:creationId xmlns:a16="http://schemas.microsoft.com/office/drawing/2014/main" id="{D308E26A-FCB6-4E0F-B548-6671150AAA48}"/>
            </a:ext>
          </a:extLst>
        </xdr:cNvPr>
        <xdr:cNvSpPr/>
      </xdr:nvSpPr>
      <xdr:spPr>
        <a:xfrm>
          <a:off x="7810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138955</xdr:rowOff>
    </xdr:from>
    <xdr:ext cx="469744" cy="259045"/>
    <xdr:sp macro="" textlink="">
      <xdr:nvSpPr>
        <xdr:cNvPr id="331" name="n_3aveValue【市民会館】&#10;一人当たり面積">
          <a:extLst>
            <a:ext uri="{FF2B5EF4-FFF2-40B4-BE49-F238E27FC236}">
              <a16:creationId xmlns:a16="http://schemas.microsoft.com/office/drawing/2014/main" id="{A31E8E18-6B51-4111-809C-8721E607740D}"/>
            </a:ext>
          </a:extLst>
        </xdr:cNvPr>
        <xdr:cNvSpPr txBox="1"/>
      </xdr:nvSpPr>
      <xdr:spPr>
        <a:xfrm>
          <a:off x="7626427" y="1779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B2188E75-ABD5-4A4F-9C75-C718DC4D2C5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F473536E-E881-4111-AB23-B161BB7F255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E947CC61-20C4-49CF-BCB3-6EB5B814C31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ED51FE64-B7EA-428E-B5BE-D352E7AB502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7CF75C15-7034-4CDB-9356-621C186F236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337" name="楕円 336">
          <a:extLst>
            <a:ext uri="{FF2B5EF4-FFF2-40B4-BE49-F238E27FC236}">
              <a16:creationId xmlns:a16="http://schemas.microsoft.com/office/drawing/2014/main" id="{9A34479E-EA8C-4484-AAA8-FAC7F77DA16E}"/>
            </a:ext>
          </a:extLst>
        </xdr:cNvPr>
        <xdr:cNvSpPr/>
      </xdr:nvSpPr>
      <xdr:spPr>
        <a:xfrm>
          <a:off x="104267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29481</xdr:rowOff>
    </xdr:from>
    <xdr:ext cx="469744" cy="259045"/>
    <xdr:sp macro="" textlink="">
      <xdr:nvSpPr>
        <xdr:cNvPr id="338" name="【市民会館】&#10;一人当たり面積該当値テキスト">
          <a:extLst>
            <a:ext uri="{FF2B5EF4-FFF2-40B4-BE49-F238E27FC236}">
              <a16:creationId xmlns:a16="http://schemas.microsoft.com/office/drawing/2014/main" id="{2AD730FB-BF2E-4638-888B-57D74234B172}"/>
            </a:ext>
          </a:extLst>
        </xdr:cNvPr>
        <xdr:cNvSpPr txBox="1"/>
      </xdr:nvSpPr>
      <xdr:spPr>
        <a:xfrm>
          <a:off x="10515600" y="1820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117983</xdr:rowOff>
    </xdr:from>
    <xdr:to>
      <xdr:col>50</xdr:col>
      <xdr:colOff>165100</xdr:colOff>
      <xdr:row>107</xdr:row>
      <xdr:rowOff>48133</xdr:rowOff>
    </xdr:to>
    <xdr:sp macro="" textlink="">
      <xdr:nvSpPr>
        <xdr:cNvPr id="339" name="楕円 338">
          <a:extLst>
            <a:ext uri="{FF2B5EF4-FFF2-40B4-BE49-F238E27FC236}">
              <a16:creationId xmlns:a16="http://schemas.microsoft.com/office/drawing/2014/main" id="{679EFF90-088A-4826-960E-B0F8AA7F4C17}"/>
            </a:ext>
          </a:extLst>
        </xdr:cNvPr>
        <xdr:cNvSpPr/>
      </xdr:nvSpPr>
      <xdr:spPr>
        <a:xfrm>
          <a:off x="9588500" y="1829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165354</xdr:rowOff>
    </xdr:from>
    <xdr:to>
      <xdr:col>55</xdr:col>
      <xdr:colOff>0</xdr:colOff>
      <xdr:row>106</xdr:row>
      <xdr:rowOff>168783</xdr:rowOff>
    </xdr:to>
    <xdr:cxnSp macro="">
      <xdr:nvCxnSpPr>
        <xdr:cNvPr id="340" name="直線コネクタ 339">
          <a:extLst>
            <a:ext uri="{FF2B5EF4-FFF2-40B4-BE49-F238E27FC236}">
              <a16:creationId xmlns:a16="http://schemas.microsoft.com/office/drawing/2014/main" id="{F0CFA7DB-41CA-4BD2-98D3-2CC2AB46B50E}"/>
            </a:ext>
          </a:extLst>
        </xdr:cNvPr>
        <xdr:cNvCxnSpPr/>
      </xdr:nvCxnSpPr>
      <xdr:spPr>
        <a:xfrm flipV="1">
          <a:off x="9639300" y="18339054"/>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120269</xdr:rowOff>
    </xdr:from>
    <xdr:to>
      <xdr:col>46</xdr:col>
      <xdr:colOff>38100</xdr:colOff>
      <xdr:row>107</xdr:row>
      <xdr:rowOff>50419</xdr:rowOff>
    </xdr:to>
    <xdr:sp macro="" textlink="">
      <xdr:nvSpPr>
        <xdr:cNvPr id="341" name="楕円 340">
          <a:extLst>
            <a:ext uri="{FF2B5EF4-FFF2-40B4-BE49-F238E27FC236}">
              <a16:creationId xmlns:a16="http://schemas.microsoft.com/office/drawing/2014/main" id="{A57DDFA3-2C4A-47C8-91FE-7CD2CFA093E9}"/>
            </a:ext>
          </a:extLst>
        </xdr:cNvPr>
        <xdr:cNvSpPr/>
      </xdr:nvSpPr>
      <xdr:spPr>
        <a:xfrm>
          <a:off x="8699500" y="1829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168783</xdr:rowOff>
    </xdr:from>
    <xdr:to>
      <xdr:col>50</xdr:col>
      <xdr:colOff>114300</xdr:colOff>
      <xdr:row>106</xdr:row>
      <xdr:rowOff>171069</xdr:rowOff>
    </xdr:to>
    <xdr:cxnSp macro="">
      <xdr:nvCxnSpPr>
        <xdr:cNvPr id="342" name="直線コネクタ 341">
          <a:extLst>
            <a:ext uri="{FF2B5EF4-FFF2-40B4-BE49-F238E27FC236}">
              <a16:creationId xmlns:a16="http://schemas.microsoft.com/office/drawing/2014/main" id="{DAD88F45-9192-4CFE-B41F-FD99F4F8FC83}"/>
            </a:ext>
          </a:extLst>
        </xdr:cNvPr>
        <xdr:cNvCxnSpPr/>
      </xdr:nvCxnSpPr>
      <xdr:spPr>
        <a:xfrm flipV="1">
          <a:off x="8750300" y="1834248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39260</xdr:rowOff>
    </xdr:from>
    <xdr:ext cx="469744" cy="259045"/>
    <xdr:sp macro="" textlink="">
      <xdr:nvSpPr>
        <xdr:cNvPr id="343" name="n_1mainValue【市民会館】&#10;一人当たり面積">
          <a:extLst>
            <a:ext uri="{FF2B5EF4-FFF2-40B4-BE49-F238E27FC236}">
              <a16:creationId xmlns:a16="http://schemas.microsoft.com/office/drawing/2014/main" id="{DAD1097C-0744-4A5C-8874-BF12EBB0471F}"/>
            </a:ext>
          </a:extLst>
        </xdr:cNvPr>
        <xdr:cNvSpPr txBox="1"/>
      </xdr:nvSpPr>
      <xdr:spPr>
        <a:xfrm>
          <a:off x="9391727" y="1838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41546</xdr:rowOff>
    </xdr:from>
    <xdr:ext cx="469744" cy="259045"/>
    <xdr:sp macro="" textlink="">
      <xdr:nvSpPr>
        <xdr:cNvPr id="344" name="n_2mainValue【市民会館】&#10;一人当たり面積">
          <a:extLst>
            <a:ext uri="{FF2B5EF4-FFF2-40B4-BE49-F238E27FC236}">
              <a16:creationId xmlns:a16="http://schemas.microsoft.com/office/drawing/2014/main" id="{69DFB8F2-9812-4B20-B1A0-408B57B6BD22}"/>
            </a:ext>
          </a:extLst>
        </xdr:cNvPr>
        <xdr:cNvSpPr txBox="1"/>
      </xdr:nvSpPr>
      <xdr:spPr>
        <a:xfrm>
          <a:off x="8515427" y="1838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a16="http://schemas.microsoft.com/office/drawing/2014/main" id="{84B83FFC-FD09-4E16-8D16-7D426A8A210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a16="http://schemas.microsoft.com/office/drawing/2014/main" id="{278DE98B-3997-4700-BF35-DEF9AB988DC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a16="http://schemas.microsoft.com/office/drawing/2014/main" id="{0BEEE0EC-D36D-46B6-9221-89DCF927AE8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a16="http://schemas.microsoft.com/office/drawing/2014/main" id="{B5CD1825-3D4C-46CD-951C-33529B0220F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a16="http://schemas.microsoft.com/office/drawing/2014/main" id="{C8A89699-62E0-4999-B646-1C1BFE5A5F4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a16="http://schemas.microsoft.com/office/drawing/2014/main" id="{4E606307-0540-48A9-B2EC-C5178CB577F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a16="http://schemas.microsoft.com/office/drawing/2014/main" id="{AECC5367-849E-4348-B32C-F7CB1B345EF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a16="http://schemas.microsoft.com/office/drawing/2014/main" id="{A0CCED82-4107-4702-9ACD-392E2B66A88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a:extLst>
            <a:ext uri="{FF2B5EF4-FFF2-40B4-BE49-F238E27FC236}">
              <a16:creationId xmlns:a16="http://schemas.microsoft.com/office/drawing/2014/main" id="{007AE101-4A4C-4B8B-80BD-8DC61B309C3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a:extLst>
            <a:ext uri="{FF2B5EF4-FFF2-40B4-BE49-F238E27FC236}">
              <a16:creationId xmlns:a16="http://schemas.microsoft.com/office/drawing/2014/main" id="{7CCC2232-6800-4F7C-9C17-9E24C51E5BB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a:extLst>
            <a:ext uri="{FF2B5EF4-FFF2-40B4-BE49-F238E27FC236}">
              <a16:creationId xmlns:a16="http://schemas.microsoft.com/office/drawing/2014/main" id="{B479C120-CBD1-4CE7-B0BA-E35E6B3548E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a:extLst>
            <a:ext uri="{FF2B5EF4-FFF2-40B4-BE49-F238E27FC236}">
              <a16:creationId xmlns:a16="http://schemas.microsoft.com/office/drawing/2014/main" id="{CCA0F4FA-9F1B-48A7-805A-4142E72065C1}"/>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a:extLst>
            <a:ext uri="{FF2B5EF4-FFF2-40B4-BE49-F238E27FC236}">
              <a16:creationId xmlns:a16="http://schemas.microsoft.com/office/drawing/2014/main" id="{36A14B5E-7772-42D0-93F1-2BBF37CC95C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a:extLst>
            <a:ext uri="{FF2B5EF4-FFF2-40B4-BE49-F238E27FC236}">
              <a16:creationId xmlns:a16="http://schemas.microsoft.com/office/drawing/2014/main" id="{04F90693-EB45-4102-AFA0-0F334009392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a:extLst>
            <a:ext uri="{FF2B5EF4-FFF2-40B4-BE49-F238E27FC236}">
              <a16:creationId xmlns:a16="http://schemas.microsoft.com/office/drawing/2014/main" id="{AA7843F7-C3C5-4A58-B75B-26CC3D98844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a:extLst>
            <a:ext uri="{FF2B5EF4-FFF2-40B4-BE49-F238E27FC236}">
              <a16:creationId xmlns:a16="http://schemas.microsoft.com/office/drawing/2014/main" id="{6376F099-77CA-4746-8983-53864858B0F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a:extLst>
            <a:ext uri="{FF2B5EF4-FFF2-40B4-BE49-F238E27FC236}">
              <a16:creationId xmlns:a16="http://schemas.microsoft.com/office/drawing/2014/main" id="{5717B066-81B9-4E8B-A438-AD1C42F57E6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a:extLst>
            <a:ext uri="{FF2B5EF4-FFF2-40B4-BE49-F238E27FC236}">
              <a16:creationId xmlns:a16="http://schemas.microsoft.com/office/drawing/2014/main" id="{6E65A85D-D894-4E90-AB20-BACE02C1148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a:extLst>
            <a:ext uri="{FF2B5EF4-FFF2-40B4-BE49-F238E27FC236}">
              <a16:creationId xmlns:a16="http://schemas.microsoft.com/office/drawing/2014/main" id="{8CFD6AE2-6FBF-43E3-B1F6-27E1719369E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a:extLst>
            <a:ext uri="{FF2B5EF4-FFF2-40B4-BE49-F238E27FC236}">
              <a16:creationId xmlns:a16="http://schemas.microsoft.com/office/drawing/2014/main" id="{A021C347-D548-47BC-A701-B971FB291A6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a:extLst>
            <a:ext uri="{FF2B5EF4-FFF2-40B4-BE49-F238E27FC236}">
              <a16:creationId xmlns:a16="http://schemas.microsoft.com/office/drawing/2014/main" id="{20BEE32D-F9EC-4128-B221-43604A29BC5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a:extLst>
            <a:ext uri="{FF2B5EF4-FFF2-40B4-BE49-F238E27FC236}">
              <a16:creationId xmlns:a16="http://schemas.microsoft.com/office/drawing/2014/main" id="{301FDA4C-FC83-4048-AFFC-FD3807ACBC01}"/>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a:extLst>
            <a:ext uri="{FF2B5EF4-FFF2-40B4-BE49-F238E27FC236}">
              <a16:creationId xmlns:a16="http://schemas.microsoft.com/office/drawing/2014/main" id="{44AE4E47-B3BD-41EA-BA50-9F736C3363F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ADD9ABA5-B6C0-4DED-8319-23330DDA3A0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一般廃棄物処理施設】&#10;有形固定資産減価償却率グラフ枠">
          <a:extLst>
            <a:ext uri="{FF2B5EF4-FFF2-40B4-BE49-F238E27FC236}">
              <a16:creationId xmlns:a16="http://schemas.microsoft.com/office/drawing/2014/main" id="{29AF2E96-BA10-4C83-A2EC-942FCC62AF4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90896</xdr:rowOff>
    </xdr:to>
    <xdr:cxnSp macro="">
      <xdr:nvCxnSpPr>
        <xdr:cNvPr id="370" name="直線コネクタ 369">
          <a:extLst>
            <a:ext uri="{FF2B5EF4-FFF2-40B4-BE49-F238E27FC236}">
              <a16:creationId xmlns:a16="http://schemas.microsoft.com/office/drawing/2014/main" id="{02CBB8AD-7886-41CE-8AFB-2DA9B69DA753}"/>
            </a:ext>
          </a:extLst>
        </xdr:cNvPr>
        <xdr:cNvCxnSpPr/>
      </xdr:nvCxnSpPr>
      <xdr:spPr>
        <a:xfrm flipV="1">
          <a:off x="16318864" y="5660572"/>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94723</xdr:rowOff>
    </xdr:from>
    <xdr:ext cx="340478" cy="259045"/>
    <xdr:sp macro="" textlink="">
      <xdr:nvSpPr>
        <xdr:cNvPr id="371" name="【一般廃棄物処理施設】&#10;有形固定資産減価償却率最小値テキスト">
          <a:extLst>
            <a:ext uri="{FF2B5EF4-FFF2-40B4-BE49-F238E27FC236}">
              <a16:creationId xmlns:a16="http://schemas.microsoft.com/office/drawing/2014/main" id="{F2C744D4-F1E5-49AC-889E-BCF3067AE684}"/>
            </a:ext>
          </a:extLst>
        </xdr:cNvPr>
        <xdr:cNvSpPr txBox="1"/>
      </xdr:nvSpPr>
      <xdr:spPr>
        <a:xfrm>
          <a:off x="16357600" y="729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90896</xdr:rowOff>
    </xdr:from>
    <xdr:to>
      <xdr:col>86</xdr:col>
      <xdr:colOff>25400</xdr:colOff>
      <xdr:row>42</xdr:row>
      <xdr:rowOff>90896</xdr:rowOff>
    </xdr:to>
    <xdr:cxnSp macro="">
      <xdr:nvCxnSpPr>
        <xdr:cNvPr id="372" name="直線コネクタ 371">
          <a:extLst>
            <a:ext uri="{FF2B5EF4-FFF2-40B4-BE49-F238E27FC236}">
              <a16:creationId xmlns:a16="http://schemas.microsoft.com/office/drawing/2014/main" id="{DBA66CEB-9C47-4D4A-B425-F8B2301737B3}"/>
            </a:ext>
          </a:extLst>
        </xdr:cNvPr>
        <xdr:cNvCxnSpPr/>
      </xdr:nvCxnSpPr>
      <xdr:spPr>
        <a:xfrm>
          <a:off x="16230600" y="729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一般廃棄物処理施設】&#10;有形固定資産減価償却率最大値テキスト">
          <a:extLst>
            <a:ext uri="{FF2B5EF4-FFF2-40B4-BE49-F238E27FC236}">
              <a16:creationId xmlns:a16="http://schemas.microsoft.com/office/drawing/2014/main" id="{A7D45B0D-D9BD-49F8-8A31-239269055BDC}"/>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a:extLst>
            <a:ext uri="{FF2B5EF4-FFF2-40B4-BE49-F238E27FC236}">
              <a16:creationId xmlns:a16="http://schemas.microsoft.com/office/drawing/2014/main" id="{E23EE118-5C79-4D2E-9D9B-CAF82CEF0ABC}"/>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20155</xdr:rowOff>
    </xdr:from>
    <xdr:ext cx="405111" cy="259045"/>
    <xdr:sp macro="" textlink="">
      <xdr:nvSpPr>
        <xdr:cNvPr id="375" name="【一般廃棄物処理施設】&#10;有形固定資産減価償却率平均値テキスト">
          <a:extLst>
            <a:ext uri="{FF2B5EF4-FFF2-40B4-BE49-F238E27FC236}">
              <a16:creationId xmlns:a16="http://schemas.microsoft.com/office/drawing/2014/main" id="{8A67044A-A815-407C-B6F6-37460D1042D8}"/>
            </a:ext>
          </a:extLst>
        </xdr:cNvPr>
        <xdr:cNvSpPr txBox="1"/>
      </xdr:nvSpPr>
      <xdr:spPr>
        <a:xfrm>
          <a:off x="16357600" y="636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376" name="フローチャート: 判断 375">
          <a:extLst>
            <a:ext uri="{FF2B5EF4-FFF2-40B4-BE49-F238E27FC236}">
              <a16:creationId xmlns:a16="http://schemas.microsoft.com/office/drawing/2014/main" id="{FD165A6A-5022-4D4F-BC6E-8BC5114A0FC9}"/>
            </a:ext>
          </a:extLst>
        </xdr:cNvPr>
        <xdr:cNvSpPr/>
      </xdr:nvSpPr>
      <xdr:spPr>
        <a:xfrm>
          <a:off x="162687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152763</xdr:rowOff>
    </xdr:from>
    <xdr:to>
      <xdr:col>81</xdr:col>
      <xdr:colOff>101600</xdr:colOff>
      <xdr:row>36</xdr:row>
      <xdr:rowOff>82913</xdr:rowOff>
    </xdr:to>
    <xdr:sp macro="" textlink="">
      <xdr:nvSpPr>
        <xdr:cNvPr id="377" name="フローチャート: 判断 376">
          <a:extLst>
            <a:ext uri="{FF2B5EF4-FFF2-40B4-BE49-F238E27FC236}">
              <a16:creationId xmlns:a16="http://schemas.microsoft.com/office/drawing/2014/main" id="{9CE86A7B-1412-448C-9122-24F96E3D9DB3}"/>
            </a:ext>
          </a:extLst>
        </xdr:cNvPr>
        <xdr:cNvSpPr/>
      </xdr:nvSpPr>
      <xdr:spPr>
        <a:xfrm>
          <a:off x="15430500" y="61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74040</xdr:rowOff>
    </xdr:from>
    <xdr:ext cx="405111" cy="259045"/>
    <xdr:sp macro="" textlink="">
      <xdr:nvSpPr>
        <xdr:cNvPr id="378" name="n_1aveValue【一般廃棄物処理施設】&#10;有形固定資産減価償却率">
          <a:extLst>
            <a:ext uri="{FF2B5EF4-FFF2-40B4-BE49-F238E27FC236}">
              <a16:creationId xmlns:a16="http://schemas.microsoft.com/office/drawing/2014/main" id="{803CA21C-0CB2-4B9A-8114-9E3A656DE43F}"/>
            </a:ext>
          </a:extLst>
        </xdr:cNvPr>
        <xdr:cNvSpPr txBox="1"/>
      </xdr:nvSpPr>
      <xdr:spPr>
        <a:xfrm>
          <a:off x="15266044" y="624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72753</xdr:rowOff>
    </xdr:from>
    <xdr:to>
      <xdr:col>76</xdr:col>
      <xdr:colOff>165100</xdr:colOff>
      <xdr:row>36</xdr:row>
      <xdr:rowOff>2903</xdr:rowOff>
    </xdr:to>
    <xdr:sp macro="" textlink="">
      <xdr:nvSpPr>
        <xdr:cNvPr id="379" name="フローチャート: 判断 378">
          <a:extLst>
            <a:ext uri="{FF2B5EF4-FFF2-40B4-BE49-F238E27FC236}">
              <a16:creationId xmlns:a16="http://schemas.microsoft.com/office/drawing/2014/main" id="{510EAF49-9010-4018-9D27-85C842DB615D}"/>
            </a:ext>
          </a:extLst>
        </xdr:cNvPr>
        <xdr:cNvSpPr/>
      </xdr:nvSpPr>
      <xdr:spPr>
        <a:xfrm>
          <a:off x="14541500" y="607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19430</xdr:rowOff>
    </xdr:from>
    <xdr:ext cx="405111" cy="259045"/>
    <xdr:sp macro="" textlink="">
      <xdr:nvSpPr>
        <xdr:cNvPr id="380" name="n_2aveValue【一般廃棄物処理施設】&#10;有形固定資産減価償却率">
          <a:extLst>
            <a:ext uri="{FF2B5EF4-FFF2-40B4-BE49-F238E27FC236}">
              <a16:creationId xmlns:a16="http://schemas.microsoft.com/office/drawing/2014/main" id="{75AE6DFE-3B31-476F-9BF4-A713D25AF873}"/>
            </a:ext>
          </a:extLst>
        </xdr:cNvPr>
        <xdr:cNvSpPr txBox="1"/>
      </xdr:nvSpPr>
      <xdr:spPr>
        <a:xfrm>
          <a:off x="14389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103777</xdr:rowOff>
    </xdr:from>
    <xdr:to>
      <xdr:col>72</xdr:col>
      <xdr:colOff>38100</xdr:colOff>
      <xdr:row>38</xdr:row>
      <xdr:rowOff>33927</xdr:rowOff>
    </xdr:to>
    <xdr:sp macro="" textlink="">
      <xdr:nvSpPr>
        <xdr:cNvPr id="381" name="フローチャート: 判断 380">
          <a:extLst>
            <a:ext uri="{FF2B5EF4-FFF2-40B4-BE49-F238E27FC236}">
              <a16:creationId xmlns:a16="http://schemas.microsoft.com/office/drawing/2014/main" id="{6EDCF796-9BB0-424D-90D5-36A99E4CCE8C}"/>
            </a:ext>
          </a:extLst>
        </xdr:cNvPr>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50454</xdr:rowOff>
    </xdr:from>
    <xdr:ext cx="405111" cy="259045"/>
    <xdr:sp macro="" textlink="">
      <xdr:nvSpPr>
        <xdr:cNvPr id="382" name="n_3aveValue【一般廃棄物処理施設】&#10;有形固定資産減価償却率">
          <a:extLst>
            <a:ext uri="{FF2B5EF4-FFF2-40B4-BE49-F238E27FC236}">
              <a16:creationId xmlns:a16="http://schemas.microsoft.com/office/drawing/2014/main" id="{8F5260E5-8744-42B0-BC1F-B3EEDE29AAC0}"/>
            </a:ext>
          </a:extLst>
        </xdr:cNvPr>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49EC97DA-9872-477D-BBF8-5D0D9E10F3E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24F5D093-2FE1-47DE-9467-FB9B27DACC0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A94C3D3A-A993-435C-B8C7-187277CB0D7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C79E055F-B85A-4E2B-AA75-ABF063964E5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63E44CD1-9AD7-4ABF-A9E2-C6515A17DBB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169092</xdr:rowOff>
    </xdr:from>
    <xdr:to>
      <xdr:col>85</xdr:col>
      <xdr:colOff>177800</xdr:colOff>
      <xdr:row>33</xdr:row>
      <xdr:rowOff>99242</xdr:rowOff>
    </xdr:to>
    <xdr:sp macro="" textlink="">
      <xdr:nvSpPr>
        <xdr:cNvPr id="388" name="楕円 387">
          <a:extLst>
            <a:ext uri="{FF2B5EF4-FFF2-40B4-BE49-F238E27FC236}">
              <a16:creationId xmlns:a16="http://schemas.microsoft.com/office/drawing/2014/main" id="{03F510A9-D08C-44E0-AF5D-65341BBD2805}"/>
            </a:ext>
          </a:extLst>
        </xdr:cNvPr>
        <xdr:cNvSpPr/>
      </xdr:nvSpPr>
      <xdr:spPr>
        <a:xfrm>
          <a:off x="16268700" y="56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84019</xdr:rowOff>
    </xdr:from>
    <xdr:ext cx="405111" cy="259045"/>
    <xdr:sp macro="" textlink="">
      <xdr:nvSpPr>
        <xdr:cNvPr id="389" name="【一般廃棄物処理施設】&#10;有形固定資産減価償却率該当値テキスト">
          <a:extLst>
            <a:ext uri="{FF2B5EF4-FFF2-40B4-BE49-F238E27FC236}">
              <a16:creationId xmlns:a16="http://schemas.microsoft.com/office/drawing/2014/main" id="{D7223143-8565-421F-B816-6FEF8DA8ECE4}"/>
            </a:ext>
          </a:extLst>
        </xdr:cNvPr>
        <xdr:cNvSpPr txBox="1"/>
      </xdr:nvSpPr>
      <xdr:spPr>
        <a:xfrm>
          <a:off x="16357600" y="5570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41728</xdr:rowOff>
    </xdr:from>
    <xdr:to>
      <xdr:col>81</xdr:col>
      <xdr:colOff>101600</xdr:colOff>
      <xdr:row>33</xdr:row>
      <xdr:rowOff>143328</xdr:rowOff>
    </xdr:to>
    <xdr:sp macro="" textlink="">
      <xdr:nvSpPr>
        <xdr:cNvPr id="390" name="楕円 389">
          <a:extLst>
            <a:ext uri="{FF2B5EF4-FFF2-40B4-BE49-F238E27FC236}">
              <a16:creationId xmlns:a16="http://schemas.microsoft.com/office/drawing/2014/main" id="{87C28C30-0EC4-41E3-A2F5-9C384E8906CB}"/>
            </a:ext>
          </a:extLst>
        </xdr:cNvPr>
        <xdr:cNvSpPr/>
      </xdr:nvSpPr>
      <xdr:spPr>
        <a:xfrm>
          <a:off x="15430500" y="569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48442</xdr:rowOff>
    </xdr:from>
    <xdr:to>
      <xdr:col>85</xdr:col>
      <xdr:colOff>127000</xdr:colOff>
      <xdr:row>33</xdr:row>
      <xdr:rowOff>92528</xdr:rowOff>
    </xdr:to>
    <xdr:cxnSp macro="">
      <xdr:nvCxnSpPr>
        <xdr:cNvPr id="391" name="直線コネクタ 390">
          <a:extLst>
            <a:ext uri="{FF2B5EF4-FFF2-40B4-BE49-F238E27FC236}">
              <a16:creationId xmlns:a16="http://schemas.microsoft.com/office/drawing/2014/main" id="{2825803D-DC87-4CE1-AAC2-7EFD1B6112FC}"/>
            </a:ext>
          </a:extLst>
        </xdr:cNvPr>
        <xdr:cNvCxnSpPr/>
      </xdr:nvCxnSpPr>
      <xdr:spPr>
        <a:xfrm flipV="1">
          <a:off x="15481300" y="5706292"/>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131536</xdr:rowOff>
    </xdr:from>
    <xdr:to>
      <xdr:col>76</xdr:col>
      <xdr:colOff>165100</xdr:colOff>
      <xdr:row>36</xdr:row>
      <xdr:rowOff>61686</xdr:rowOff>
    </xdr:to>
    <xdr:sp macro="" textlink="">
      <xdr:nvSpPr>
        <xdr:cNvPr id="392" name="楕円 391">
          <a:extLst>
            <a:ext uri="{FF2B5EF4-FFF2-40B4-BE49-F238E27FC236}">
              <a16:creationId xmlns:a16="http://schemas.microsoft.com/office/drawing/2014/main" id="{1C4A56E8-9284-40FF-97D1-C00F80354A13}"/>
            </a:ext>
          </a:extLst>
        </xdr:cNvPr>
        <xdr:cNvSpPr/>
      </xdr:nvSpPr>
      <xdr:spPr>
        <a:xfrm>
          <a:off x="14541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92528</xdr:rowOff>
    </xdr:from>
    <xdr:to>
      <xdr:col>81</xdr:col>
      <xdr:colOff>50800</xdr:colOff>
      <xdr:row>36</xdr:row>
      <xdr:rowOff>10886</xdr:rowOff>
    </xdr:to>
    <xdr:cxnSp macro="">
      <xdr:nvCxnSpPr>
        <xdr:cNvPr id="393" name="直線コネクタ 392">
          <a:extLst>
            <a:ext uri="{FF2B5EF4-FFF2-40B4-BE49-F238E27FC236}">
              <a16:creationId xmlns:a16="http://schemas.microsoft.com/office/drawing/2014/main" id="{EE5D9ED4-70CA-4DE0-A3B4-2F66283390B3}"/>
            </a:ext>
          </a:extLst>
        </xdr:cNvPr>
        <xdr:cNvCxnSpPr/>
      </xdr:nvCxnSpPr>
      <xdr:spPr>
        <a:xfrm flipV="1">
          <a:off x="14592300" y="5750378"/>
          <a:ext cx="889000" cy="43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31</xdr:row>
      <xdr:rowOff>159855</xdr:rowOff>
    </xdr:from>
    <xdr:ext cx="405111" cy="259045"/>
    <xdr:sp macro="" textlink="">
      <xdr:nvSpPr>
        <xdr:cNvPr id="394" name="n_1mainValue【一般廃棄物処理施設】&#10;有形固定資産減価償却率">
          <a:extLst>
            <a:ext uri="{FF2B5EF4-FFF2-40B4-BE49-F238E27FC236}">
              <a16:creationId xmlns:a16="http://schemas.microsoft.com/office/drawing/2014/main" id="{B871EBEA-5C75-449D-B24E-5772F5E00947}"/>
            </a:ext>
          </a:extLst>
        </xdr:cNvPr>
        <xdr:cNvSpPr txBox="1"/>
      </xdr:nvSpPr>
      <xdr:spPr>
        <a:xfrm>
          <a:off x="15266044" y="5474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52813</xdr:rowOff>
    </xdr:from>
    <xdr:ext cx="405111" cy="259045"/>
    <xdr:sp macro="" textlink="">
      <xdr:nvSpPr>
        <xdr:cNvPr id="395" name="n_2mainValue【一般廃棄物処理施設】&#10;有形固定資産減価償却率">
          <a:extLst>
            <a:ext uri="{FF2B5EF4-FFF2-40B4-BE49-F238E27FC236}">
              <a16:creationId xmlns:a16="http://schemas.microsoft.com/office/drawing/2014/main" id="{B0F8E022-AE16-4CA0-A5F7-FD9970E4E6CC}"/>
            </a:ext>
          </a:extLst>
        </xdr:cNvPr>
        <xdr:cNvSpPr txBox="1"/>
      </xdr:nvSpPr>
      <xdr:spPr>
        <a:xfrm>
          <a:off x="14389744" y="622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id="{0E1228FD-0D79-435C-AD6A-3EDFE3EC929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id="{BB7AB613-2E76-4911-90D7-D2801130A12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id="{AF3D064B-CD97-4C5F-9438-B98BEC3B959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id="{890E9D5E-1216-4AA9-8679-A1D57401703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id="{B6D762C2-7D26-4E6E-B97C-69999898481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id="{8CB5069F-940F-4ACC-9893-4E3A901AE21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id="{DFF41CB0-8DE3-4B86-B8CB-056ED790EE0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id="{41DD960C-A020-4949-A7CC-1EAF1F233AE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a:extLst>
            <a:ext uri="{FF2B5EF4-FFF2-40B4-BE49-F238E27FC236}">
              <a16:creationId xmlns:a16="http://schemas.microsoft.com/office/drawing/2014/main" id="{DE9BFE82-4B95-46AF-B9A1-C95DACFD0A3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a:extLst>
            <a:ext uri="{FF2B5EF4-FFF2-40B4-BE49-F238E27FC236}">
              <a16:creationId xmlns:a16="http://schemas.microsoft.com/office/drawing/2014/main" id="{62C65AE9-DA48-4616-81CC-CF12F08ABC2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a:extLst>
            <a:ext uri="{FF2B5EF4-FFF2-40B4-BE49-F238E27FC236}">
              <a16:creationId xmlns:a16="http://schemas.microsoft.com/office/drawing/2014/main" id="{95D83395-7F06-4AD9-B018-CD4B13DE766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7" name="テキスト ボックス 406">
          <a:extLst>
            <a:ext uri="{FF2B5EF4-FFF2-40B4-BE49-F238E27FC236}">
              <a16:creationId xmlns:a16="http://schemas.microsoft.com/office/drawing/2014/main" id="{BCEDCDD8-9AAD-402B-9122-823B1DCB464F}"/>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a:extLst>
            <a:ext uri="{FF2B5EF4-FFF2-40B4-BE49-F238E27FC236}">
              <a16:creationId xmlns:a16="http://schemas.microsoft.com/office/drawing/2014/main" id="{8344BE79-0ABA-42CF-8CCB-0D4A74BFDE57}"/>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09" name="テキスト ボックス 408">
          <a:extLst>
            <a:ext uri="{FF2B5EF4-FFF2-40B4-BE49-F238E27FC236}">
              <a16:creationId xmlns:a16="http://schemas.microsoft.com/office/drawing/2014/main" id="{E8A2ED2B-B168-4DFF-B4A7-E8A519AF2559}"/>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a:extLst>
            <a:ext uri="{FF2B5EF4-FFF2-40B4-BE49-F238E27FC236}">
              <a16:creationId xmlns:a16="http://schemas.microsoft.com/office/drawing/2014/main" id="{BB472BCC-F84B-4362-8765-D1C4253B6BC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11" name="テキスト ボックス 410">
          <a:extLst>
            <a:ext uri="{FF2B5EF4-FFF2-40B4-BE49-F238E27FC236}">
              <a16:creationId xmlns:a16="http://schemas.microsoft.com/office/drawing/2014/main" id="{4DA6B1E2-63A2-4658-B854-84BBEAA180F8}"/>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a:extLst>
            <a:ext uri="{FF2B5EF4-FFF2-40B4-BE49-F238E27FC236}">
              <a16:creationId xmlns:a16="http://schemas.microsoft.com/office/drawing/2014/main" id="{22A8F841-1861-41C3-B07A-20BF3E4C02E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13" name="テキスト ボックス 412">
          <a:extLst>
            <a:ext uri="{FF2B5EF4-FFF2-40B4-BE49-F238E27FC236}">
              <a16:creationId xmlns:a16="http://schemas.microsoft.com/office/drawing/2014/main" id="{442AFC62-ACC5-41E5-ABC0-35B53FF385BB}"/>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a:extLst>
            <a:ext uri="{FF2B5EF4-FFF2-40B4-BE49-F238E27FC236}">
              <a16:creationId xmlns:a16="http://schemas.microsoft.com/office/drawing/2014/main" id="{3A4B586D-17F1-42B1-A0C7-3C2118AFBAB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15" name="テキスト ボックス 414">
          <a:extLst>
            <a:ext uri="{FF2B5EF4-FFF2-40B4-BE49-F238E27FC236}">
              <a16:creationId xmlns:a16="http://schemas.microsoft.com/office/drawing/2014/main" id="{ECD6471D-FBF4-4C3F-ABE4-2278FD3A6BA5}"/>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a:extLst>
            <a:ext uri="{FF2B5EF4-FFF2-40B4-BE49-F238E27FC236}">
              <a16:creationId xmlns:a16="http://schemas.microsoft.com/office/drawing/2014/main" id="{A7AC8CE7-2DE7-4EAE-855B-862E1BF2E41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17" name="テキスト ボックス 416">
          <a:extLst>
            <a:ext uri="{FF2B5EF4-FFF2-40B4-BE49-F238E27FC236}">
              <a16:creationId xmlns:a16="http://schemas.microsoft.com/office/drawing/2014/main" id="{CDDF0C4F-4DBF-4C2F-9DEC-3959013CFE51}"/>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a:extLst>
            <a:ext uri="{FF2B5EF4-FFF2-40B4-BE49-F238E27FC236}">
              <a16:creationId xmlns:a16="http://schemas.microsoft.com/office/drawing/2014/main" id="{1E707492-BB2C-4DC2-805C-8B197AA1621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19" name="テキスト ボックス 418">
          <a:extLst>
            <a:ext uri="{FF2B5EF4-FFF2-40B4-BE49-F238E27FC236}">
              <a16:creationId xmlns:a16="http://schemas.microsoft.com/office/drawing/2014/main" id="{AEA609FC-49CF-499C-B001-3B533590B4E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一般廃棄物処理施設】&#10;一人当たり有形固定資産（償却資産）額グラフ枠">
          <a:extLst>
            <a:ext uri="{FF2B5EF4-FFF2-40B4-BE49-F238E27FC236}">
              <a16:creationId xmlns:a16="http://schemas.microsoft.com/office/drawing/2014/main" id="{4F8A510E-C0F6-49A4-8243-F5395754A80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135544</xdr:rowOff>
    </xdr:from>
    <xdr:to>
      <xdr:col>116</xdr:col>
      <xdr:colOff>62864</xdr:colOff>
      <xdr:row>42</xdr:row>
      <xdr:rowOff>79827</xdr:rowOff>
    </xdr:to>
    <xdr:cxnSp macro="">
      <xdr:nvCxnSpPr>
        <xdr:cNvPr id="421" name="直線コネクタ 420">
          <a:extLst>
            <a:ext uri="{FF2B5EF4-FFF2-40B4-BE49-F238E27FC236}">
              <a16:creationId xmlns:a16="http://schemas.microsoft.com/office/drawing/2014/main" id="{3C16974A-9D77-4CF4-B7F8-75F5214217A7}"/>
            </a:ext>
          </a:extLst>
        </xdr:cNvPr>
        <xdr:cNvCxnSpPr/>
      </xdr:nvCxnSpPr>
      <xdr:spPr>
        <a:xfrm flipV="1">
          <a:off x="22160864" y="5793394"/>
          <a:ext cx="0" cy="148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83654</xdr:rowOff>
    </xdr:from>
    <xdr:ext cx="534377" cy="259045"/>
    <xdr:sp macro="" textlink="">
      <xdr:nvSpPr>
        <xdr:cNvPr id="422" name="【一般廃棄物処理施設】&#10;一人当たり有形固定資産（償却資産）額最小値テキスト">
          <a:extLst>
            <a:ext uri="{FF2B5EF4-FFF2-40B4-BE49-F238E27FC236}">
              <a16:creationId xmlns:a16="http://schemas.microsoft.com/office/drawing/2014/main" id="{D7FC15EE-A74F-40B6-A869-60EC47A5BEFF}"/>
            </a:ext>
          </a:extLst>
        </xdr:cNvPr>
        <xdr:cNvSpPr txBox="1"/>
      </xdr:nvSpPr>
      <xdr:spPr>
        <a:xfrm>
          <a:off x="22199600" y="728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79827</xdr:rowOff>
    </xdr:from>
    <xdr:to>
      <xdr:col>116</xdr:col>
      <xdr:colOff>152400</xdr:colOff>
      <xdr:row>42</xdr:row>
      <xdr:rowOff>79827</xdr:rowOff>
    </xdr:to>
    <xdr:cxnSp macro="">
      <xdr:nvCxnSpPr>
        <xdr:cNvPr id="423" name="直線コネクタ 422">
          <a:extLst>
            <a:ext uri="{FF2B5EF4-FFF2-40B4-BE49-F238E27FC236}">
              <a16:creationId xmlns:a16="http://schemas.microsoft.com/office/drawing/2014/main" id="{F4DDAC98-44FD-49C1-8D1B-ED142FC897CD}"/>
            </a:ext>
          </a:extLst>
        </xdr:cNvPr>
        <xdr:cNvCxnSpPr/>
      </xdr:nvCxnSpPr>
      <xdr:spPr>
        <a:xfrm>
          <a:off x="22072600" y="728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82221</xdr:rowOff>
    </xdr:from>
    <xdr:ext cx="690189" cy="259045"/>
    <xdr:sp macro="" textlink="">
      <xdr:nvSpPr>
        <xdr:cNvPr id="424" name="【一般廃棄物処理施設】&#10;一人当たり有形固定資産（償却資産）額最大値テキスト">
          <a:extLst>
            <a:ext uri="{FF2B5EF4-FFF2-40B4-BE49-F238E27FC236}">
              <a16:creationId xmlns:a16="http://schemas.microsoft.com/office/drawing/2014/main" id="{CAE449CB-45E2-49E3-BE0A-34C9BA4451D0}"/>
            </a:ext>
          </a:extLst>
        </xdr:cNvPr>
        <xdr:cNvSpPr txBox="1"/>
      </xdr:nvSpPr>
      <xdr:spPr>
        <a:xfrm>
          <a:off x="22199600" y="55686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135544</xdr:rowOff>
    </xdr:from>
    <xdr:to>
      <xdr:col>116</xdr:col>
      <xdr:colOff>152400</xdr:colOff>
      <xdr:row>33</xdr:row>
      <xdr:rowOff>135544</xdr:rowOff>
    </xdr:to>
    <xdr:cxnSp macro="">
      <xdr:nvCxnSpPr>
        <xdr:cNvPr id="425" name="直線コネクタ 424">
          <a:extLst>
            <a:ext uri="{FF2B5EF4-FFF2-40B4-BE49-F238E27FC236}">
              <a16:creationId xmlns:a16="http://schemas.microsoft.com/office/drawing/2014/main" id="{6F9E7A62-E0FE-418B-9442-9B3704312607}"/>
            </a:ext>
          </a:extLst>
        </xdr:cNvPr>
        <xdr:cNvCxnSpPr/>
      </xdr:nvCxnSpPr>
      <xdr:spPr>
        <a:xfrm>
          <a:off x="22072600" y="579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137815</xdr:rowOff>
    </xdr:from>
    <xdr:ext cx="599010" cy="259045"/>
    <xdr:sp macro="" textlink="">
      <xdr:nvSpPr>
        <xdr:cNvPr id="426" name="【一般廃棄物処理施設】&#10;一人当たり有形固定資産（償却資産）額平均値テキスト">
          <a:extLst>
            <a:ext uri="{FF2B5EF4-FFF2-40B4-BE49-F238E27FC236}">
              <a16:creationId xmlns:a16="http://schemas.microsoft.com/office/drawing/2014/main" id="{3519927D-1BC1-4D4B-8641-9A309EE89C2B}"/>
            </a:ext>
          </a:extLst>
        </xdr:cNvPr>
        <xdr:cNvSpPr txBox="1"/>
      </xdr:nvSpPr>
      <xdr:spPr>
        <a:xfrm>
          <a:off x="22199600" y="6824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114938</xdr:rowOff>
    </xdr:from>
    <xdr:to>
      <xdr:col>116</xdr:col>
      <xdr:colOff>114300</xdr:colOff>
      <xdr:row>41</xdr:row>
      <xdr:rowOff>45088</xdr:rowOff>
    </xdr:to>
    <xdr:sp macro="" textlink="">
      <xdr:nvSpPr>
        <xdr:cNvPr id="427" name="フローチャート: 判断 426">
          <a:extLst>
            <a:ext uri="{FF2B5EF4-FFF2-40B4-BE49-F238E27FC236}">
              <a16:creationId xmlns:a16="http://schemas.microsoft.com/office/drawing/2014/main" id="{4B0CF5EF-1A25-42E2-A4E0-A38B7C86AE3F}"/>
            </a:ext>
          </a:extLst>
        </xdr:cNvPr>
        <xdr:cNvSpPr/>
      </xdr:nvSpPr>
      <xdr:spPr>
        <a:xfrm>
          <a:off x="22110700" y="697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160272</xdr:rowOff>
    </xdr:from>
    <xdr:to>
      <xdr:col>112</xdr:col>
      <xdr:colOff>38100</xdr:colOff>
      <xdr:row>41</xdr:row>
      <xdr:rowOff>90422</xdr:rowOff>
    </xdr:to>
    <xdr:sp macro="" textlink="">
      <xdr:nvSpPr>
        <xdr:cNvPr id="428" name="フローチャート: 判断 427">
          <a:extLst>
            <a:ext uri="{FF2B5EF4-FFF2-40B4-BE49-F238E27FC236}">
              <a16:creationId xmlns:a16="http://schemas.microsoft.com/office/drawing/2014/main" id="{25368B5D-B6A7-458B-9531-E251C9127577}"/>
            </a:ext>
          </a:extLst>
        </xdr:cNvPr>
        <xdr:cNvSpPr/>
      </xdr:nvSpPr>
      <xdr:spPr>
        <a:xfrm>
          <a:off x="21272500" y="70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106949</xdr:rowOff>
    </xdr:from>
    <xdr:ext cx="599010" cy="259045"/>
    <xdr:sp macro="" textlink="">
      <xdr:nvSpPr>
        <xdr:cNvPr id="429" name="n_1aveValue【一般廃棄物処理施設】&#10;一人当たり有形固定資産（償却資産）額">
          <a:extLst>
            <a:ext uri="{FF2B5EF4-FFF2-40B4-BE49-F238E27FC236}">
              <a16:creationId xmlns:a16="http://schemas.microsoft.com/office/drawing/2014/main" id="{0B980B1D-4A7A-4D92-874E-4C253641DF7A}"/>
            </a:ext>
          </a:extLst>
        </xdr:cNvPr>
        <xdr:cNvSpPr txBox="1"/>
      </xdr:nvSpPr>
      <xdr:spPr>
        <a:xfrm>
          <a:off x="21011095" y="67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156039</xdr:rowOff>
    </xdr:from>
    <xdr:to>
      <xdr:col>107</xdr:col>
      <xdr:colOff>101600</xdr:colOff>
      <xdr:row>41</xdr:row>
      <xdr:rowOff>86189</xdr:rowOff>
    </xdr:to>
    <xdr:sp macro="" textlink="">
      <xdr:nvSpPr>
        <xdr:cNvPr id="430" name="フローチャート: 判断 429">
          <a:extLst>
            <a:ext uri="{FF2B5EF4-FFF2-40B4-BE49-F238E27FC236}">
              <a16:creationId xmlns:a16="http://schemas.microsoft.com/office/drawing/2014/main" id="{39483AF2-CCFB-41F8-8DAB-D31623BF45AB}"/>
            </a:ext>
          </a:extLst>
        </xdr:cNvPr>
        <xdr:cNvSpPr/>
      </xdr:nvSpPr>
      <xdr:spPr>
        <a:xfrm>
          <a:off x="20383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102716</xdr:rowOff>
    </xdr:from>
    <xdr:ext cx="599010" cy="259045"/>
    <xdr:sp macro="" textlink="">
      <xdr:nvSpPr>
        <xdr:cNvPr id="431" name="n_2aveValue【一般廃棄物処理施設】&#10;一人当たり有形固定資産（償却資産）額">
          <a:extLst>
            <a:ext uri="{FF2B5EF4-FFF2-40B4-BE49-F238E27FC236}">
              <a16:creationId xmlns:a16="http://schemas.microsoft.com/office/drawing/2014/main" id="{C2D08763-E65B-41DA-9FC3-7DA0069D0F73}"/>
            </a:ext>
          </a:extLst>
        </xdr:cNvPr>
        <xdr:cNvSpPr txBox="1"/>
      </xdr:nvSpPr>
      <xdr:spPr>
        <a:xfrm>
          <a:off x="201347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17542</xdr:rowOff>
    </xdr:from>
    <xdr:to>
      <xdr:col>102</xdr:col>
      <xdr:colOff>165100</xdr:colOff>
      <xdr:row>41</xdr:row>
      <xdr:rowOff>119142</xdr:rowOff>
    </xdr:to>
    <xdr:sp macro="" textlink="">
      <xdr:nvSpPr>
        <xdr:cNvPr id="432" name="フローチャート: 判断 431">
          <a:extLst>
            <a:ext uri="{FF2B5EF4-FFF2-40B4-BE49-F238E27FC236}">
              <a16:creationId xmlns:a16="http://schemas.microsoft.com/office/drawing/2014/main" id="{9D384A4D-CC61-4164-8147-2820BE428EF1}"/>
            </a:ext>
          </a:extLst>
        </xdr:cNvPr>
        <xdr:cNvSpPr/>
      </xdr:nvSpPr>
      <xdr:spPr>
        <a:xfrm>
          <a:off x="19494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135669</xdr:rowOff>
    </xdr:from>
    <xdr:ext cx="599010" cy="259045"/>
    <xdr:sp macro="" textlink="">
      <xdr:nvSpPr>
        <xdr:cNvPr id="433" name="n_3aveValue【一般廃棄物処理施設】&#10;一人当たり有形固定資産（償却資産）額">
          <a:extLst>
            <a:ext uri="{FF2B5EF4-FFF2-40B4-BE49-F238E27FC236}">
              <a16:creationId xmlns:a16="http://schemas.microsoft.com/office/drawing/2014/main" id="{6CBE08C6-4E2E-493E-8308-853C25759D8A}"/>
            </a:ext>
          </a:extLst>
        </xdr:cNvPr>
        <xdr:cNvSpPr txBox="1"/>
      </xdr:nvSpPr>
      <xdr:spPr>
        <a:xfrm>
          <a:off x="19245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3A954E18-77B4-483D-882E-CEE7249C773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30E165BE-1797-42DE-8809-1768FB8F2A2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A60A4640-3B73-4C5D-ACEB-0FD4E80E8E9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2DA91A13-50A9-47EE-B1EA-2B42E65A31A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C622C0D6-09F4-46F5-8FD7-FC419E925BE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23028</xdr:rowOff>
    </xdr:from>
    <xdr:to>
      <xdr:col>116</xdr:col>
      <xdr:colOff>114300</xdr:colOff>
      <xdr:row>42</xdr:row>
      <xdr:rowOff>124628</xdr:rowOff>
    </xdr:to>
    <xdr:sp macro="" textlink="">
      <xdr:nvSpPr>
        <xdr:cNvPr id="439" name="楕円 438">
          <a:extLst>
            <a:ext uri="{FF2B5EF4-FFF2-40B4-BE49-F238E27FC236}">
              <a16:creationId xmlns:a16="http://schemas.microsoft.com/office/drawing/2014/main" id="{3FA91486-FA37-4C50-A09C-00C0810E8358}"/>
            </a:ext>
          </a:extLst>
        </xdr:cNvPr>
        <xdr:cNvSpPr/>
      </xdr:nvSpPr>
      <xdr:spPr>
        <a:xfrm>
          <a:off x="22110700" y="72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109405</xdr:rowOff>
    </xdr:from>
    <xdr:ext cx="534377" cy="259045"/>
    <xdr:sp macro="" textlink="">
      <xdr:nvSpPr>
        <xdr:cNvPr id="440" name="【一般廃棄物処理施設】&#10;一人当たり有形固定資産（償却資産）額該当値テキスト">
          <a:extLst>
            <a:ext uri="{FF2B5EF4-FFF2-40B4-BE49-F238E27FC236}">
              <a16:creationId xmlns:a16="http://schemas.microsoft.com/office/drawing/2014/main" id="{2FBBB6CC-D90D-4837-A2E4-393C03016E11}"/>
            </a:ext>
          </a:extLst>
        </xdr:cNvPr>
        <xdr:cNvSpPr txBox="1"/>
      </xdr:nvSpPr>
      <xdr:spPr>
        <a:xfrm>
          <a:off x="22199600" y="713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23508</xdr:rowOff>
    </xdr:from>
    <xdr:to>
      <xdr:col>112</xdr:col>
      <xdr:colOff>38100</xdr:colOff>
      <xdr:row>42</xdr:row>
      <xdr:rowOff>125108</xdr:rowOff>
    </xdr:to>
    <xdr:sp macro="" textlink="">
      <xdr:nvSpPr>
        <xdr:cNvPr id="441" name="楕円 440">
          <a:extLst>
            <a:ext uri="{FF2B5EF4-FFF2-40B4-BE49-F238E27FC236}">
              <a16:creationId xmlns:a16="http://schemas.microsoft.com/office/drawing/2014/main" id="{62C84A39-4081-4EA1-90EF-2ACADD0EE170}"/>
            </a:ext>
          </a:extLst>
        </xdr:cNvPr>
        <xdr:cNvSpPr/>
      </xdr:nvSpPr>
      <xdr:spPr>
        <a:xfrm>
          <a:off x="21272500" y="72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73828</xdr:rowOff>
    </xdr:from>
    <xdr:to>
      <xdr:col>116</xdr:col>
      <xdr:colOff>63500</xdr:colOff>
      <xdr:row>42</xdr:row>
      <xdr:rowOff>74308</xdr:rowOff>
    </xdr:to>
    <xdr:cxnSp macro="">
      <xdr:nvCxnSpPr>
        <xdr:cNvPr id="442" name="直線コネクタ 441">
          <a:extLst>
            <a:ext uri="{FF2B5EF4-FFF2-40B4-BE49-F238E27FC236}">
              <a16:creationId xmlns:a16="http://schemas.microsoft.com/office/drawing/2014/main" id="{C8486F2D-E9EB-4842-82BB-49427173E535}"/>
            </a:ext>
          </a:extLst>
        </xdr:cNvPr>
        <xdr:cNvCxnSpPr/>
      </xdr:nvCxnSpPr>
      <xdr:spPr>
        <a:xfrm flipV="1">
          <a:off x="21323300" y="7274728"/>
          <a:ext cx="8382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23795</xdr:rowOff>
    </xdr:from>
    <xdr:to>
      <xdr:col>107</xdr:col>
      <xdr:colOff>101600</xdr:colOff>
      <xdr:row>42</xdr:row>
      <xdr:rowOff>125395</xdr:rowOff>
    </xdr:to>
    <xdr:sp macro="" textlink="">
      <xdr:nvSpPr>
        <xdr:cNvPr id="443" name="楕円 442">
          <a:extLst>
            <a:ext uri="{FF2B5EF4-FFF2-40B4-BE49-F238E27FC236}">
              <a16:creationId xmlns:a16="http://schemas.microsoft.com/office/drawing/2014/main" id="{1937BDF1-32A6-4905-B563-864C78111F10}"/>
            </a:ext>
          </a:extLst>
        </xdr:cNvPr>
        <xdr:cNvSpPr/>
      </xdr:nvSpPr>
      <xdr:spPr>
        <a:xfrm>
          <a:off x="20383500" y="72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74308</xdr:rowOff>
    </xdr:from>
    <xdr:to>
      <xdr:col>111</xdr:col>
      <xdr:colOff>177800</xdr:colOff>
      <xdr:row>42</xdr:row>
      <xdr:rowOff>74595</xdr:rowOff>
    </xdr:to>
    <xdr:cxnSp macro="">
      <xdr:nvCxnSpPr>
        <xdr:cNvPr id="444" name="直線コネクタ 443">
          <a:extLst>
            <a:ext uri="{FF2B5EF4-FFF2-40B4-BE49-F238E27FC236}">
              <a16:creationId xmlns:a16="http://schemas.microsoft.com/office/drawing/2014/main" id="{ED44D45A-7B0C-44B9-A25A-A0D586A83AFB}"/>
            </a:ext>
          </a:extLst>
        </xdr:cNvPr>
        <xdr:cNvCxnSpPr/>
      </xdr:nvCxnSpPr>
      <xdr:spPr>
        <a:xfrm flipV="1">
          <a:off x="20434300" y="7275208"/>
          <a:ext cx="8890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116235</xdr:rowOff>
    </xdr:from>
    <xdr:ext cx="534377" cy="259045"/>
    <xdr:sp macro="" textlink="">
      <xdr:nvSpPr>
        <xdr:cNvPr id="445" name="n_1mainValue【一般廃棄物処理施設】&#10;一人当たり有形固定資産（償却資産）額">
          <a:extLst>
            <a:ext uri="{FF2B5EF4-FFF2-40B4-BE49-F238E27FC236}">
              <a16:creationId xmlns:a16="http://schemas.microsoft.com/office/drawing/2014/main" id="{C9CDA842-4161-453A-9C9C-FFC42679BF92}"/>
            </a:ext>
          </a:extLst>
        </xdr:cNvPr>
        <xdr:cNvSpPr txBox="1"/>
      </xdr:nvSpPr>
      <xdr:spPr>
        <a:xfrm>
          <a:off x="21043411" y="731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116522</xdr:rowOff>
    </xdr:from>
    <xdr:ext cx="534377" cy="259045"/>
    <xdr:sp macro="" textlink="">
      <xdr:nvSpPr>
        <xdr:cNvPr id="446" name="n_2mainValue【一般廃棄物処理施設】&#10;一人当たり有形固定資産（償却資産）額">
          <a:extLst>
            <a:ext uri="{FF2B5EF4-FFF2-40B4-BE49-F238E27FC236}">
              <a16:creationId xmlns:a16="http://schemas.microsoft.com/office/drawing/2014/main" id="{FC486D21-97B7-42E8-867B-6F1C44CED988}"/>
            </a:ext>
          </a:extLst>
        </xdr:cNvPr>
        <xdr:cNvSpPr txBox="1"/>
      </xdr:nvSpPr>
      <xdr:spPr>
        <a:xfrm>
          <a:off x="20167111" y="731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a:extLst>
            <a:ext uri="{FF2B5EF4-FFF2-40B4-BE49-F238E27FC236}">
              <a16:creationId xmlns:a16="http://schemas.microsoft.com/office/drawing/2014/main" id="{9A4045B7-85D3-4CEA-BC09-79087E87DED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a:extLst>
            <a:ext uri="{FF2B5EF4-FFF2-40B4-BE49-F238E27FC236}">
              <a16:creationId xmlns:a16="http://schemas.microsoft.com/office/drawing/2014/main" id="{90547153-0EED-44F2-84A1-721260F5509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a:extLst>
            <a:ext uri="{FF2B5EF4-FFF2-40B4-BE49-F238E27FC236}">
              <a16:creationId xmlns:a16="http://schemas.microsoft.com/office/drawing/2014/main" id="{8D919FE4-6A66-4AFA-87BF-80C1B900996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a:extLst>
            <a:ext uri="{FF2B5EF4-FFF2-40B4-BE49-F238E27FC236}">
              <a16:creationId xmlns:a16="http://schemas.microsoft.com/office/drawing/2014/main" id="{96173D63-2C52-4C9F-8FA5-BD20356B5DD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a:extLst>
            <a:ext uri="{FF2B5EF4-FFF2-40B4-BE49-F238E27FC236}">
              <a16:creationId xmlns:a16="http://schemas.microsoft.com/office/drawing/2014/main" id="{BA826B7C-E8B7-489E-B99D-D8AB27E5AC7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a:extLst>
            <a:ext uri="{FF2B5EF4-FFF2-40B4-BE49-F238E27FC236}">
              <a16:creationId xmlns:a16="http://schemas.microsoft.com/office/drawing/2014/main" id="{B23D0961-5DEC-40D2-BCEB-FF9699B65B8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a:extLst>
            <a:ext uri="{FF2B5EF4-FFF2-40B4-BE49-F238E27FC236}">
              <a16:creationId xmlns:a16="http://schemas.microsoft.com/office/drawing/2014/main" id="{1B58C495-EBFB-4837-8B7A-1A9FDB75222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a:extLst>
            <a:ext uri="{FF2B5EF4-FFF2-40B4-BE49-F238E27FC236}">
              <a16:creationId xmlns:a16="http://schemas.microsoft.com/office/drawing/2014/main" id="{5A53E3A5-12FF-449E-B53E-7A61ADD3934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5" name="正方形/長方形 454">
          <a:extLst>
            <a:ext uri="{FF2B5EF4-FFF2-40B4-BE49-F238E27FC236}">
              <a16:creationId xmlns:a16="http://schemas.microsoft.com/office/drawing/2014/main" id="{D0A692B6-D738-45FE-B99C-304E318D6F6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6" name="正方形/長方形 455">
          <a:extLst>
            <a:ext uri="{FF2B5EF4-FFF2-40B4-BE49-F238E27FC236}">
              <a16:creationId xmlns:a16="http://schemas.microsoft.com/office/drawing/2014/main" id="{63C1450A-217E-4BF9-8A1A-98037A6D5C4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7" name="正方形/長方形 456">
          <a:extLst>
            <a:ext uri="{FF2B5EF4-FFF2-40B4-BE49-F238E27FC236}">
              <a16:creationId xmlns:a16="http://schemas.microsoft.com/office/drawing/2014/main" id="{A525AE30-128D-4B1B-A957-0B18090E286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8" name="正方形/長方形 457">
          <a:extLst>
            <a:ext uri="{FF2B5EF4-FFF2-40B4-BE49-F238E27FC236}">
              <a16:creationId xmlns:a16="http://schemas.microsoft.com/office/drawing/2014/main" id="{707223CC-ECFF-417F-881E-BDD9187F731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9" name="正方形/長方形 458">
          <a:extLst>
            <a:ext uri="{FF2B5EF4-FFF2-40B4-BE49-F238E27FC236}">
              <a16:creationId xmlns:a16="http://schemas.microsoft.com/office/drawing/2014/main" id="{BA7E6F66-EF3F-4914-A646-8398D5A4D52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0" name="正方形/長方形 459">
          <a:extLst>
            <a:ext uri="{FF2B5EF4-FFF2-40B4-BE49-F238E27FC236}">
              <a16:creationId xmlns:a16="http://schemas.microsoft.com/office/drawing/2014/main" id="{E89D3267-C6F4-473B-96CF-13D6C4DBD28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1" name="正方形/長方形 460">
          <a:extLst>
            <a:ext uri="{FF2B5EF4-FFF2-40B4-BE49-F238E27FC236}">
              <a16:creationId xmlns:a16="http://schemas.microsoft.com/office/drawing/2014/main" id="{84616261-22B2-4FBA-88DC-E85B818A334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2" name="正方形/長方形 461">
          <a:extLst>
            <a:ext uri="{FF2B5EF4-FFF2-40B4-BE49-F238E27FC236}">
              <a16:creationId xmlns:a16="http://schemas.microsoft.com/office/drawing/2014/main" id="{D149C0E3-D46D-4FB6-9EB4-6F47C181447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3" name="テキスト ボックス 462">
          <a:extLst>
            <a:ext uri="{FF2B5EF4-FFF2-40B4-BE49-F238E27FC236}">
              <a16:creationId xmlns:a16="http://schemas.microsoft.com/office/drawing/2014/main" id="{B6FCFE94-DC94-4AC7-A2D7-5F65B850EE3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4" name="直線コネクタ 463">
          <a:extLst>
            <a:ext uri="{FF2B5EF4-FFF2-40B4-BE49-F238E27FC236}">
              <a16:creationId xmlns:a16="http://schemas.microsoft.com/office/drawing/2014/main" id="{1D7B3D64-4385-4A54-ADB0-4A88DE35768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5" name="直線コネクタ 464">
          <a:extLst>
            <a:ext uri="{FF2B5EF4-FFF2-40B4-BE49-F238E27FC236}">
              <a16:creationId xmlns:a16="http://schemas.microsoft.com/office/drawing/2014/main" id="{4F33C76E-F426-4E06-9748-FCB53FD6597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6" name="テキスト ボックス 465">
          <a:extLst>
            <a:ext uri="{FF2B5EF4-FFF2-40B4-BE49-F238E27FC236}">
              <a16:creationId xmlns:a16="http://schemas.microsoft.com/office/drawing/2014/main" id="{779DBBB8-707E-4F5B-A972-CAB7145BEE6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7" name="直線コネクタ 466">
          <a:extLst>
            <a:ext uri="{FF2B5EF4-FFF2-40B4-BE49-F238E27FC236}">
              <a16:creationId xmlns:a16="http://schemas.microsoft.com/office/drawing/2014/main" id="{89B1CAEA-1CA7-4D70-A817-926238A7A5A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8" name="テキスト ボックス 467">
          <a:extLst>
            <a:ext uri="{FF2B5EF4-FFF2-40B4-BE49-F238E27FC236}">
              <a16:creationId xmlns:a16="http://schemas.microsoft.com/office/drawing/2014/main" id="{BDCA33BB-A595-44E5-8311-EA5732BBF34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9" name="直線コネクタ 468">
          <a:extLst>
            <a:ext uri="{FF2B5EF4-FFF2-40B4-BE49-F238E27FC236}">
              <a16:creationId xmlns:a16="http://schemas.microsoft.com/office/drawing/2014/main" id="{4BB7BD29-8ED1-4FDC-BED7-AFF1BDE4B1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0" name="テキスト ボックス 469">
          <a:extLst>
            <a:ext uri="{FF2B5EF4-FFF2-40B4-BE49-F238E27FC236}">
              <a16:creationId xmlns:a16="http://schemas.microsoft.com/office/drawing/2014/main" id="{C8A5090C-3E99-49F6-B688-1613AB9803CC}"/>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1" name="直線コネクタ 470">
          <a:extLst>
            <a:ext uri="{FF2B5EF4-FFF2-40B4-BE49-F238E27FC236}">
              <a16:creationId xmlns:a16="http://schemas.microsoft.com/office/drawing/2014/main" id="{9F8A1A99-64C1-418A-8C37-2E4B1E93DBD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2" name="テキスト ボックス 471">
          <a:extLst>
            <a:ext uri="{FF2B5EF4-FFF2-40B4-BE49-F238E27FC236}">
              <a16:creationId xmlns:a16="http://schemas.microsoft.com/office/drawing/2014/main" id="{2BE7E26C-A3FD-4733-9453-351AB15EEB0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3" name="直線コネクタ 472">
          <a:extLst>
            <a:ext uri="{FF2B5EF4-FFF2-40B4-BE49-F238E27FC236}">
              <a16:creationId xmlns:a16="http://schemas.microsoft.com/office/drawing/2014/main" id="{95EFEE5F-25D6-4ABD-9C9C-27CAA8BAB59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74" name="テキスト ボックス 473">
          <a:extLst>
            <a:ext uri="{FF2B5EF4-FFF2-40B4-BE49-F238E27FC236}">
              <a16:creationId xmlns:a16="http://schemas.microsoft.com/office/drawing/2014/main" id="{2A573B84-C40A-4A2D-9094-889DE233195B}"/>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5" name="直線コネクタ 474">
          <a:extLst>
            <a:ext uri="{FF2B5EF4-FFF2-40B4-BE49-F238E27FC236}">
              <a16:creationId xmlns:a16="http://schemas.microsoft.com/office/drawing/2014/main" id="{AE0FDEDD-6FB5-44D5-AEE4-9DE9655C172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76" name="テキスト ボックス 475">
          <a:extLst>
            <a:ext uri="{FF2B5EF4-FFF2-40B4-BE49-F238E27FC236}">
              <a16:creationId xmlns:a16="http://schemas.microsoft.com/office/drawing/2014/main" id="{4824BADA-913D-40D5-A0E8-7BC4469F4A86}"/>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7" name="直線コネクタ 476">
          <a:extLst>
            <a:ext uri="{FF2B5EF4-FFF2-40B4-BE49-F238E27FC236}">
              <a16:creationId xmlns:a16="http://schemas.microsoft.com/office/drawing/2014/main" id="{D4A03695-7688-4768-812C-4A689906774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8" name="テキスト ボックス 477">
          <a:extLst>
            <a:ext uri="{FF2B5EF4-FFF2-40B4-BE49-F238E27FC236}">
              <a16:creationId xmlns:a16="http://schemas.microsoft.com/office/drawing/2014/main" id="{EA47596C-D4F9-4C19-8DE8-4461B364D7C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9" name="【保健センター・保健所】&#10;一人当たり面積グラフ枠">
          <a:extLst>
            <a:ext uri="{FF2B5EF4-FFF2-40B4-BE49-F238E27FC236}">
              <a16:creationId xmlns:a16="http://schemas.microsoft.com/office/drawing/2014/main" id="{2390025A-E953-4F2E-97BF-EF486F0A983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75438</xdr:rowOff>
    </xdr:from>
    <xdr:to>
      <xdr:col>116</xdr:col>
      <xdr:colOff>62864</xdr:colOff>
      <xdr:row>64</xdr:row>
      <xdr:rowOff>110708</xdr:rowOff>
    </xdr:to>
    <xdr:cxnSp macro="">
      <xdr:nvCxnSpPr>
        <xdr:cNvPr id="480" name="直線コネクタ 479">
          <a:extLst>
            <a:ext uri="{FF2B5EF4-FFF2-40B4-BE49-F238E27FC236}">
              <a16:creationId xmlns:a16="http://schemas.microsoft.com/office/drawing/2014/main" id="{D51DC684-FCC0-46A3-A3C4-AA1CF9F6EA56}"/>
            </a:ext>
          </a:extLst>
        </xdr:cNvPr>
        <xdr:cNvCxnSpPr/>
      </xdr:nvCxnSpPr>
      <xdr:spPr>
        <a:xfrm flipV="1">
          <a:off x="22160864" y="9505188"/>
          <a:ext cx="0" cy="157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114535</xdr:rowOff>
    </xdr:from>
    <xdr:ext cx="469744" cy="259045"/>
    <xdr:sp macro="" textlink="">
      <xdr:nvSpPr>
        <xdr:cNvPr id="481" name="【保健センター・保健所】&#10;一人当たり面積最小値テキスト">
          <a:extLst>
            <a:ext uri="{FF2B5EF4-FFF2-40B4-BE49-F238E27FC236}">
              <a16:creationId xmlns:a16="http://schemas.microsoft.com/office/drawing/2014/main" id="{34AF03CE-29B3-4BA6-9E52-18D741942D35}"/>
            </a:ext>
          </a:extLst>
        </xdr:cNvPr>
        <xdr:cNvSpPr txBox="1"/>
      </xdr:nvSpPr>
      <xdr:spPr>
        <a:xfrm>
          <a:off x="22199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110708</xdr:rowOff>
    </xdr:from>
    <xdr:to>
      <xdr:col>116</xdr:col>
      <xdr:colOff>152400</xdr:colOff>
      <xdr:row>64</xdr:row>
      <xdr:rowOff>110708</xdr:rowOff>
    </xdr:to>
    <xdr:cxnSp macro="">
      <xdr:nvCxnSpPr>
        <xdr:cNvPr id="482" name="直線コネクタ 481">
          <a:extLst>
            <a:ext uri="{FF2B5EF4-FFF2-40B4-BE49-F238E27FC236}">
              <a16:creationId xmlns:a16="http://schemas.microsoft.com/office/drawing/2014/main" id="{3361B653-CF5C-4CE6-9B7A-FE7A25470280}"/>
            </a:ext>
          </a:extLst>
        </xdr:cNvPr>
        <xdr:cNvCxnSpPr/>
      </xdr:nvCxnSpPr>
      <xdr:spPr>
        <a:xfrm>
          <a:off x="22072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22115</xdr:rowOff>
    </xdr:from>
    <xdr:ext cx="469744" cy="259045"/>
    <xdr:sp macro="" textlink="">
      <xdr:nvSpPr>
        <xdr:cNvPr id="483" name="【保健センター・保健所】&#10;一人当たり面積最大値テキスト">
          <a:extLst>
            <a:ext uri="{FF2B5EF4-FFF2-40B4-BE49-F238E27FC236}">
              <a16:creationId xmlns:a16="http://schemas.microsoft.com/office/drawing/2014/main" id="{22159352-D4C4-4CE7-94D0-80BD83D93FFB}"/>
            </a:ext>
          </a:extLst>
        </xdr:cNvPr>
        <xdr:cNvSpPr txBox="1"/>
      </xdr:nvSpPr>
      <xdr:spPr>
        <a:xfrm>
          <a:off x="221996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75438</xdr:rowOff>
    </xdr:from>
    <xdr:to>
      <xdr:col>116</xdr:col>
      <xdr:colOff>152400</xdr:colOff>
      <xdr:row>55</xdr:row>
      <xdr:rowOff>75438</xdr:rowOff>
    </xdr:to>
    <xdr:cxnSp macro="">
      <xdr:nvCxnSpPr>
        <xdr:cNvPr id="484" name="直線コネクタ 483">
          <a:extLst>
            <a:ext uri="{FF2B5EF4-FFF2-40B4-BE49-F238E27FC236}">
              <a16:creationId xmlns:a16="http://schemas.microsoft.com/office/drawing/2014/main" id="{4BA2156B-A8E6-4C84-B17A-DC7F05047DB4}"/>
            </a:ext>
          </a:extLst>
        </xdr:cNvPr>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170959</xdr:rowOff>
    </xdr:from>
    <xdr:ext cx="469744" cy="259045"/>
    <xdr:sp macro="" textlink="">
      <xdr:nvSpPr>
        <xdr:cNvPr id="485" name="【保健センター・保健所】&#10;一人当たり面積平均値テキスト">
          <a:extLst>
            <a:ext uri="{FF2B5EF4-FFF2-40B4-BE49-F238E27FC236}">
              <a16:creationId xmlns:a16="http://schemas.microsoft.com/office/drawing/2014/main" id="{7EFA473A-BFE9-4B22-A902-7FC6FD9A4854}"/>
            </a:ext>
          </a:extLst>
        </xdr:cNvPr>
        <xdr:cNvSpPr txBox="1"/>
      </xdr:nvSpPr>
      <xdr:spPr>
        <a:xfrm>
          <a:off x="22199600" y="108008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148082</xdr:rowOff>
    </xdr:from>
    <xdr:to>
      <xdr:col>116</xdr:col>
      <xdr:colOff>114300</xdr:colOff>
      <xdr:row>64</xdr:row>
      <xdr:rowOff>78232</xdr:rowOff>
    </xdr:to>
    <xdr:sp macro="" textlink="">
      <xdr:nvSpPr>
        <xdr:cNvPr id="486" name="フローチャート: 判断 485">
          <a:extLst>
            <a:ext uri="{FF2B5EF4-FFF2-40B4-BE49-F238E27FC236}">
              <a16:creationId xmlns:a16="http://schemas.microsoft.com/office/drawing/2014/main" id="{A5FD84C9-83CD-4A69-8DD4-36F3BF2BFDD3}"/>
            </a:ext>
          </a:extLst>
        </xdr:cNvPr>
        <xdr:cNvSpPr/>
      </xdr:nvSpPr>
      <xdr:spPr>
        <a:xfrm>
          <a:off x="22110700" y="1094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136652</xdr:rowOff>
    </xdr:from>
    <xdr:to>
      <xdr:col>112</xdr:col>
      <xdr:colOff>38100</xdr:colOff>
      <xdr:row>64</xdr:row>
      <xdr:rowOff>66802</xdr:rowOff>
    </xdr:to>
    <xdr:sp macro="" textlink="">
      <xdr:nvSpPr>
        <xdr:cNvPr id="487" name="フローチャート: 判断 486">
          <a:extLst>
            <a:ext uri="{FF2B5EF4-FFF2-40B4-BE49-F238E27FC236}">
              <a16:creationId xmlns:a16="http://schemas.microsoft.com/office/drawing/2014/main" id="{9419C375-E91F-4CFE-8E07-278BB53C690C}"/>
            </a:ext>
          </a:extLst>
        </xdr:cNvPr>
        <xdr:cNvSpPr/>
      </xdr:nvSpPr>
      <xdr:spPr>
        <a:xfrm>
          <a:off x="21272500" y="10938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83329</xdr:rowOff>
    </xdr:from>
    <xdr:ext cx="469744" cy="259045"/>
    <xdr:sp macro="" textlink="">
      <xdr:nvSpPr>
        <xdr:cNvPr id="488" name="n_1aveValue【保健センター・保健所】&#10;一人当たり面積">
          <a:extLst>
            <a:ext uri="{FF2B5EF4-FFF2-40B4-BE49-F238E27FC236}">
              <a16:creationId xmlns:a16="http://schemas.microsoft.com/office/drawing/2014/main" id="{E3805C0A-C99E-4F57-B5B5-E2C23F2E46BD}"/>
            </a:ext>
          </a:extLst>
        </xdr:cNvPr>
        <xdr:cNvSpPr txBox="1"/>
      </xdr:nvSpPr>
      <xdr:spPr>
        <a:xfrm>
          <a:off x="21075727"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124895</xdr:rowOff>
    </xdr:from>
    <xdr:to>
      <xdr:col>107</xdr:col>
      <xdr:colOff>101600</xdr:colOff>
      <xdr:row>64</xdr:row>
      <xdr:rowOff>55045</xdr:rowOff>
    </xdr:to>
    <xdr:sp macro="" textlink="">
      <xdr:nvSpPr>
        <xdr:cNvPr id="489" name="フローチャート: 判断 488">
          <a:extLst>
            <a:ext uri="{FF2B5EF4-FFF2-40B4-BE49-F238E27FC236}">
              <a16:creationId xmlns:a16="http://schemas.microsoft.com/office/drawing/2014/main" id="{66B1A5E4-3C44-4252-AC13-8DB796B39F3A}"/>
            </a:ext>
          </a:extLst>
        </xdr:cNvPr>
        <xdr:cNvSpPr/>
      </xdr:nvSpPr>
      <xdr:spPr>
        <a:xfrm>
          <a:off x="20383500" y="1092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71572</xdr:rowOff>
    </xdr:from>
    <xdr:ext cx="469744" cy="259045"/>
    <xdr:sp macro="" textlink="">
      <xdr:nvSpPr>
        <xdr:cNvPr id="490" name="n_2aveValue【保健センター・保健所】&#10;一人当たり面積">
          <a:extLst>
            <a:ext uri="{FF2B5EF4-FFF2-40B4-BE49-F238E27FC236}">
              <a16:creationId xmlns:a16="http://schemas.microsoft.com/office/drawing/2014/main" id="{61E99FFD-8770-4E08-ACE6-80D1558E5434}"/>
            </a:ext>
          </a:extLst>
        </xdr:cNvPr>
        <xdr:cNvSpPr txBox="1"/>
      </xdr:nvSpPr>
      <xdr:spPr>
        <a:xfrm>
          <a:off x="20199427" y="1070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128488</xdr:rowOff>
    </xdr:from>
    <xdr:to>
      <xdr:col>102</xdr:col>
      <xdr:colOff>165100</xdr:colOff>
      <xdr:row>64</xdr:row>
      <xdr:rowOff>58638</xdr:rowOff>
    </xdr:to>
    <xdr:sp macro="" textlink="">
      <xdr:nvSpPr>
        <xdr:cNvPr id="491" name="フローチャート: 判断 490">
          <a:extLst>
            <a:ext uri="{FF2B5EF4-FFF2-40B4-BE49-F238E27FC236}">
              <a16:creationId xmlns:a16="http://schemas.microsoft.com/office/drawing/2014/main" id="{A6576AE0-B456-426C-BF1C-6867EE152428}"/>
            </a:ext>
          </a:extLst>
        </xdr:cNvPr>
        <xdr:cNvSpPr/>
      </xdr:nvSpPr>
      <xdr:spPr>
        <a:xfrm>
          <a:off x="19494500" y="1092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75165</xdr:rowOff>
    </xdr:from>
    <xdr:ext cx="469744" cy="259045"/>
    <xdr:sp macro="" textlink="">
      <xdr:nvSpPr>
        <xdr:cNvPr id="492" name="n_3aveValue【保健センター・保健所】&#10;一人当たり面積">
          <a:extLst>
            <a:ext uri="{FF2B5EF4-FFF2-40B4-BE49-F238E27FC236}">
              <a16:creationId xmlns:a16="http://schemas.microsoft.com/office/drawing/2014/main" id="{D5D7E1F7-9009-4899-9B87-B8B578B7F2D8}"/>
            </a:ext>
          </a:extLst>
        </xdr:cNvPr>
        <xdr:cNvSpPr txBox="1"/>
      </xdr:nvSpPr>
      <xdr:spPr>
        <a:xfrm>
          <a:off x="19310427" y="1070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74156C73-8E7B-437E-81B4-417B8F5DD2F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142E7F9F-800D-4EA9-89A4-8E53158C2EA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7BE23C04-2437-4E4C-B388-EDB6FBF8EF5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91F729EE-24AC-4310-B4E8-8A1416C1AF0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6FAD3946-4BB6-4A59-9496-BBFC108A2A1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41293</xdr:rowOff>
    </xdr:from>
    <xdr:to>
      <xdr:col>116</xdr:col>
      <xdr:colOff>114300</xdr:colOff>
      <xdr:row>64</xdr:row>
      <xdr:rowOff>142893</xdr:rowOff>
    </xdr:to>
    <xdr:sp macro="" textlink="">
      <xdr:nvSpPr>
        <xdr:cNvPr id="498" name="楕円 497">
          <a:extLst>
            <a:ext uri="{FF2B5EF4-FFF2-40B4-BE49-F238E27FC236}">
              <a16:creationId xmlns:a16="http://schemas.microsoft.com/office/drawing/2014/main" id="{8383CCD5-3ADE-44A4-9E17-3EDB73A6AB08}"/>
            </a:ext>
          </a:extLst>
        </xdr:cNvPr>
        <xdr:cNvSpPr/>
      </xdr:nvSpPr>
      <xdr:spPr>
        <a:xfrm>
          <a:off x="22110700" y="1101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127670</xdr:rowOff>
    </xdr:from>
    <xdr:ext cx="469744" cy="259045"/>
    <xdr:sp macro="" textlink="">
      <xdr:nvSpPr>
        <xdr:cNvPr id="499" name="【保健センター・保健所】&#10;一人当たり面積該当値テキスト">
          <a:extLst>
            <a:ext uri="{FF2B5EF4-FFF2-40B4-BE49-F238E27FC236}">
              <a16:creationId xmlns:a16="http://schemas.microsoft.com/office/drawing/2014/main" id="{99BD7831-8C91-4273-B740-026494D4D34A}"/>
            </a:ext>
          </a:extLst>
        </xdr:cNvPr>
        <xdr:cNvSpPr txBox="1"/>
      </xdr:nvSpPr>
      <xdr:spPr>
        <a:xfrm>
          <a:off x="22199600" y="1092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42273</xdr:rowOff>
    </xdr:from>
    <xdr:to>
      <xdr:col>112</xdr:col>
      <xdr:colOff>38100</xdr:colOff>
      <xdr:row>64</xdr:row>
      <xdr:rowOff>143873</xdr:rowOff>
    </xdr:to>
    <xdr:sp macro="" textlink="">
      <xdr:nvSpPr>
        <xdr:cNvPr id="500" name="楕円 499">
          <a:extLst>
            <a:ext uri="{FF2B5EF4-FFF2-40B4-BE49-F238E27FC236}">
              <a16:creationId xmlns:a16="http://schemas.microsoft.com/office/drawing/2014/main" id="{89B1D496-8A88-4E90-BFCD-3A89A0D899E2}"/>
            </a:ext>
          </a:extLst>
        </xdr:cNvPr>
        <xdr:cNvSpPr/>
      </xdr:nvSpPr>
      <xdr:spPr>
        <a:xfrm>
          <a:off x="21272500" y="110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92093</xdr:rowOff>
    </xdr:from>
    <xdr:to>
      <xdr:col>116</xdr:col>
      <xdr:colOff>63500</xdr:colOff>
      <xdr:row>64</xdr:row>
      <xdr:rowOff>93073</xdr:rowOff>
    </xdr:to>
    <xdr:cxnSp macro="">
      <xdr:nvCxnSpPr>
        <xdr:cNvPr id="501" name="直線コネクタ 500">
          <a:extLst>
            <a:ext uri="{FF2B5EF4-FFF2-40B4-BE49-F238E27FC236}">
              <a16:creationId xmlns:a16="http://schemas.microsoft.com/office/drawing/2014/main" id="{CA3D15E6-D5DA-4443-A8AE-872EFAFFC8DA}"/>
            </a:ext>
          </a:extLst>
        </xdr:cNvPr>
        <xdr:cNvCxnSpPr/>
      </xdr:nvCxnSpPr>
      <xdr:spPr>
        <a:xfrm flipV="1">
          <a:off x="21323300" y="11064893"/>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42926</xdr:rowOff>
    </xdr:from>
    <xdr:to>
      <xdr:col>107</xdr:col>
      <xdr:colOff>101600</xdr:colOff>
      <xdr:row>64</xdr:row>
      <xdr:rowOff>144526</xdr:rowOff>
    </xdr:to>
    <xdr:sp macro="" textlink="">
      <xdr:nvSpPr>
        <xdr:cNvPr id="502" name="楕円 501">
          <a:extLst>
            <a:ext uri="{FF2B5EF4-FFF2-40B4-BE49-F238E27FC236}">
              <a16:creationId xmlns:a16="http://schemas.microsoft.com/office/drawing/2014/main" id="{B073E8CF-DC88-4953-B046-F82D99676A85}"/>
            </a:ext>
          </a:extLst>
        </xdr:cNvPr>
        <xdr:cNvSpPr/>
      </xdr:nvSpPr>
      <xdr:spPr>
        <a:xfrm>
          <a:off x="20383500" y="1101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93073</xdr:rowOff>
    </xdr:from>
    <xdr:to>
      <xdr:col>111</xdr:col>
      <xdr:colOff>177800</xdr:colOff>
      <xdr:row>64</xdr:row>
      <xdr:rowOff>93726</xdr:rowOff>
    </xdr:to>
    <xdr:cxnSp macro="">
      <xdr:nvCxnSpPr>
        <xdr:cNvPr id="503" name="直線コネクタ 502">
          <a:extLst>
            <a:ext uri="{FF2B5EF4-FFF2-40B4-BE49-F238E27FC236}">
              <a16:creationId xmlns:a16="http://schemas.microsoft.com/office/drawing/2014/main" id="{290D841B-7238-44B1-B093-F3B8FA949219}"/>
            </a:ext>
          </a:extLst>
        </xdr:cNvPr>
        <xdr:cNvCxnSpPr/>
      </xdr:nvCxnSpPr>
      <xdr:spPr>
        <a:xfrm flipV="1">
          <a:off x="20434300" y="11065873"/>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135000</xdr:rowOff>
    </xdr:from>
    <xdr:ext cx="469744" cy="259045"/>
    <xdr:sp macro="" textlink="">
      <xdr:nvSpPr>
        <xdr:cNvPr id="504" name="n_1mainValue【保健センター・保健所】&#10;一人当たり面積">
          <a:extLst>
            <a:ext uri="{FF2B5EF4-FFF2-40B4-BE49-F238E27FC236}">
              <a16:creationId xmlns:a16="http://schemas.microsoft.com/office/drawing/2014/main" id="{FDBAF26E-5D55-428F-8C06-858011B17499}"/>
            </a:ext>
          </a:extLst>
        </xdr:cNvPr>
        <xdr:cNvSpPr txBox="1"/>
      </xdr:nvSpPr>
      <xdr:spPr>
        <a:xfrm>
          <a:off x="21075727" y="1110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135653</xdr:rowOff>
    </xdr:from>
    <xdr:ext cx="469744" cy="259045"/>
    <xdr:sp macro="" textlink="">
      <xdr:nvSpPr>
        <xdr:cNvPr id="505" name="n_2mainValue【保健センター・保健所】&#10;一人当たり面積">
          <a:extLst>
            <a:ext uri="{FF2B5EF4-FFF2-40B4-BE49-F238E27FC236}">
              <a16:creationId xmlns:a16="http://schemas.microsoft.com/office/drawing/2014/main" id="{49C78971-FE37-4D0F-B5D5-012C917B66D8}"/>
            </a:ext>
          </a:extLst>
        </xdr:cNvPr>
        <xdr:cNvSpPr txBox="1"/>
      </xdr:nvSpPr>
      <xdr:spPr>
        <a:xfrm>
          <a:off x="20199427" y="111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6" name="正方形/長方形 505">
          <a:extLst>
            <a:ext uri="{FF2B5EF4-FFF2-40B4-BE49-F238E27FC236}">
              <a16:creationId xmlns:a16="http://schemas.microsoft.com/office/drawing/2014/main" id="{35EF65B9-79D2-4DEC-8A49-FB19500487F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7" name="正方形/長方形 506">
          <a:extLst>
            <a:ext uri="{FF2B5EF4-FFF2-40B4-BE49-F238E27FC236}">
              <a16:creationId xmlns:a16="http://schemas.microsoft.com/office/drawing/2014/main" id="{718A55BF-7128-4999-9A3C-5D33E01AF79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8" name="正方形/長方形 507">
          <a:extLst>
            <a:ext uri="{FF2B5EF4-FFF2-40B4-BE49-F238E27FC236}">
              <a16:creationId xmlns:a16="http://schemas.microsoft.com/office/drawing/2014/main" id="{810CE077-2A0F-4F2F-AED6-A5FC05C7667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9" name="正方形/長方形 508">
          <a:extLst>
            <a:ext uri="{FF2B5EF4-FFF2-40B4-BE49-F238E27FC236}">
              <a16:creationId xmlns:a16="http://schemas.microsoft.com/office/drawing/2014/main" id="{2B9E62D5-9549-43B3-A6B2-68290671EE8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0" name="正方形/長方形 509">
          <a:extLst>
            <a:ext uri="{FF2B5EF4-FFF2-40B4-BE49-F238E27FC236}">
              <a16:creationId xmlns:a16="http://schemas.microsoft.com/office/drawing/2014/main" id="{E5C624FB-A6D0-4F1A-A7CE-C9F28011A7F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1" name="正方形/長方形 510">
          <a:extLst>
            <a:ext uri="{FF2B5EF4-FFF2-40B4-BE49-F238E27FC236}">
              <a16:creationId xmlns:a16="http://schemas.microsoft.com/office/drawing/2014/main" id="{B168D151-7AEF-4DF7-AA78-F4B1CF1806A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2" name="正方形/長方形 511">
          <a:extLst>
            <a:ext uri="{FF2B5EF4-FFF2-40B4-BE49-F238E27FC236}">
              <a16:creationId xmlns:a16="http://schemas.microsoft.com/office/drawing/2014/main" id="{8F666E37-E18A-46A5-AE7B-7C9BAFCACCB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3" name="正方形/長方形 512">
          <a:extLst>
            <a:ext uri="{FF2B5EF4-FFF2-40B4-BE49-F238E27FC236}">
              <a16:creationId xmlns:a16="http://schemas.microsoft.com/office/drawing/2014/main" id="{D0ADF930-9F03-419A-A1FE-8383F23F4A8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4" name="テキスト ボックス 513">
          <a:extLst>
            <a:ext uri="{FF2B5EF4-FFF2-40B4-BE49-F238E27FC236}">
              <a16:creationId xmlns:a16="http://schemas.microsoft.com/office/drawing/2014/main" id="{E08043DA-88AE-41FA-9235-C9251868D39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5" name="直線コネクタ 514">
          <a:extLst>
            <a:ext uri="{FF2B5EF4-FFF2-40B4-BE49-F238E27FC236}">
              <a16:creationId xmlns:a16="http://schemas.microsoft.com/office/drawing/2014/main" id="{7712A4E7-EF07-46F5-8FA9-264E9000FA7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16" name="テキスト ボックス 515">
          <a:extLst>
            <a:ext uri="{FF2B5EF4-FFF2-40B4-BE49-F238E27FC236}">
              <a16:creationId xmlns:a16="http://schemas.microsoft.com/office/drawing/2014/main" id="{7560324A-F306-4CC7-81EC-4CE3751AA599}"/>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7" name="直線コネクタ 516">
          <a:extLst>
            <a:ext uri="{FF2B5EF4-FFF2-40B4-BE49-F238E27FC236}">
              <a16:creationId xmlns:a16="http://schemas.microsoft.com/office/drawing/2014/main" id="{B6EEB555-5386-4995-AC26-EDF446DA57A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18" name="テキスト ボックス 517">
          <a:extLst>
            <a:ext uri="{FF2B5EF4-FFF2-40B4-BE49-F238E27FC236}">
              <a16:creationId xmlns:a16="http://schemas.microsoft.com/office/drawing/2014/main" id="{7F3FB0C2-8CAA-4FEF-AB1A-A92D2D917A36}"/>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9" name="直線コネクタ 518">
          <a:extLst>
            <a:ext uri="{FF2B5EF4-FFF2-40B4-BE49-F238E27FC236}">
              <a16:creationId xmlns:a16="http://schemas.microsoft.com/office/drawing/2014/main" id="{966754E0-684C-418D-B110-CE1BBA38127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0" name="テキスト ボックス 519">
          <a:extLst>
            <a:ext uri="{FF2B5EF4-FFF2-40B4-BE49-F238E27FC236}">
              <a16:creationId xmlns:a16="http://schemas.microsoft.com/office/drawing/2014/main" id="{51FB098C-033D-4626-AB18-79C876C832D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1" name="直線コネクタ 520">
          <a:extLst>
            <a:ext uri="{FF2B5EF4-FFF2-40B4-BE49-F238E27FC236}">
              <a16:creationId xmlns:a16="http://schemas.microsoft.com/office/drawing/2014/main" id="{422EBB50-28CB-4D74-8339-09496A347C7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2" name="テキスト ボックス 521">
          <a:extLst>
            <a:ext uri="{FF2B5EF4-FFF2-40B4-BE49-F238E27FC236}">
              <a16:creationId xmlns:a16="http://schemas.microsoft.com/office/drawing/2014/main" id="{B916ECA6-0103-44A9-A030-37EB1F7012F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23" name="直線コネクタ 522">
          <a:extLst>
            <a:ext uri="{FF2B5EF4-FFF2-40B4-BE49-F238E27FC236}">
              <a16:creationId xmlns:a16="http://schemas.microsoft.com/office/drawing/2014/main" id="{F7ACBAE9-C959-4BA2-A9F0-BB798E3F7C3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24" name="テキスト ボックス 523">
          <a:extLst>
            <a:ext uri="{FF2B5EF4-FFF2-40B4-BE49-F238E27FC236}">
              <a16:creationId xmlns:a16="http://schemas.microsoft.com/office/drawing/2014/main" id="{B9E4E9A1-D957-416C-92E5-8C779A7E9CC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5" name="直線コネクタ 524">
          <a:extLst>
            <a:ext uri="{FF2B5EF4-FFF2-40B4-BE49-F238E27FC236}">
              <a16:creationId xmlns:a16="http://schemas.microsoft.com/office/drawing/2014/main" id="{A2E8ED9F-E2AF-4F66-A11C-A71DB593697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26" name="テキスト ボックス 525">
          <a:extLst>
            <a:ext uri="{FF2B5EF4-FFF2-40B4-BE49-F238E27FC236}">
              <a16:creationId xmlns:a16="http://schemas.microsoft.com/office/drawing/2014/main" id="{0CF77EF8-2438-4425-97A6-C8B61BA1AC2F}"/>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7" name="直線コネクタ 526">
          <a:extLst>
            <a:ext uri="{FF2B5EF4-FFF2-40B4-BE49-F238E27FC236}">
              <a16:creationId xmlns:a16="http://schemas.microsoft.com/office/drawing/2014/main" id="{ABFAC1E1-54F6-4646-8E5A-3338DFDD410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8" name="テキスト ボックス 527">
          <a:extLst>
            <a:ext uri="{FF2B5EF4-FFF2-40B4-BE49-F238E27FC236}">
              <a16:creationId xmlns:a16="http://schemas.microsoft.com/office/drawing/2014/main" id="{2679E8F6-076F-46A8-BDDC-6455BAFD1EC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9" name="【消防施設】&#10;有形固定資産減価償却率グラフ枠">
          <a:extLst>
            <a:ext uri="{FF2B5EF4-FFF2-40B4-BE49-F238E27FC236}">
              <a16:creationId xmlns:a16="http://schemas.microsoft.com/office/drawing/2014/main" id="{D4CEE03E-BFA0-4D4E-8233-DCBF308E053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87</xdr:row>
      <xdr:rowOff>13336</xdr:rowOff>
    </xdr:to>
    <xdr:cxnSp macro="">
      <xdr:nvCxnSpPr>
        <xdr:cNvPr id="530" name="直線コネクタ 529">
          <a:extLst>
            <a:ext uri="{FF2B5EF4-FFF2-40B4-BE49-F238E27FC236}">
              <a16:creationId xmlns:a16="http://schemas.microsoft.com/office/drawing/2014/main" id="{523B1A08-10EB-4902-94AE-ABC6A5F8550A}"/>
            </a:ext>
          </a:extLst>
        </xdr:cNvPr>
        <xdr:cNvCxnSpPr/>
      </xdr:nvCxnSpPr>
      <xdr:spPr>
        <a:xfrm flipV="1">
          <a:off x="16318864" y="134340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531" name="【消防施設】&#10;有形固定資産減価償却率最小値テキスト">
          <a:extLst>
            <a:ext uri="{FF2B5EF4-FFF2-40B4-BE49-F238E27FC236}">
              <a16:creationId xmlns:a16="http://schemas.microsoft.com/office/drawing/2014/main" id="{D6A5D5B1-67C4-45CE-B940-657C84BFB844}"/>
            </a:ext>
          </a:extLst>
        </xdr:cNvPr>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532" name="直線コネクタ 531">
          <a:extLst>
            <a:ext uri="{FF2B5EF4-FFF2-40B4-BE49-F238E27FC236}">
              <a16:creationId xmlns:a16="http://schemas.microsoft.com/office/drawing/2014/main" id="{E31ADBC3-0B35-46A1-A88C-0BF5E648EBD4}"/>
            </a:ext>
          </a:extLst>
        </xdr:cNvPr>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405111" cy="259045"/>
    <xdr:sp macro="" textlink="">
      <xdr:nvSpPr>
        <xdr:cNvPr id="533" name="【消防施設】&#10;有形固定資産減価償却率最大値テキスト">
          <a:extLst>
            <a:ext uri="{FF2B5EF4-FFF2-40B4-BE49-F238E27FC236}">
              <a16:creationId xmlns:a16="http://schemas.microsoft.com/office/drawing/2014/main" id="{BB5E6734-38EE-4CA6-84C8-30FA63E24909}"/>
            </a:ext>
          </a:extLst>
        </xdr:cNvPr>
        <xdr:cNvSpPr txBox="1"/>
      </xdr:nvSpPr>
      <xdr:spPr>
        <a:xfrm>
          <a:off x="16357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34" name="直線コネクタ 533">
          <a:extLst>
            <a:ext uri="{FF2B5EF4-FFF2-40B4-BE49-F238E27FC236}">
              <a16:creationId xmlns:a16="http://schemas.microsoft.com/office/drawing/2014/main" id="{B3594AD8-91D1-49CF-88E1-290B91FF8DDB}"/>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156863</xdr:rowOff>
    </xdr:from>
    <xdr:ext cx="405111" cy="259045"/>
    <xdr:sp macro="" textlink="">
      <xdr:nvSpPr>
        <xdr:cNvPr id="535" name="【消防施設】&#10;有形固定資産減価償却率平均値テキスト">
          <a:extLst>
            <a:ext uri="{FF2B5EF4-FFF2-40B4-BE49-F238E27FC236}">
              <a16:creationId xmlns:a16="http://schemas.microsoft.com/office/drawing/2014/main" id="{B492CD08-50B4-46E8-95FB-8BFB46CDD286}"/>
            </a:ext>
          </a:extLst>
        </xdr:cNvPr>
        <xdr:cNvSpPr txBox="1"/>
      </xdr:nvSpPr>
      <xdr:spPr>
        <a:xfrm>
          <a:off x="16357600" y="13872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36" name="フローチャート: 判断 535">
          <a:extLst>
            <a:ext uri="{FF2B5EF4-FFF2-40B4-BE49-F238E27FC236}">
              <a16:creationId xmlns:a16="http://schemas.microsoft.com/office/drawing/2014/main" id="{1CACE180-A73F-4BE2-8D97-D425DA52DF55}"/>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149225</xdr:rowOff>
    </xdr:from>
    <xdr:to>
      <xdr:col>81</xdr:col>
      <xdr:colOff>101600</xdr:colOff>
      <xdr:row>82</xdr:row>
      <xdr:rowOff>79375</xdr:rowOff>
    </xdr:to>
    <xdr:sp macro="" textlink="">
      <xdr:nvSpPr>
        <xdr:cNvPr id="537" name="フローチャート: 判断 536">
          <a:extLst>
            <a:ext uri="{FF2B5EF4-FFF2-40B4-BE49-F238E27FC236}">
              <a16:creationId xmlns:a16="http://schemas.microsoft.com/office/drawing/2014/main" id="{2BD6719E-37B8-4C26-8161-DC02E6844C36}"/>
            </a:ext>
          </a:extLst>
        </xdr:cNvPr>
        <xdr:cNvSpPr/>
      </xdr:nvSpPr>
      <xdr:spPr>
        <a:xfrm>
          <a:off x="15430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95902</xdr:rowOff>
    </xdr:from>
    <xdr:ext cx="405111" cy="259045"/>
    <xdr:sp macro="" textlink="">
      <xdr:nvSpPr>
        <xdr:cNvPr id="538" name="n_1aveValue【消防施設】&#10;有形固定資産減価償却率">
          <a:extLst>
            <a:ext uri="{FF2B5EF4-FFF2-40B4-BE49-F238E27FC236}">
              <a16:creationId xmlns:a16="http://schemas.microsoft.com/office/drawing/2014/main" id="{772F3B57-C431-4F68-A945-753EDDCDCE0E}"/>
            </a:ext>
          </a:extLst>
        </xdr:cNvPr>
        <xdr:cNvSpPr txBox="1"/>
      </xdr:nvSpPr>
      <xdr:spPr>
        <a:xfrm>
          <a:off x="15266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76836</xdr:rowOff>
    </xdr:from>
    <xdr:to>
      <xdr:col>76</xdr:col>
      <xdr:colOff>165100</xdr:colOff>
      <xdr:row>83</xdr:row>
      <xdr:rowOff>6986</xdr:rowOff>
    </xdr:to>
    <xdr:sp macro="" textlink="">
      <xdr:nvSpPr>
        <xdr:cNvPr id="539" name="フローチャート: 判断 538">
          <a:extLst>
            <a:ext uri="{FF2B5EF4-FFF2-40B4-BE49-F238E27FC236}">
              <a16:creationId xmlns:a16="http://schemas.microsoft.com/office/drawing/2014/main" id="{BFB12241-5B20-4720-9E28-F44C02519C91}"/>
            </a:ext>
          </a:extLst>
        </xdr:cNvPr>
        <xdr:cNvSpPr/>
      </xdr:nvSpPr>
      <xdr:spPr>
        <a:xfrm>
          <a:off x="14541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23513</xdr:rowOff>
    </xdr:from>
    <xdr:ext cx="405111" cy="259045"/>
    <xdr:sp macro="" textlink="">
      <xdr:nvSpPr>
        <xdr:cNvPr id="540" name="n_2aveValue【消防施設】&#10;有形固定資産減価償却率">
          <a:extLst>
            <a:ext uri="{FF2B5EF4-FFF2-40B4-BE49-F238E27FC236}">
              <a16:creationId xmlns:a16="http://schemas.microsoft.com/office/drawing/2014/main" id="{F047DDBA-DA76-4F80-B781-81CA05D9CC9A}"/>
            </a:ext>
          </a:extLst>
        </xdr:cNvPr>
        <xdr:cNvSpPr txBox="1"/>
      </xdr:nvSpPr>
      <xdr:spPr>
        <a:xfrm>
          <a:off x="14389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107314</xdr:rowOff>
    </xdr:from>
    <xdr:to>
      <xdr:col>72</xdr:col>
      <xdr:colOff>38100</xdr:colOff>
      <xdr:row>82</xdr:row>
      <xdr:rowOff>37464</xdr:rowOff>
    </xdr:to>
    <xdr:sp macro="" textlink="">
      <xdr:nvSpPr>
        <xdr:cNvPr id="541" name="フローチャート: 判断 540">
          <a:extLst>
            <a:ext uri="{FF2B5EF4-FFF2-40B4-BE49-F238E27FC236}">
              <a16:creationId xmlns:a16="http://schemas.microsoft.com/office/drawing/2014/main" id="{096536D9-4990-4379-92B2-FE6A646BC43A}"/>
            </a:ext>
          </a:extLst>
        </xdr:cNvPr>
        <xdr:cNvSpPr/>
      </xdr:nvSpPr>
      <xdr:spPr>
        <a:xfrm>
          <a:off x="13652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53991</xdr:rowOff>
    </xdr:from>
    <xdr:ext cx="405111" cy="259045"/>
    <xdr:sp macro="" textlink="">
      <xdr:nvSpPr>
        <xdr:cNvPr id="542" name="n_3aveValue【消防施設】&#10;有形固定資産減価償却率">
          <a:extLst>
            <a:ext uri="{FF2B5EF4-FFF2-40B4-BE49-F238E27FC236}">
              <a16:creationId xmlns:a16="http://schemas.microsoft.com/office/drawing/2014/main" id="{77B2DED7-1749-47BD-BB84-93211C1B81AA}"/>
            </a:ext>
          </a:extLst>
        </xdr:cNvPr>
        <xdr:cNvSpPr txBox="1"/>
      </xdr:nvSpPr>
      <xdr:spPr>
        <a:xfrm>
          <a:off x="13500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776D6490-9329-4D11-8300-4E4C22D91CC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A4CB9B34-CD6E-4C3D-9072-46276E03DED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BD8871E9-9CA6-466E-A917-70680AD7F98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1D39F680-98BD-4F9D-A2B8-0661BB2274D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300BB3A2-E13A-490E-BB0F-2E052161231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126364</xdr:rowOff>
    </xdr:from>
    <xdr:to>
      <xdr:col>85</xdr:col>
      <xdr:colOff>177800</xdr:colOff>
      <xdr:row>86</xdr:row>
      <xdr:rowOff>56514</xdr:rowOff>
    </xdr:to>
    <xdr:sp macro="" textlink="">
      <xdr:nvSpPr>
        <xdr:cNvPr id="548" name="楕円 547">
          <a:extLst>
            <a:ext uri="{FF2B5EF4-FFF2-40B4-BE49-F238E27FC236}">
              <a16:creationId xmlns:a16="http://schemas.microsoft.com/office/drawing/2014/main" id="{4A9F9D41-D789-4CB3-8CB6-75F162E3301A}"/>
            </a:ext>
          </a:extLst>
        </xdr:cNvPr>
        <xdr:cNvSpPr/>
      </xdr:nvSpPr>
      <xdr:spPr>
        <a:xfrm>
          <a:off x="16268700" y="1469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104791</xdr:rowOff>
    </xdr:from>
    <xdr:ext cx="405111" cy="259045"/>
    <xdr:sp macro="" textlink="">
      <xdr:nvSpPr>
        <xdr:cNvPr id="549" name="【消防施設】&#10;有形固定資産減価償却率該当値テキスト">
          <a:extLst>
            <a:ext uri="{FF2B5EF4-FFF2-40B4-BE49-F238E27FC236}">
              <a16:creationId xmlns:a16="http://schemas.microsoft.com/office/drawing/2014/main" id="{7C32559A-2CA5-4EC6-B233-23F93730DFDA}"/>
            </a:ext>
          </a:extLst>
        </xdr:cNvPr>
        <xdr:cNvSpPr txBox="1"/>
      </xdr:nvSpPr>
      <xdr:spPr>
        <a:xfrm>
          <a:off x="16357600"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71120</xdr:rowOff>
    </xdr:from>
    <xdr:to>
      <xdr:col>81</xdr:col>
      <xdr:colOff>101600</xdr:colOff>
      <xdr:row>85</xdr:row>
      <xdr:rowOff>1270</xdr:rowOff>
    </xdr:to>
    <xdr:sp macro="" textlink="">
      <xdr:nvSpPr>
        <xdr:cNvPr id="550" name="楕円 549">
          <a:extLst>
            <a:ext uri="{FF2B5EF4-FFF2-40B4-BE49-F238E27FC236}">
              <a16:creationId xmlns:a16="http://schemas.microsoft.com/office/drawing/2014/main" id="{FDA6A90B-CCEC-4DC7-8201-123BB2939180}"/>
            </a:ext>
          </a:extLst>
        </xdr:cNvPr>
        <xdr:cNvSpPr/>
      </xdr:nvSpPr>
      <xdr:spPr>
        <a:xfrm>
          <a:off x="15430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121920</xdr:rowOff>
    </xdr:from>
    <xdr:to>
      <xdr:col>85</xdr:col>
      <xdr:colOff>127000</xdr:colOff>
      <xdr:row>86</xdr:row>
      <xdr:rowOff>5714</xdr:rowOff>
    </xdr:to>
    <xdr:cxnSp macro="">
      <xdr:nvCxnSpPr>
        <xdr:cNvPr id="551" name="直線コネクタ 550">
          <a:extLst>
            <a:ext uri="{FF2B5EF4-FFF2-40B4-BE49-F238E27FC236}">
              <a16:creationId xmlns:a16="http://schemas.microsoft.com/office/drawing/2014/main" id="{D31A0B5C-7D4C-4942-979A-2DB9796BC2BB}"/>
            </a:ext>
          </a:extLst>
        </xdr:cNvPr>
        <xdr:cNvCxnSpPr/>
      </xdr:nvCxnSpPr>
      <xdr:spPr>
        <a:xfrm>
          <a:off x="15481300" y="14523720"/>
          <a:ext cx="838200" cy="22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113030</xdr:rowOff>
    </xdr:from>
    <xdr:to>
      <xdr:col>76</xdr:col>
      <xdr:colOff>165100</xdr:colOff>
      <xdr:row>85</xdr:row>
      <xdr:rowOff>43180</xdr:rowOff>
    </xdr:to>
    <xdr:sp macro="" textlink="">
      <xdr:nvSpPr>
        <xdr:cNvPr id="552" name="楕円 551">
          <a:extLst>
            <a:ext uri="{FF2B5EF4-FFF2-40B4-BE49-F238E27FC236}">
              <a16:creationId xmlns:a16="http://schemas.microsoft.com/office/drawing/2014/main" id="{F997602A-F50A-4BA4-B044-751F63A1E3EE}"/>
            </a:ext>
          </a:extLst>
        </xdr:cNvPr>
        <xdr:cNvSpPr/>
      </xdr:nvSpPr>
      <xdr:spPr>
        <a:xfrm>
          <a:off x="14541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121920</xdr:rowOff>
    </xdr:from>
    <xdr:to>
      <xdr:col>81</xdr:col>
      <xdr:colOff>50800</xdr:colOff>
      <xdr:row>84</xdr:row>
      <xdr:rowOff>163830</xdr:rowOff>
    </xdr:to>
    <xdr:cxnSp macro="">
      <xdr:nvCxnSpPr>
        <xdr:cNvPr id="553" name="直線コネクタ 552">
          <a:extLst>
            <a:ext uri="{FF2B5EF4-FFF2-40B4-BE49-F238E27FC236}">
              <a16:creationId xmlns:a16="http://schemas.microsoft.com/office/drawing/2014/main" id="{4E3D9368-69E8-49F6-A6D3-A4F02FE3DC61}"/>
            </a:ext>
          </a:extLst>
        </xdr:cNvPr>
        <xdr:cNvCxnSpPr/>
      </xdr:nvCxnSpPr>
      <xdr:spPr>
        <a:xfrm flipV="1">
          <a:off x="14592300" y="145237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163847</xdr:rowOff>
    </xdr:from>
    <xdr:ext cx="405111" cy="259045"/>
    <xdr:sp macro="" textlink="">
      <xdr:nvSpPr>
        <xdr:cNvPr id="554" name="n_1mainValue【消防施設】&#10;有形固定資産減価償却率">
          <a:extLst>
            <a:ext uri="{FF2B5EF4-FFF2-40B4-BE49-F238E27FC236}">
              <a16:creationId xmlns:a16="http://schemas.microsoft.com/office/drawing/2014/main" id="{AD5C46C3-FE62-445A-8552-312113ED74BA}"/>
            </a:ext>
          </a:extLst>
        </xdr:cNvPr>
        <xdr:cNvSpPr txBox="1"/>
      </xdr:nvSpPr>
      <xdr:spPr>
        <a:xfrm>
          <a:off x="152660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34307</xdr:rowOff>
    </xdr:from>
    <xdr:ext cx="405111" cy="259045"/>
    <xdr:sp macro="" textlink="">
      <xdr:nvSpPr>
        <xdr:cNvPr id="555" name="n_2mainValue【消防施設】&#10;有形固定資産減価償却率">
          <a:extLst>
            <a:ext uri="{FF2B5EF4-FFF2-40B4-BE49-F238E27FC236}">
              <a16:creationId xmlns:a16="http://schemas.microsoft.com/office/drawing/2014/main" id="{2567AC9E-D54B-44A5-A693-DFE044A5D41A}"/>
            </a:ext>
          </a:extLst>
        </xdr:cNvPr>
        <xdr:cNvSpPr txBox="1"/>
      </xdr:nvSpPr>
      <xdr:spPr>
        <a:xfrm>
          <a:off x="143897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6" name="正方形/長方形 555">
          <a:extLst>
            <a:ext uri="{FF2B5EF4-FFF2-40B4-BE49-F238E27FC236}">
              <a16:creationId xmlns:a16="http://schemas.microsoft.com/office/drawing/2014/main" id="{79835E0A-2539-4146-BC67-99C80E8884A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7" name="正方形/長方形 556">
          <a:extLst>
            <a:ext uri="{FF2B5EF4-FFF2-40B4-BE49-F238E27FC236}">
              <a16:creationId xmlns:a16="http://schemas.microsoft.com/office/drawing/2014/main" id="{A852E858-488A-47B7-A879-D87E98DBED0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8" name="正方形/長方形 557">
          <a:extLst>
            <a:ext uri="{FF2B5EF4-FFF2-40B4-BE49-F238E27FC236}">
              <a16:creationId xmlns:a16="http://schemas.microsoft.com/office/drawing/2014/main" id="{DBF4B53B-5BB8-405B-845E-B3A4FA62AF0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9" name="正方形/長方形 558">
          <a:extLst>
            <a:ext uri="{FF2B5EF4-FFF2-40B4-BE49-F238E27FC236}">
              <a16:creationId xmlns:a16="http://schemas.microsoft.com/office/drawing/2014/main" id="{AF210F96-110C-49E8-9BEF-F8589CF4FDE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0" name="正方形/長方形 559">
          <a:extLst>
            <a:ext uri="{FF2B5EF4-FFF2-40B4-BE49-F238E27FC236}">
              <a16:creationId xmlns:a16="http://schemas.microsoft.com/office/drawing/2014/main" id="{257F2A10-A438-4AF4-9594-6CAC1EC0AC6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1" name="正方形/長方形 560">
          <a:extLst>
            <a:ext uri="{FF2B5EF4-FFF2-40B4-BE49-F238E27FC236}">
              <a16:creationId xmlns:a16="http://schemas.microsoft.com/office/drawing/2014/main" id="{BB29ABAA-E784-4E79-BCFC-7B342D952D2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2" name="正方形/長方形 561">
          <a:extLst>
            <a:ext uri="{FF2B5EF4-FFF2-40B4-BE49-F238E27FC236}">
              <a16:creationId xmlns:a16="http://schemas.microsoft.com/office/drawing/2014/main" id="{23785D12-C778-48BF-81F5-CE8CB22F129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3" name="正方形/長方形 562">
          <a:extLst>
            <a:ext uri="{FF2B5EF4-FFF2-40B4-BE49-F238E27FC236}">
              <a16:creationId xmlns:a16="http://schemas.microsoft.com/office/drawing/2014/main" id="{03D1E861-1B36-4FE8-8B5D-C6A36171571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4" name="テキスト ボックス 563">
          <a:extLst>
            <a:ext uri="{FF2B5EF4-FFF2-40B4-BE49-F238E27FC236}">
              <a16:creationId xmlns:a16="http://schemas.microsoft.com/office/drawing/2014/main" id="{C6CA1BB6-1C75-42CC-8A4F-4C4FEEC7AD3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5" name="直線コネクタ 564">
          <a:extLst>
            <a:ext uri="{FF2B5EF4-FFF2-40B4-BE49-F238E27FC236}">
              <a16:creationId xmlns:a16="http://schemas.microsoft.com/office/drawing/2014/main" id="{C5D22DDD-69FE-4134-A3CC-F68B492D804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6" name="直線コネクタ 565">
          <a:extLst>
            <a:ext uri="{FF2B5EF4-FFF2-40B4-BE49-F238E27FC236}">
              <a16:creationId xmlns:a16="http://schemas.microsoft.com/office/drawing/2014/main" id="{503F2DEA-D2B1-449A-B299-CCB615DD4DA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7" name="テキスト ボックス 566">
          <a:extLst>
            <a:ext uri="{FF2B5EF4-FFF2-40B4-BE49-F238E27FC236}">
              <a16:creationId xmlns:a16="http://schemas.microsoft.com/office/drawing/2014/main" id="{B5975957-30CD-47E1-A8F7-38C18812A54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8" name="直線コネクタ 567">
          <a:extLst>
            <a:ext uri="{FF2B5EF4-FFF2-40B4-BE49-F238E27FC236}">
              <a16:creationId xmlns:a16="http://schemas.microsoft.com/office/drawing/2014/main" id="{A5E39E1F-09A5-4994-8679-FB0E5FAB8C9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69" name="テキスト ボックス 568">
          <a:extLst>
            <a:ext uri="{FF2B5EF4-FFF2-40B4-BE49-F238E27FC236}">
              <a16:creationId xmlns:a16="http://schemas.microsoft.com/office/drawing/2014/main" id="{BC40D46F-718A-4F38-8C95-8C147C2CDFE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0" name="直線コネクタ 569">
          <a:extLst>
            <a:ext uri="{FF2B5EF4-FFF2-40B4-BE49-F238E27FC236}">
              <a16:creationId xmlns:a16="http://schemas.microsoft.com/office/drawing/2014/main" id="{38CA78D0-325B-4B9D-8EC4-4E34402EF7F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1" name="テキスト ボックス 570">
          <a:extLst>
            <a:ext uri="{FF2B5EF4-FFF2-40B4-BE49-F238E27FC236}">
              <a16:creationId xmlns:a16="http://schemas.microsoft.com/office/drawing/2014/main" id="{621B9C6C-A7ED-4A56-B2D2-7D8FCE052C3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2" name="直線コネクタ 571">
          <a:extLst>
            <a:ext uri="{FF2B5EF4-FFF2-40B4-BE49-F238E27FC236}">
              <a16:creationId xmlns:a16="http://schemas.microsoft.com/office/drawing/2014/main" id="{5775AA37-8AA0-42DF-9E00-4367289D2D9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3" name="テキスト ボックス 572">
          <a:extLst>
            <a:ext uri="{FF2B5EF4-FFF2-40B4-BE49-F238E27FC236}">
              <a16:creationId xmlns:a16="http://schemas.microsoft.com/office/drawing/2014/main" id="{E0759551-1ABE-449C-86E2-00AFE2F54367}"/>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4" name="直線コネクタ 573">
          <a:extLst>
            <a:ext uri="{FF2B5EF4-FFF2-40B4-BE49-F238E27FC236}">
              <a16:creationId xmlns:a16="http://schemas.microsoft.com/office/drawing/2014/main" id="{E2FC25E4-4747-4D27-AF72-2F61E3FE968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5" name="テキスト ボックス 574">
          <a:extLst>
            <a:ext uri="{FF2B5EF4-FFF2-40B4-BE49-F238E27FC236}">
              <a16:creationId xmlns:a16="http://schemas.microsoft.com/office/drawing/2014/main" id="{C6E8E150-3C3C-4EA3-BD80-1A3DE4F7836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6" name="【消防施設】&#10;一人当たり面積グラフ枠">
          <a:extLst>
            <a:ext uri="{FF2B5EF4-FFF2-40B4-BE49-F238E27FC236}">
              <a16:creationId xmlns:a16="http://schemas.microsoft.com/office/drawing/2014/main" id="{E1E9DC59-7497-4482-B69A-48B1DD98A10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159258</xdr:rowOff>
    </xdr:from>
    <xdr:to>
      <xdr:col>116</xdr:col>
      <xdr:colOff>62864</xdr:colOff>
      <xdr:row>86</xdr:row>
      <xdr:rowOff>24612</xdr:rowOff>
    </xdr:to>
    <xdr:cxnSp macro="">
      <xdr:nvCxnSpPr>
        <xdr:cNvPr id="577" name="直線コネクタ 576">
          <a:extLst>
            <a:ext uri="{FF2B5EF4-FFF2-40B4-BE49-F238E27FC236}">
              <a16:creationId xmlns:a16="http://schemas.microsoft.com/office/drawing/2014/main" id="{A13E521B-B0CC-476F-A0DA-A450E3DF2438}"/>
            </a:ext>
          </a:extLst>
        </xdr:cNvPr>
        <xdr:cNvCxnSpPr/>
      </xdr:nvCxnSpPr>
      <xdr:spPr>
        <a:xfrm flipV="1">
          <a:off x="22160864" y="13532358"/>
          <a:ext cx="0" cy="12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578" name="【消防施設】&#10;一人当たり面積最小値テキスト">
          <a:extLst>
            <a:ext uri="{FF2B5EF4-FFF2-40B4-BE49-F238E27FC236}">
              <a16:creationId xmlns:a16="http://schemas.microsoft.com/office/drawing/2014/main" id="{AC3A2E56-D07C-4088-96A1-EDD9E56DEBD2}"/>
            </a:ext>
          </a:extLst>
        </xdr:cNvPr>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579" name="直線コネクタ 578">
          <a:extLst>
            <a:ext uri="{FF2B5EF4-FFF2-40B4-BE49-F238E27FC236}">
              <a16:creationId xmlns:a16="http://schemas.microsoft.com/office/drawing/2014/main" id="{C3351FB9-874C-489E-B224-8CFEC76CDE67}"/>
            </a:ext>
          </a:extLst>
        </xdr:cNvPr>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105935</xdr:rowOff>
    </xdr:from>
    <xdr:ext cx="469744" cy="259045"/>
    <xdr:sp macro="" textlink="">
      <xdr:nvSpPr>
        <xdr:cNvPr id="580" name="【消防施設】&#10;一人当たり面積最大値テキスト">
          <a:extLst>
            <a:ext uri="{FF2B5EF4-FFF2-40B4-BE49-F238E27FC236}">
              <a16:creationId xmlns:a16="http://schemas.microsoft.com/office/drawing/2014/main" id="{22CC7F61-7784-47F9-ABAE-C9D66D41504A}"/>
            </a:ext>
          </a:extLst>
        </xdr:cNvPr>
        <xdr:cNvSpPr txBox="1"/>
      </xdr:nvSpPr>
      <xdr:spPr>
        <a:xfrm>
          <a:off x="221996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159258</xdr:rowOff>
    </xdr:from>
    <xdr:to>
      <xdr:col>116</xdr:col>
      <xdr:colOff>152400</xdr:colOff>
      <xdr:row>78</xdr:row>
      <xdr:rowOff>159258</xdr:rowOff>
    </xdr:to>
    <xdr:cxnSp macro="">
      <xdr:nvCxnSpPr>
        <xdr:cNvPr id="581" name="直線コネクタ 580">
          <a:extLst>
            <a:ext uri="{FF2B5EF4-FFF2-40B4-BE49-F238E27FC236}">
              <a16:creationId xmlns:a16="http://schemas.microsoft.com/office/drawing/2014/main" id="{EDD815BC-5800-481C-B94D-B468EFB5A953}"/>
            </a:ext>
          </a:extLst>
        </xdr:cNvPr>
        <xdr:cNvCxnSpPr/>
      </xdr:nvCxnSpPr>
      <xdr:spPr>
        <a:xfrm>
          <a:off x="22072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109617</xdr:rowOff>
    </xdr:from>
    <xdr:ext cx="469744" cy="259045"/>
    <xdr:sp macro="" textlink="">
      <xdr:nvSpPr>
        <xdr:cNvPr id="582" name="【消防施設】&#10;一人当たり面積平均値テキスト">
          <a:extLst>
            <a:ext uri="{FF2B5EF4-FFF2-40B4-BE49-F238E27FC236}">
              <a16:creationId xmlns:a16="http://schemas.microsoft.com/office/drawing/2014/main" id="{83444E51-BA97-4D24-8449-D07221E27DEA}"/>
            </a:ext>
          </a:extLst>
        </xdr:cNvPr>
        <xdr:cNvSpPr txBox="1"/>
      </xdr:nvSpPr>
      <xdr:spPr>
        <a:xfrm>
          <a:off x="22199600" y="1451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86740</xdr:rowOff>
    </xdr:from>
    <xdr:to>
      <xdr:col>116</xdr:col>
      <xdr:colOff>114300</xdr:colOff>
      <xdr:row>86</xdr:row>
      <xdr:rowOff>16890</xdr:rowOff>
    </xdr:to>
    <xdr:sp macro="" textlink="">
      <xdr:nvSpPr>
        <xdr:cNvPr id="583" name="フローチャート: 判断 582">
          <a:extLst>
            <a:ext uri="{FF2B5EF4-FFF2-40B4-BE49-F238E27FC236}">
              <a16:creationId xmlns:a16="http://schemas.microsoft.com/office/drawing/2014/main" id="{C6ADBE33-85FF-4F5E-A5B0-0D035451FA44}"/>
            </a:ext>
          </a:extLst>
        </xdr:cNvPr>
        <xdr:cNvSpPr/>
      </xdr:nvSpPr>
      <xdr:spPr>
        <a:xfrm>
          <a:off x="22110700" y="1465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78054</xdr:rowOff>
    </xdr:from>
    <xdr:to>
      <xdr:col>112</xdr:col>
      <xdr:colOff>38100</xdr:colOff>
      <xdr:row>86</xdr:row>
      <xdr:rowOff>8204</xdr:rowOff>
    </xdr:to>
    <xdr:sp macro="" textlink="">
      <xdr:nvSpPr>
        <xdr:cNvPr id="584" name="フローチャート: 判断 583">
          <a:extLst>
            <a:ext uri="{FF2B5EF4-FFF2-40B4-BE49-F238E27FC236}">
              <a16:creationId xmlns:a16="http://schemas.microsoft.com/office/drawing/2014/main" id="{1B727411-8076-4F95-AC9B-6088FB59AD72}"/>
            </a:ext>
          </a:extLst>
        </xdr:cNvPr>
        <xdr:cNvSpPr/>
      </xdr:nvSpPr>
      <xdr:spPr>
        <a:xfrm>
          <a:off x="21272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170781</xdr:rowOff>
    </xdr:from>
    <xdr:ext cx="469744" cy="259045"/>
    <xdr:sp macro="" textlink="">
      <xdr:nvSpPr>
        <xdr:cNvPr id="585" name="n_1aveValue【消防施設】&#10;一人当たり面積">
          <a:extLst>
            <a:ext uri="{FF2B5EF4-FFF2-40B4-BE49-F238E27FC236}">
              <a16:creationId xmlns:a16="http://schemas.microsoft.com/office/drawing/2014/main" id="{0D7982E0-267C-4DAF-8FFC-4033AD76F441}"/>
            </a:ext>
          </a:extLst>
        </xdr:cNvPr>
        <xdr:cNvSpPr txBox="1"/>
      </xdr:nvSpPr>
      <xdr:spPr>
        <a:xfrm>
          <a:off x="21075727" y="1474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35306</xdr:rowOff>
    </xdr:from>
    <xdr:to>
      <xdr:col>107</xdr:col>
      <xdr:colOff>101600</xdr:colOff>
      <xdr:row>85</xdr:row>
      <xdr:rowOff>136906</xdr:rowOff>
    </xdr:to>
    <xdr:sp macro="" textlink="">
      <xdr:nvSpPr>
        <xdr:cNvPr id="586" name="フローチャート: 判断 585">
          <a:extLst>
            <a:ext uri="{FF2B5EF4-FFF2-40B4-BE49-F238E27FC236}">
              <a16:creationId xmlns:a16="http://schemas.microsoft.com/office/drawing/2014/main" id="{E0FC34BD-6FA6-463E-A8A1-1BCC28245E81}"/>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128033</xdr:rowOff>
    </xdr:from>
    <xdr:ext cx="469744" cy="259045"/>
    <xdr:sp macro="" textlink="">
      <xdr:nvSpPr>
        <xdr:cNvPr id="587" name="n_2aveValue【消防施設】&#10;一人当たり面積">
          <a:extLst>
            <a:ext uri="{FF2B5EF4-FFF2-40B4-BE49-F238E27FC236}">
              <a16:creationId xmlns:a16="http://schemas.microsoft.com/office/drawing/2014/main" id="{80823728-B1C7-4755-A69A-241252E36D15}"/>
            </a:ext>
          </a:extLst>
        </xdr:cNvPr>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89027</xdr:rowOff>
    </xdr:from>
    <xdr:to>
      <xdr:col>102</xdr:col>
      <xdr:colOff>165100</xdr:colOff>
      <xdr:row>86</xdr:row>
      <xdr:rowOff>19177</xdr:rowOff>
    </xdr:to>
    <xdr:sp macro="" textlink="">
      <xdr:nvSpPr>
        <xdr:cNvPr id="588" name="フローチャート: 判断 587">
          <a:extLst>
            <a:ext uri="{FF2B5EF4-FFF2-40B4-BE49-F238E27FC236}">
              <a16:creationId xmlns:a16="http://schemas.microsoft.com/office/drawing/2014/main" id="{804D10D5-1741-4884-BC07-1C76161EAE55}"/>
            </a:ext>
          </a:extLst>
        </xdr:cNvPr>
        <xdr:cNvSpPr/>
      </xdr:nvSpPr>
      <xdr:spPr>
        <a:xfrm>
          <a:off x="19494500" y="146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35704</xdr:rowOff>
    </xdr:from>
    <xdr:ext cx="469744" cy="259045"/>
    <xdr:sp macro="" textlink="">
      <xdr:nvSpPr>
        <xdr:cNvPr id="589" name="n_3aveValue【消防施設】&#10;一人当たり面積">
          <a:extLst>
            <a:ext uri="{FF2B5EF4-FFF2-40B4-BE49-F238E27FC236}">
              <a16:creationId xmlns:a16="http://schemas.microsoft.com/office/drawing/2014/main" id="{D90F668E-C8F6-435F-B306-6FE1817721B8}"/>
            </a:ext>
          </a:extLst>
        </xdr:cNvPr>
        <xdr:cNvSpPr txBox="1"/>
      </xdr:nvSpPr>
      <xdr:spPr>
        <a:xfrm>
          <a:off x="19310427" y="1443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8BCA395B-B4CD-486D-98E7-6CE0B1A3CE0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136776BE-2D2C-42F9-99FF-C854C8A699C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BB708C9E-5394-4A33-A8D3-6DD46B5028F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6091B978-91BE-45F9-BD5F-9AEDD6C0041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B93E0C84-F6A4-41D6-AEF7-9A09B917A8D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99771</xdr:rowOff>
    </xdr:from>
    <xdr:to>
      <xdr:col>116</xdr:col>
      <xdr:colOff>114300</xdr:colOff>
      <xdr:row>86</xdr:row>
      <xdr:rowOff>29921</xdr:rowOff>
    </xdr:to>
    <xdr:sp macro="" textlink="">
      <xdr:nvSpPr>
        <xdr:cNvPr id="595" name="楕円 594">
          <a:extLst>
            <a:ext uri="{FF2B5EF4-FFF2-40B4-BE49-F238E27FC236}">
              <a16:creationId xmlns:a16="http://schemas.microsoft.com/office/drawing/2014/main" id="{894A5C8B-7933-400D-B988-037D06C45746}"/>
            </a:ext>
          </a:extLst>
        </xdr:cNvPr>
        <xdr:cNvSpPr/>
      </xdr:nvSpPr>
      <xdr:spPr>
        <a:xfrm>
          <a:off x="22110700" y="1467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65168</xdr:rowOff>
    </xdr:from>
    <xdr:ext cx="469744" cy="259045"/>
    <xdr:sp macro="" textlink="">
      <xdr:nvSpPr>
        <xdr:cNvPr id="596" name="【消防施設】&#10;一人当たり面積該当値テキスト">
          <a:extLst>
            <a:ext uri="{FF2B5EF4-FFF2-40B4-BE49-F238E27FC236}">
              <a16:creationId xmlns:a16="http://schemas.microsoft.com/office/drawing/2014/main" id="{843AA78C-7C39-4D33-8897-EBFFF5AE1041}"/>
            </a:ext>
          </a:extLst>
        </xdr:cNvPr>
        <xdr:cNvSpPr txBox="1"/>
      </xdr:nvSpPr>
      <xdr:spPr>
        <a:xfrm>
          <a:off x="22199600" y="1463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158293</xdr:rowOff>
    </xdr:from>
    <xdr:to>
      <xdr:col>112</xdr:col>
      <xdr:colOff>38100</xdr:colOff>
      <xdr:row>85</xdr:row>
      <xdr:rowOff>88443</xdr:rowOff>
    </xdr:to>
    <xdr:sp macro="" textlink="">
      <xdr:nvSpPr>
        <xdr:cNvPr id="597" name="楕円 596">
          <a:extLst>
            <a:ext uri="{FF2B5EF4-FFF2-40B4-BE49-F238E27FC236}">
              <a16:creationId xmlns:a16="http://schemas.microsoft.com/office/drawing/2014/main" id="{675FDE29-7CB6-49A1-A93B-0783B7E23F00}"/>
            </a:ext>
          </a:extLst>
        </xdr:cNvPr>
        <xdr:cNvSpPr/>
      </xdr:nvSpPr>
      <xdr:spPr>
        <a:xfrm>
          <a:off x="21272500" y="1456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37643</xdr:rowOff>
    </xdr:from>
    <xdr:to>
      <xdr:col>116</xdr:col>
      <xdr:colOff>63500</xdr:colOff>
      <xdr:row>85</xdr:row>
      <xdr:rowOff>150571</xdr:rowOff>
    </xdr:to>
    <xdr:cxnSp macro="">
      <xdr:nvCxnSpPr>
        <xdr:cNvPr id="598" name="直線コネクタ 597">
          <a:extLst>
            <a:ext uri="{FF2B5EF4-FFF2-40B4-BE49-F238E27FC236}">
              <a16:creationId xmlns:a16="http://schemas.microsoft.com/office/drawing/2014/main" id="{3DD490DA-BFEA-40B7-9C69-04462B4EB410}"/>
            </a:ext>
          </a:extLst>
        </xdr:cNvPr>
        <xdr:cNvCxnSpPr/>
      </xdr:nvCxnSpPr>
      <xdr:spPr>
        <a:xfrm>
          <a:off x="21323300" y="14610893"/>
          <a:ext cx="8382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161950</xdr:rowOff>
    </xdr:from>
    <xdr:to>
      <xdr:col>107</xdr:col>
      <xdr:colOff>101600</xdr:colOff>
      <xdr:row>85</xdr:row>
      <xdr:rowOff>92100</xdr:rowOff>
    </xdr:to>
    <xdr:sp macro="" textlink="">
      <xdr:nvSpPr>
        <xdr:cNvPr id="599" name="楕円 598">
          <a:extLst>
            <a:ext uri="{FF2B5EF4-FFF2-40B4-BE49-F238E27FC236}">
              <a16:creationId xmlns:a16="http://schemas.microsoft.com/office/drawing/2014/main" id="{0C32E63F-D9C1-4C62-B8E3-675221FDA471}"/>
            </a:ext>
          </a:extLst>
        </xdr:cNvPr>
        <xdr:cNvSpPr/>
      </xdr:nvSpPr>
      <xdr:spPr>
        <a:xfrm>
          <a:off x="20383500" y="145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37643</xdr:rowOff>
    </xdr:from>
    <xdr:to>
      <xdr:col>111</xdr:col>
      <xdr:colOff>177800</xdr:colOff>
      <xdr:row>85</xdr:row>
      <xdr:rowOff>41300</xdr:rowOff>
    </xdr:to>
    <xdr:cxnSp macro="">
      <xdr:nvCxnSpPr>
        <xdr:cNvPr id="600" name="直線コネクタ 599">
          <a:extLst>
            <a:ext uri="{FF2B5EF4-FFF2-40B4-BE49-F238E27FC236}">
              <a16:creationId xmlns:a16="http://schemas.microsoft.com/office/drawing/2014/main" id="{D9E9479A-55E1-49D7-AB18-53EEBD14FB41}"/>
            </a:ext>
          </a:extLst>
        </xdr:cNvPr>
        <xdr:cNvCxnSpPr/>
      </xdr:nvCxnSpPr>
      <xdr:spPr>
        <a:xfrm flipV="1">
          <a:off x="20434300" y="1461089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104970</xdr:rowOff>
    </xdr:from>
    <xdr:ext cx="469744" cy="259045"/>
    <xdr:sp macro="" textlink="">
      <xdr:nvSpPr>
        <xdr:cNvPr id="601" name="n_1mainValue【消防施設】&#10;一人当たり面積">
          <a:extLst>
            <a:ext uri="{FF2B5EF4-FFF2-40B4-BE49-F238E27FC236}">
              <a16:creationId xmlns:a16="http://schemas.microsoft.com/office/drawing/2014/main" id="{14077907-D668-403C-BBEF-0C9FA159D767}"/>
            </a:ext>
          </a:extLst>
        </xdr:cNvPr>
        <xdr:cNvSpPr txBox="1"/>
      </xdr:nvSpPr>
      <xdr:spPr>
        <a:xfrm>
          <a:off x="21075727" y="1433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108627</xdr:rowOff>
    </xdr:from>
    <xdr:ext cx="469744" cy="259045"/>
    <xdr:sp macro="" textlink="">
      <xdr:nvSpPr>
        <xdr:cNvPr id="602" name="n_2mainValue【消防施設】&#10;一人当たり面積">
          <a:extLst>
            <a:ext uri="{FF2B5EF4-FFF2-40B4-BE49-F238E27FC236}">
              <a16:creationId xmlns:a16="http://schemas.microsoft.com/office/drawing/2014/main" id="{3B71DEEF-A780-4E2F-8AF4-A4ECF9294D67}"/>
            </a:ext>
          </a:extLst>
        </xdr:cNvPr>
        <xdr:cNvSpPr txBox="1"/>
      </xdr:nvSpPr>
      <xdr:spPr>
        <a:xfrm>
          <a:off x="20199427" y="143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3" name="正方形/長方形 602">
          <a:extLst>
            <a:ext uri="{FF2B5EF4-FFF2-40B4-BE49-F238E27FC236}">
              <a16:creationId xmlns:a16="http://schemas.microsoft.com/office/drawing/2014/main" id="{7E18058A-B1B4-494F-BF9D-D3BA04D72E1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4" name="正方形/長方形 603">
          <a:extLst>
            <a:ext uri="{FF2B5EF4-FFF2-40B4-BE49-F238E27FC236}">
              <a16:creationId xmlns:a16="http://schemas.microsoft.com/office/drawing/2014/main" id="{FC82D5B0-4E8B-42D9-A45A-1F98775495F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5" name="正方形/長方形 604">
          <a:extLst>
            <a:ext uri="{FF2B5EF4-FFF2-40B4-BE49-F238E27FC236}">
              <a16:creationId xmlns:a16="http://schemas.microsoft.com/office/drawing/2014/main" id="{2AEB8EDE-A663-46C9-97AC-5975DD16481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6" name="正方形/長方形 605">
          <a:extLst>
            <a:ext uri="{FF2B5EF4-FFF2-40B4-BE49-F238E27FC236}">
              <a16:creationId xmlns:a16="http://schemas.microsoft.com/office/drawing/2014/main" id="{1C39CEB0-C099-424D-8CBD-AF7BFFA7607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7" name="正方形/長方形 606">
          <a:extLst>
            <a:ext uri="{FF2B5EF4-FFF2-40B4-BE49-F238E27FC236}">
              <a16:creationId xmlns:a16="http://schemas.microsoft.com/office/drawing/2014/main" id="{2A76B068-9E8A-4557-8DF4-8F84310C4F8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8" name="正方形/長方形 607">
          <a:extLst>
            <a:ext uri="{FF2B5EF4-FFF2-40B4-BE49-F238E27FC236}">
              <a16:creationId xmlns:a16="http://schemas.microsoft.com/office/drawing/2014/main" id="{34F066EE-E5AF-4F56-8409-6AC778010CE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9" name="正方形/長方形 608">
          <a:extLst>
            <a:ext uri="{FF2B5EF4-FFF2-40B4-BE49-F238E27FC236}">
              <a16:creationId xmlns:a16="http://schemas.microsoft.com/office/drawing/2014/main" id="{85D122A2-280D-4066-BE94-218786E52F0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0" name="正方形/長方形 609">
          <a:extLst>
            <a:ext uri="{FF2B5EF4-FFF2-40B4-BE49-F238E27FC236}">
              <a16:creationId xmlns:a16="http://schemas.microsoft.com/office/drawing/2014/main" id="{EE6572C3-AD03-45F1-B1A3-DDF6D316FC3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1" name="テキスト ボックス 610">
          <a:extLst>
            <a:ext uri="{FF2B5EF4-FFF2-40B4-BE49-F238E27FC236}">
              <a16:creationId xmlns:a16="http://schemas.microsoft.com/office/drawing/2014/main" id="{9733823B-0A46-49DB-B66F-71CD44A2BDB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2" name="直線コネクタ 611">
          <a:extLst>
            <a:ext uri="{FF2B5EF4-FFF2-40B4-BE49-F238E27FC236}">
              <a16:creationId xmlns:a16="http://schemas.microsoft.com/office/drawing/2014/main" id="{E652164F-1499-4455-9EDF-CEF0C4514CB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3" name="直線コネクタ 612">
          <a:extLst>
            <a:ext uri="{FF2B5EF4-FFF2-40B4-BE49-F238E27FC236}">
              <a16:creationId xmlns:a16="http://schemas.microsoft.com/office/drawing/2014/main" id="{6FFAD836-9A97-4360-B394-AD6BF608582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14" name="テキスト ボックス 613">
          <a:extLst>
            <a:ext uri="{FF2B5EF4-FFF2-40B4-BE49-F238E27FC236}">
              <a16:creationId xmlns:a16="http://schemas.microsoft.com/office/drawing/2014/main" id="{B8975EF4-8690-4953-A019-C17F106E73F9}"/>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15" name="直線コネクタ 614">
          <a:extLst>
            <a:ext uri="{FF2B5EF4-FFF2-40B4-BE49-F238E27FC236}">
              <a16:creationId xmlns:a16="http://schemas.microsoft.com/office/drawing/2014/main" id="{11A9EF00-2D04-44EB-800B-2B288BF9CC0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6" name="テキスト ボックス 615">
          <a:extLst>
            <a:ext uri="{FF2B5EF4-FFF2-40B4-BE49-F238E27FC236}">
              <a16:creationId xmlns:a16="http://schemas.microsoft.com/office/drawing/2014/main" id="{832905D2-3420-44BA-9A15-0EB720B0755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7" name="直線コネクタ 616">
          <a:extLst>
            <a:ext uri="{FF2B5EF4-FFF2-40B4-BE49-F238E27FC236}">
              <a16:creationId xmlns:a16="http://schemas.microsoft.com/office/drawing/2014/main" id="{37A719A9-F782-4065-8336-46CBFBD61E7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8" name="テキスト ボックス 617">
          <a:extLst>
            <a:ext uri="{FF2B5EF4-FFF2-40B4-BE49-F238E27FC236}">
              <a16:creationId xmlns:a16="http://schemas.microsoft.com/office/drawing/2014/main" id="{3FA6FC28-1CF6-4224-B4E9-1565D7C6518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9" name="直線コネクタ 618">
          <a:extLst>
            <a:ext uri="{FF2B5EF4-FFF2-40B4-BE49-F238E27FC236}">
              <a16:creationId xmlns:a16="http://schemas.microsoft.com/office/drawing/2014/main" id="{E53E3B0E-3E0B-4027-996A-59E10DE7E70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0" name="テキスト ボックス 619">
          <a:extLst>
            <a:ext uri="{FF2B5EF4-FFF2-40B4-BE49-F238E27FC236}">
              <a16:creationId xmlns:a16="http://schemas.microsoft.com/office/drawing/2014/main" id="{BBF7CEDD-7636-4D90-BE4D-03E5D92977B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1" name="直線コネクタ 620">
          <a:extLst>
            <a:ext uri="{FF2B5EF4-FFF2-40B4-BE49-F238E27FC236}">
              <a16:creationId xmlns:a16="http://schemas.microsoft.com/office/drawing/2014/main" id="{A6E2D9E1-BDD4-456A-8C5A-8C0F94EE1A2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2" name="テキスト ボックス 621">
          <a:extLst>
            <a:ext uri="{FF2B5EF4-FFF2-40B4-BE49-F238E27FC236}">
              <a16:creationId xmlns:a16="http://schemas.microsoft.com/office/drawing/2014/main" id="{DFCDB80B-2B26-4623-ABD1-27D88003BF0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3" name="直線コネクタ 622">
          <a:extLst>
            <a:ext uri="{FF2B5EF4-FFF2-40B4-BE49-F238E27FC236}">
              <a16:creationId xmlns:a16="http://schemas.microsoft.com/office/drawing/2014/main" id="{6FEDC946-5904-4E7B-A337-3A272F778E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24" name="テキスト ボックス 623">
          <a:extLst>
            <a:ext uri="{FF2B5EF4-FFF2-40B4-BE49-F238E27FC236}">
              <a16:creationId xmlns:a16="http://schemas.microsoft.com/office/drawing/2014/main" id="{25639636-47E4-4DD2-832A-ADF68F0679F3}"/>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5" name="直線コネクタ 624">
          <a:extLst>
            <a:ext uri="{FF2B5EF4-FFF2-40B4-BE49-F238E27FC236}">
              <a16:creationId xmlns:a16="http://schemas.microsoft.com/office/drawing/2014/main" id="{08777DD8-1D96-42FD-BDD0-57D20C65064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6" name="テキスト ボックス 625">
          <a:extLst>
            <a:ext uri="{FF2B5EF4-FFF2-40B4-BE49-F238E27FC236}">
              <a16:creationId xmlns:a16="http://schemas.microsoft.com/office/drawing/2014/main" id="{42BDAA06-242A-4476-8A52-5B04B678875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7" name="【庁舎】&#10;有形固定資産減価償却率グラフ枠">
          <a:extLst>
            <a:ext uri="{FF2B5EF4-FFF2-40B4-BE49-F238E27FC236}">
              <a16:creationId xmlns:a16="http://schemas.microsoft.com/office/drawing/2014/main" id="{3607EF6F-6F15-4947-B79B-9BC4CB855EC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74568</xdr:rowOff>
    </xdr:to>
    <xdr:cxnSp macro="">
      <xdr:nvCxnSpPr>
        <xdr:cNvPr id="628" name="直線コネクタ 627">
          <a:extLst>
            <a:ext uri="{FF2B5EF4-FFF2-40B4-BE49-F238E27FC236}">
              <a16:creationId xmlns:a16="http://schemas.microsoft.com/office/drawing/2014/main" id="{B2F32407-A359-4068-A7E6-35D3E670E9B0}"/>
            </a:ext>
          </a:extLst>
        </xdr:cNvPr>
        <xdr:cNvCxnSpPr/>
      </xdr:nvCxnSpPr>
      <xdr:spPr>
        <a:xfrm flipV="1">
          <a:off x="16318864" y="17090571"/>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629" name="【庁舎】&#10;有形固定資産減価償却率最小値テキスト">
          <a:extLst>
            <a:ext uri="{FF2B5EF4-FFF2-40B4-BE49-F238E27FC236}">
              <a16:creationId xmlns:a16="http://schemas.microsoft.com/office/drawing/2014/main" id="{E9AA919D-A492-4465-A71E-67124D90ECBA}"/>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630" name="直線コネクタ 629">
          <a:extLst>
            <a:ext uri="{FF2B5EF4-FFF2-40B4-BE49-F238E27FC236}">
              <a16:creationId xmlns:a16="http://schemas.microsoft.com/office/drawing/2014/main" id="{3AB5A3C0-9166-4300-83C9-A041ACF418FD}"/>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31" name="【庁舎】&#10;有形固定資産減価償却率最大値テキスト">
          <a:extLst>
            <a:ext uri="{FF2B5EF4-FFF2-40B4-BE49-F238E27FC236}">
              <a16:creationId xmlns:a16="http://schemas.microsoft.com/office/drawing/2014/main" id="{27866B57-8E5D-4985-A687-733EED7076C1}"/>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32" name="直線コネクタ 631">
          <a:extLst>
            <a:ext uri="{FF2B5EF4-FFF2-40B4-BE49-F238E27FC236}">
              <a16:creationId xmlns:a16="http://schemas.microsoft.com/office/drawing/2014/main" id="{887D5C45-3F0B-4058-8984-37CAAF3B959E}"/>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33" name="【庁舎】&#10;有形固定資産減価償却率平均値テキスト">
          <a:extLst>
            <a:ext uri="{FF2B5EF4-FFF2-40B4-BE49-F238E27FC236}">
              <a16:creationId xmlns:a16="http://schemas.microsoft.com/office/drawing/2014/main" id="{F50A92C5-1C7B-4536-8DAB-BBBDB3D42E5F}"/>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34" name="フローチャート: 判断 633">
          <a:extLst>
            <a:ext uri="{FF2B5EF4-FFF2-40B4-BE49-F238E27FC236}">
              <a16:creationId xmlns:a16="http://schemas.microsoft.com/office/drawing/2014/main" id="{74C486AD-5236-4CA7-BC97-758F65434A90}"/>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635" name="フローチャート: 判断 634">
          <a:extLst>
            <a:ext uri="{FF2B5EF4-FFF2-40B4-BE49-F238E27FC236}">
              <a16:creationId xmlns:a16="http://schemas.microsoft.com/office/drawing/2014/main" id="{97BA5014-9008-4B4C-A151-78FB9AE2C94C}"/>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87103</xdr:rowOff>
    </xdr:from>
    <xdr:ext cx="405111" cy="259045"/>
    <xdr:sp macro="" textlink="">
      <xdr:nvSpPr>
        <xdr:cNvPr id="636" name="n_1aveValue【庁舎】&#10;有形固定資産減価償却率">
          <a:extLst>
            <a:ext uri="{FF2B5EF4-FFF2-40B4-BE49-F238E27FC236}">
              <a16:creationId xmlns:a16="http://schemas.microsoft.com/office/drawing/2014/main" id="{F49B9093-8B3D-4B2C-9007-F218D8534616}"/>
            </a:ext>
          </a:extLst>
        </xdr:cNvPr>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71120</xdr:rowOff>
    </xdr:from>
    <xdr:to>
      <xdr:col>76</xdr:col>
      <xdr:colOff>165100</xdr:colOff>
      <xdr:row>104</xdr:row>
      <xdr:rowOff>1270</xdr:rowOff>
    </xdr:to>
    <xdr:sp macro="" textlink="">
      <xdr:nvSpPr>
        <xdr:cNvPr id="637" name="フローチャート: 判断 636">
          <a:extLst>
            <a:ext uri="{FF2B5EF4-FFF2-40B4-BE49-F238E27FC236}">
              <a16:creationId xmlns:a16="http://schemas.microsoft.com/office/drawing/2014/main" id="{2E677B72-4570-41BB-926E-8BC6EE47C22A}"/>
            </a:ext>
          </a:extLst>
        </xdr:cNvPr>
        <xdr:cNvSpPr/>
      </xdr:nvSpPr>
      <xdr:spPr>
        <a:xfrm>
          <a:off x="14541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163847</xdr:rowOff>
    </xdr:from>
    <xdr:ext cx="405111" cy="259045"/>
    <xdr:sp macro="" textlink="">
      <xdr:nvSpPr>
        <xdr:cNvPr id="638" name="n_2aveValue【庁舎】&#10;有形固定資産減価償却率">
          <a:extLst>
            <a:ext uri="{FF2B5EF4-FFF2-40B4-BE49-F238E27FC236}">
              <a16:creationId xmlns:a16="http://schemas.microsoft.com/office/drawing/2014/main" id="{F089BF9E-7679-48DF-BB41-18ADAC464144}"/>
            </a:ext>
          </a:extLst>
        </xdr:cNvPr>
        <xdr:cNvSpPr txBox="1"/>
      </xdr:nvSpPr>
      <xdr:spPr>
        <a:xfrm>
          <a:off x="143897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49893</xdr:rowOff>
    </xdr:from>
    <xdr:to>
      <xdr:col>72</xdr:col>
      <xdr:colOff>38100</xdr:colOff>
      <xdr:row>103</xdr:row>
      <xdr:rowOff>151493</xdr:rowOff>
    </xdr:to>
    <xdr:sp macro="" textlink="">
      <xdr:nvSpPr>
        <xdr:cNvPr id="639" name="フローチャート: 判断 638">
          <a:extLst>
            <a:ext uri="{FF2B5EF4-FFF2-40B4-BE49-F238E27FC236}">
              <a16:creationId xmlns:a16="http://schemas.microsoft.com/office/drawing/2014/main" id="{5BA7D17D-144C-485B-B63C-729F0D6C9C37}"/>
            </a:ext>
          </a:extLst>
        </xdr:cNvPr>
        <xdr:cNvSpPr/>
      </xdr:nvSpPr>
      <xdr:spPr>
        <a:xfrm>
          <a:off x="13652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168020</xdr:rowOff>
    </xdr:from>
    <xdr:ext cx="405111" cy="259045"/>
    <xdr:sp macro="" textlink="">
      <xdr:nvSpPr>
        <xdr:cNvPr id="640" name="n_3aveValue【庁舎】&#10;有形固定資産減価償却率">
          <a:extLst>
            <a:ext uri="{FF2B5EF4-FFF2-40B4-BE49-F238E27FC236}">
              <a16:creationId xmlns:a16="http://schemas.microsoft.com/office/drawing/2014/main" id="{EF9C1733-B399-4AF9-AF33-550E8E43CF86}"/>
            </a:ext>
          </a:extLst>
        </xdr:cNvPr>
        <xdr:cNvSpPr txBox="1"/>
      </xdr:nvSpPr>
      <xdr:spPr>
        <a:xfrm>
          <a:off x="13500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2FC1324B-4D24-4269-8CC3-65E07C1862B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52195693-C83B-4221-8A11-B3978240817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F0323738-59BF-430D-A564-AAC82C729D3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94C654FF-6FAC-404D-8593-A86F4F6DC2D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1905C5DA-69EA-4F5D-9EEC-330D9111A00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30299</xdr:rowOff>
    </xdr:from>
    <xdr:to>
      <xdr:col>85</xdr:col>
      <xdr:colOff>177800</xdr:colOff>
      <xdr:row>101</xdr:row>
      <xdr:rowOff>131899</xdr:rowOff>
    </xdr:to>
    <xdr:sp macro="" textlink="">
      <xdr:nvSpPr>
        <xdr:cNvPr id="646" name="楕円 645">
          <a:extLst>
            <a:ext uri="{FF2B5EF4-FFF2-40B4-BE49-F238E27FC236}">
              <a16:creationId xmlns:a16="http://schemas.microsoft.com/office/drawing/2014/main" id="{4C6105BA-177E-40AE-B328-EB66E5730763}"/>
            </a:ext>
          </a:extLst>
        </xdr:cNvPr>
        <xdr:cNvSpPr/>
      </xdr:nvSpPr>
      <xdr:spPr>
        <a:xfrm>
          <a:off x="16268700" y="173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53176</xdr:rowOff>
    </xdr:from>
    <xdr:ext cx="405111" cy="259045"/>
    <xdr:sp macro="" textlink="">
      <xdr:nvSpPr>
        <xdr:cNvPr id="647" name="【庁舎】&#10;有形固定資産減価償却率該当値テキスト">
          <a:extLst>
            <a:ext uri="{FF2B5EF4-FFF2-40B4-BE49-F238E27FC236}">
              <a16:creationId xmlns:a16="http://schemas.microsoft.com/office/drawing/2014/main" id="{D7B63C38-2D1C-41F3-A837-4A5947E972DA}"/>
            </a:ext>
          </a:extLst>
        </xdr:cNvPr>
        <xdr:cNvSpPr txBox="1"/>
      </xdr:nvSpPr>
      <xdr:spPr>
        <a:xfrm>
          <a:off x="16357600" y="1719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48261</xdr:rowOff>
    </xdr:from>
    <xdr:to>
      <xdr:col>81</xdr:col>
      <xdr:colOff>101600</xdr:colOff>
      <xdr:row>101</xdr:row>
      <xdr:rowOff>149861</xdr:rowOff>
    </xdr:to>
    <xdr:sp macro="" textlink="">
      <xdr:nvSpPr>
        <xdr:cNvPr id="648" name="楕円 647">
          <a:extLst>
            <a:ext uri="{FF2B5EF4-FFF2-40B4-BE49-F238E27FC236}">
              <a16:creationId xmlns:a16="http://schemas.microsoft.com/office/drawing/2014/main" id="{71F352A2-E4A2-4031-8CF1-C4955CBF4F15}"/>
            </a:ext>
          </a:extLst>
        </xdr:cNvPr>
        <xdr:cNvSpPr/>
      </xdr:nvSpPr>
      <xdr:spPr>
        <a:xfrm>
          <a:off x="15430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81099</xdr:rowOff>
    </xdr:from>
    <xdr:to>
      <xdr:col>85</xdr:col>
      <xdr:colOff>127000</xdr:colOff>
      <xdr:row>101</xdr:row>
      <xdr:rowOff>99061</xdr:rowOff>
    </xdr:to>
    <xdr:cxnSp macro="">
      <xdr:nvCxnSpPr>
        <xdr:cNvPr id="649" name="直線コネクタ 648">
          <a:extLst>
            <a:ext uri="{FF2B5EF4-FFF2-40B4-BE49-F238E27FC236}">
              <a16:creationId xmlns:a16="http://schemas.microsoft.com/office/drawing/2014/main" id="{AB89BBB6-A161-4F10-8DD5-47987D36669A}"/>
            </a:ext>
          </a:extLst>
        </xdr:cNvPr>
        <xdr:cNvCxnSpPr/>
      </xdr:nvCxnSpPr>
      <xdr:spPr>
        <a:xfrm flipV="1">
          <a:off x="15481300" y="17397549"/>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66221</xdr:rowOff>
    </xdr:from>
    <xdr:to>
      <xdr:col>76</xdr:col>
      <xdr:colOff>165100</xdr:colOff>
      <xdr:row>101</xdr:row>
      <xdr:rowOff>167821</xdr:rowOff>
    </xdr:to>
    <xdr:sp macro="" textlink="">
      <xdr:nvSpPr>
        <xdr:cNvPr id="650" name="楕円 649">
          <a:extLst>
            <a:ext uri="{FF2B5EF4-FFF2-40B4-BE49-F238E27FC236}">
              <a16:creationId xmlns:a16="http://schemas.microsoft.com/office/drawing/2014/main" id="{AF3E1FCF-69C7-4DE2-89BE-DE9B43D8A351}"/>
            </a:ext>
          </a:extLst>
        </xdr:cNvPr>
        <xdr:cNvSpPr/>
      </xdr:nvSpPr>
      <xdr:spPr>
        <a:xfrm>
          <a:off x="14541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99061</xdr:rowOff>
    </xdr:from>
    <xdr:to>
      <xdr:col>81</xdr:col>
      <xdr:colOff>50800</xdr:colOff>
      <xdr:row>101</xdr:row>
      <xdr:rowOff>117021</xdr:rowOff>
    </xdr:to>
    <xdr:cxnSp macro="">
      <xdr:nvCxnSpPr>
        <xdr:cNvPr id="651" name="直線コネクタ 650">
          <a:extLst>
            <a:ext uri="{FF2B5EF4-FFF2-40B4-BE49-F238E27FC236}">
              <a16:creationId xmlns:a16="http://schemas.microsoft.com/office/drawing/2014/main" id="{4115FF3C-3E17-4078-A4AE-4F5486BBF105}"/>
            </a:ext>
          </a:extLst>
        </xdr:cNvPr>
        <xdr:cNvCxnSpPr/>
      </xdr:nvCxnSpPr>
      <xdr:spPr>
        <a:xfrm flipV="1">
          <a:off x="14592300" y="17415511"/>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166388</xdr:rowOff>
    </xdr:from>
    <xdr:ext cx="405111" cy="259045"/>
    <xdr:sp macro="" textlink="">
      <xdr:nvSpPr>
        <xdr:cNvPr id="652" name="n_1mainValue【庁舎】&#10;有形固定資産減価償却率">
          <a:extLst>
            <a:ext uri="{FF2B5EF4-FFF2-40B4-BE49-F238E27FC236}">
              <a16:creationId xmlns:a16="http://schemas.microsoft.com/office/drawing/2014/main" id="{656C27F2-8558-4EB7-B222-247F5614EDEA}"/>
            </a:ext>
          </a:extLst>
        </xdr:cNvPr>
        <xdr:cNvSpPr txBox="1"/>
      </xdr:nvSpPr>
      <xdr:spPr>
        <a:xfrm>
          <a:off x="152660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12898</xdr:rowOff>
    </xdr:from>
    <xdr:ext cx="405111" cy="259045"/>
    <xdr:sp macro="" textlink="">
      <xdr:nvSpPr>
        <xdr:cNvPr id="653" name="n_2mainValue【庁舎】&#10;有形固定資産減価償却率">
          <a:extLst>
            <a:ext uri="{FF2B5EF4-FFF2-40B4-BE49-F238E27FC236}">
              <a16:creationId xmlns:a16="http://schemas.microsoft.com/office/drawing/2014/main" id="{CB9E9139-FE23-4717-B4BA-92D1E4B4B577}"/>
            </a:ext>
          </a:extLst>
        </xdr:cNvPr>
        <xdr:cNvSpPr txBox="1"/>
      </xdr:nvSpPr>
      <xdr:spPr>
        <a:xfrm>
          <a:off x="14389744" y="1715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a:extLst>
            <a:ext uri="{FF2B5EF4-FFF2-40B4-BE49-F238E27FC236}">
              <a16:creationId xmlns:a16="http://schemas.microsoft.com/office/drawing/2014/main" id="{32303840-A77E-4445-AAB8-6E748124BD7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a:extLst>
            <a:ext uri="{FF2B5EF4-FFF2-40B4-BE49-F238E27FC236}">
              <a16:creationId xmlns:a16="http://schemas.microsoft.com/office/drawing/2014/main" id="{023B7591-09FA-4B02-A26F-F3AE253B9A4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a:extLst>
            <a:ext uri="{FF2B5EF4-FFF2-40B4-BE49-F238E27FC236}">
              <a16:creationId xmlns:a16="http://schemas.microsoft.com/office/drawing/2014/main" id="{D5719BA2-1AC5-4B45-8EDF-223D78319E9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a:extLst>
            <a:ext uri="{FF2B5EF4-FFF2-40B4-BE49-F238E27FC236}">
              <a16:creationId xmlns:a16="http://schemas.microsoft.com/office/drawing/2014/main" id="{206BE71C-7606-46B0-9D6F-5AB543A2988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a:extLst>
            <a:ext uri="{FF2B5EF4-FFF2-40B4-BE49-F238E27FC236}">
              <a16:creationId xmlns:a16="http://schemas.microsoft.com/office/drawing/2014/main" id="{27B6C671-0DBA-4434-96D3-E1DDA200660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a:extLst>
            <a:ext uri="{FF2B5EF4-FFF2-40B4-BE49-F238E27FC236}">
              <a16:creationId xmlns:a16="http://schemas.microsoft.com/office/drawing/2014/main" id="{047C8516-CEE8-4B7A-A8FD-C0BA2C89485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a:extLst>
            <a:ext uri="{FF2B5EF4-FFF2-40B4-BE49-F238E27FC236}">
              <a16:creationId xmlns:a16="http://schemas.microsoft.com/office/drawing/2014/main" id="{A08E6306-D109-4C05-8398-07359A1895E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a:extLst>
            <a:ext uri="{FF2B5EF4-FFF2-40B4-BE49-F238E27FC236}">
              <a16:creationId xmlns:a16="http://schemas.microsoft.com/office/drawing/2014/main" id="{3603AE47-9186-43D6-B9E1-05B675BCE30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a:extLst>
            <a:ext uri="{FF2B5EF4-FFF2-40B4-BE49-F238E27FC236}">
              <a16:creationId xmlns:a16="http://schemas.microsoft.com/office/drawing/2014/main" id="{2959632C-2452-4E98-8034-C2F3030DC65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a:extLst>
            <a:ext uri="{FF2B5EF4-FFF2-40B4-BE49-F238E27FC236}">
              <a16:creationId xmlns:a16="http://schemas.microsoft.com/office/drawing/2014/main" id="{3B3ABEF0-A154-46B2-815F-95F99ACBEC7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4" name="直線コネクタ 663">
          <a:extLst>
            <a:ext uri="{FF2B5EF4-FFF2-40B4-BE49-F238E27FC236}">
              <a16:creationId xmlns:a16="http://schemas.microsoft.com/office/drawing/2014/main" id="{DFC448C9-8ED1-4EC6-BB32-1863F739F22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5" name="テキスト ボックス 664">
          <a:extLst>
            <a:ext uri="{FF2B5EF4-FFF2-40B4-BE49-F238E27FC236}">
              <a16:creationId xmlns:a16="http://schemas.microsoft.com/office/drawing/2014/main" id="{B88E8B44-7605-4C6D-86BA-66B45114B90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6" name="直線コネクタ 665">
          <a:extLst>
            <a:ext uri="{FF2B5EF4-FFF2-40B4-BE49-F238E27FC236}">
              <a16:creationId xmlns:a16="http://schemas.microsoft.com/office/drawing/2014/main" id="{334BB585-D957-43FD-86D3-7A083F1FACE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67" name="テキスト ボックス 666">
          <a:extLst>
            <a:ext uri="{FF2B5EF4-FFF2-40B4-BE49-F238E27FC236}">
              <a16:creationId xmlns:a16="http://schemas.microsoft.com/office/drawing/2014/main" id="{BAA6CD05-83BC-41F4-9D28-4E40F1C3889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8" name="直線コネクタ 667">
          <a:extLst>
            <a:ext uri="{FF2B5EF4-FFF2-40B4-BE49-F238E27FC236}">
              <a16:creationId xmlns:a16="http://schemas.microsoft.com/office/drawing/2014/main" id="{B85B955B-166B-4013-BEF4-F6353C4F0EB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9" name="テキスト ボックス 668">
          <a:extLst>
            <a:ext uri="{FF2B5EF4-FFF2-40B4-BE49-F238E27FC236}">
              <a16:creationId xmlns:a16="http://schemas.microsoft.com/office/drawing/2014/main" id="{435E7B9E-0494-40D5-888C-E49CA0D0B9A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0" name="直線コネクタ 669">
          <a:extLst>
            <a:ext uri="{FF2B5EF4-FFF2-40B4-BE49-F238E27FC236}">
              <a16:creationId xmlns:a16="http://schemas.microsoft.com/office/drawing/2014/main" id="{0F426C19-B021-4A46-8B06-09BA017DFFF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1" name="テキスト ボックス 670">
          <a:extLst>
            <a:ext uri="{FF2B5EF4-FFF2-40B4-BE49-F238E27FC236}">
              <a16:creationId xmlns:a16="http://schemas.microsoft.com/office/drawing/2014/main" id="{84D70DBF-9578-418B-AFD6-D956A44E779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2" name="直線コネクタ 671">
          <a:extLst>
            <a:ext uri="{FF2B5EF4-FFF2-40B4-BE49-F238E27FC236}">
              <a16:creationId xmlns:a16="http://schemas.microsoft.com/office/drawing/2014/main" id="{582BC297-8E90-492A-93E3-EBF74433F5B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3" name="テキスト ボックス 672">
          <a:extLst>
            <a:ext uri="{FF2B5EF4-FFF2-40B4-BE49-F238E27FC236}">
              <a16:creationId xmlns:a16="http://schemas.microsoft.com/office/drawing/2014/main" id="{784C814E-139C-42D8-8023-5A871DD084A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4" name="直線コネクタ 673">
          <a:extLst>
            <a:ext uri="{FF2B5EF4-FFF2-40B4-BE49-F238E27FC236}">
              <a16:creationId xmlns:a16="http://schemas.microsoft.com/office/drawing/2014/main" id="{EF3CFCEC-9D69-48AE-90D5-384AC8C6CC5F}"/>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75" name="テキスト ボックス 674">
          <a:extLst>
            <a:ext uri="{FF2B5EF4-FFF2-40B4-BE49-F238E27FC236}">
              <a16:creationId xmlns:a16="http://schemas.microsoft.com/office/drawing/2014/main" id="{5132B4DD-1C42-4C34-93F5-00DC91330379}"/>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a:extLst>
            <a:ext uri="{FF2B5EF4-FFF2-40B4-BE49-F238E27FC236}">
              <a16:creationId xmlns:a16="http://schemas.microsoft.com/office/drawing/2014/main" id="{0A4F3D1C-E8C5-4B97-84B0-AA045EE5575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7" name="テキスト ボックス 676">
          <a:extLst>
            <a:ext uri="{FF2B5EF4-FFF2-40B4-BE49-F238E27FC236}">
              <a16:creationId xmlns:a16="http://schemas.microsoft.com/office/drawing/2014/main" id="{E6CCD6EE-BC12-4B0D-8674-BD0985C3DE3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庁舎】&#10;一人当たり面積グラフ枠">
          <a:extLst>
            <a:ext uri="{FF2B5EF4-FFF2-40B4-BE49-F238E27FC236}">
              <a16:creationId xmlns:a16="http://schemas.microsoft.com/office/drawing/2014/main" id="{9127EA3D-5CEA-4C16-934C-5DAAEE310A6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114246</xdr:rowOff>
    </xdr:from>
    <xdr:to>
      <xdr:col>116</xdr:col>
      <xdr:colOff>62864</xdr:colOff>
      <xdr:row>108</xdr:row>
      <xdr:rowOff>147720</xdr:rowOff>
    </xdr:to>
    <xdr:cxnSp macro="">
      <xdr:nvCxnSpPr>
        <xdr:cNvPr id="679" name="直線コネクタ 678">
          <a:extLst>
            <a:ext uri="{FF2B5EF4-FFF2-40B4-BE49-F238E27FC236}">
              <a16:creationId xmlns:a16="http://schemas.microsoft.com/office/drawing/2014/main" id="{D21469FA-C05F-4000-A159-7F610690357D}"/>
            </a:ext>
          </a:extLst>
        </xdr:cNvPr>
        <xdr:cNvCxnSpPr/>
      </xdr:nvCxnSpPr>
      <xdr:spPr>
        <a:xfrm flipV="1">
          <a:off x="22160864" y="17087796"/>
          <a:ext cx="0" cy="1576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151547</xdr:rowOff>
    </xdr:from>
    <xdr:ext cx="469744" cy="259045"/>
    <xdr:sp macro="" textlink="">
      <xdr:nvSpPr>
        <xdr:cNvPr id="680" name="【庁舎】&#10;一人当たり面積最小値テキスト">
          <a:extLst>
            <a:ext uri="{FF2B5EF4-FFF2-40B4-BE49-F238E27FC236}">
              <a16:creationId xmlns:a16="http://schemas.microsoft.com/office/drawing/2014/main" id="{5F686BF3-06E2-4E29-B330-F4D98552B6F5}"/>
            </a:ext>
          </a:extLst>
        </xdr:cNvPr>
        <xdr:cNvSpPr txBox="1"/>
      </xdr:nvSpPr>
      <xdr:spPr>
        <a:xfrm>
          <a:off x="22199600" y="1866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147720</xdr:rowOff>
    </xdr:from>
    <xdr:to>
      <xdr:col>116</xdr:col>
      <xdr:colOff>152400</xdr:colOff>
      <xdr:row>108</xdr:row>
      <xdr:rowOff>147720</xdr:rowOff>
    </xdr:to>
    <xdr:cxnSp macro="">
      <xdr:nvCxnSpPr>
        <xdr:cNvPr id="681" name="直線コネクタ 680">
          <a:extLst>
            <a:ext uri="{FF2B5EF4-FFF2-40B4-BE49-F238E27FC236}">
              <a16:creationId xmlns:a16="http://schemas.microsoft.com/office/drawing/2014/main" id="{B1DC1197-8A59-4D3F-A277-DFEA041C4606}"/>
            </a:ext>
          </a:extLst>
        </xdr:cNvPr>
        <xdr:cNvCxnSpPr/>
      </xdr:nvCxnSpPr>
      <xdr:spPr>
        <a:xfrm>
          <a:off x="22072600" y="186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60923</xdr:rowOff>
    </xdr:from>
    <xdr:ext cx="534377" cy="259045"/>
    <xdr:sp macro="" textlink="">
      <xdr:nvSpPr>
        <xdr:cNvPr id="682" name="【庁舎】&#10;一人当たり面積最大値テキスト">
          <a:extLst>
            <a:ext uri="{FF2B5EF4-FFF2-40B4-BE49-F238E27FC236}">
              <a16:creationId xmlns:a16="http://schemas.microsoft.com/office/drawing/2014/main" id="{720F7F28-E2EA-4A3E-A007-982E0085789F}"/>
            </a:ext>
          </a:extLst>
        </xdr:cNvPr>
        <xdr:cNvSpPr txBox="1"/>
      </xdr:nvSpPr>
      <xdr:spPr>
        <a:xfrm>
          <a:off x="22199600" y="168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114246</xdr:rowOff>
    </xdr:from>
    <xdr:to>
      <xdr:col>116</xdr:col>
      <xdr:colOff>152400</xdr:colOff>
      <xdr:row>99</xdr:row>
      <xdr:rowOff>114246</xdr:rowOff>
    </xdr:to>
    <xdr:cxnSp macro="">
      <xdr:nvCxnSpPr>
        <xdr:cNvPr id="683" name="直線コネクタ 682">
          <a:extLst>
            <a:ext uri="{FF2B5EF4-FFF2-40B4-BE49-F238E27FC236}">
              <a16:creationId xmlns:a16="http://schemas.microsoft.com/office/drawing/2014/main" id="{BD3A3347-F0A2-4B2F-BEB6-D2E6174E0D82}"/>
            </a:ext>
          </a:extLst>
        </xdr:cNvPr>
        <xdr:cNvCxnSpPr/>
      </xdr:nvCxnSpPr>
      <xdr:spPr>
        <a:xfrm>
          <a:off x="22072600" y="1708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29663</xdr:rowOff>
    </xdr:from>
    <xdr:ext cx="469744" cy="259045"/>
    <xdr:sp macro="" textlink="">
      <xdr:nvSpPr>
        <xdr:cNvPr id="684" name="【庁舎】&#10;一人当たり面積平均値テキスト">
          <a:extLst>
            <a:ext uri="{FF2B5EF4-FFF2-40B4-BE49-F238E27FC236}">
              <a16:creationId xmlns:a16="http://schemas.microsoft.com/office/drawing/2014/main" id="{C7BE304B-0EFA-4EBD-9C74-0C572A89133C}"/>
            </a:ext>
          </a:extLst>
        </xdr:cNvPr>
        <xdr:cNvSpPr txBox="1"/>
      </xdr:nvSpPr>
      <xdr:spPr>
        <a:xfrm>
          <a:off x="22199600" y="18374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6786</xdr:rowOff>
    </xdr:from>
    <xdr:to>
      <xdr:col>116</xdr:col>
      <xdr:colOff>114300</xdr:colOff>
      <xdr:row>108</xdr:row>
      <xdr:rowOff>108386</xdr:rowOff>
    </xdr:to>
    <xdr:sp macro="" textlink="">
      <xdr:nvSpPr>
        <xdr:cNvPr id="685" name="フローチャート: 判断 684">
          <a:extLst>
            <a:ext uri="{FF2B5EF4-FFF2-40B4-BE49-F238E27FC236}">
              <a16:creationId xmlns:a16="http://schemas.microsoft.com/office/drawing/2014/main" id="{C993D8F3-5500-48D1-B11F-87730EDBD960}"/>
            </a:ext>
          </a:extLst>
        </xdr:cNvPr>
        <xdr:cNvSpPr/>
      </xdr:nvSpPr>
      <xdr:spPr>
        <a:xfrm>
          <a:off x="22110700" y="1852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4173</xdr:rowOff>
    </xdr:from>
    <xdr:to>
      <xdr:col>112</xdr:col>
      <xdr:colOff>38100</xdr:colOff>
      <xdr:row>108</xdr:row>
      <xdr:rowOff>105773</xdr:rowOff>
    </xdr:to>
    <xdr:sp macro="" textlink="">
      <xdr:nvSpPr>
        <xdr:cNvPr id="686" name="フローチャート: 判断 685">
          <a:extLst>
            <a:ext uri="{FF2B5EF4-FFF2-40B4-BE49-F238E27FC236}">
              <a16:creationId xmlns:a16="http://schemas.microsoft.com/office/drawing/2014/main" id="{88649AE5-8DE5-4F9C-9BCB-141FFE494529}"/>
            </a:ext>
          </a:extLst>
        </xdr:cNvPr>
        <xdr:cNvSpPr/>
      </xdr:nvSpPr>
      <xdr:spPr>
        <a:xfrm>
          <a:off x="21272500" y="1852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122300</xdr:rowOff>
    </xdr:from>
    <xdr:ext cx="469744" cy="259045"/>
    <xdr:sp macro="" textlink="">
      <xdr:nvSpPr>
        <xdr:cNvPr id="687" name="n_1aveValue【庁舎】&#10;一人当たり面積">
          <a:extLst>
            <a:ext uri="{FF2B5EF4-FFF2-40B4-BE49-F238E27FC236}">
              <a16:creationId xmlns:a16="http://schemas.microsoft.com/office/drawing/2014/main" id="{EEEB9B4E-B61D-4159-B6D1-C037F956A12D}"/>
            </a:ext>
          </a:extLst>
        </xdr:cNvPr>
        <xdr:cNvSpPr txBox="1"/>
      </xdr:nvSpPr>
      <xdr:spPr>
        <a:xfrm>
          <a:off x="21075727" y="1829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11685</xdr:rowOff>
    </xdr:from>
    <xdr:to>
      <xdr:col>107</xdr:col>
      <xdr:colOff>101600</xdr:colOff>
      <xdr:row>108</xdr:row>
      <xdr:rowOff>113285</xdr:rowOff>
    </xdr:to>
    <xdr:sp macro="" textlink="">
      <xdr:nvSpPr>
        <xdr:cNvPr id="688" name="フローチャート: 判断 687">
          <a:extLst>
            <a:ext uri="{FF2B5EF4-FFF2-40B4-BE49-F238E27FC236}">
              <a16:creationId xmlns:a16="http://schemas.microsoft.com/office/drawing/2014/main" id="{4E80E28D-44EA-4CF8-B983-F4DB8296E16A}"/>
            </a:ext>
          </a:extLst>
        </xdr:cNvPr>
        <xdr:cNvSpPr/>
      </xdr:nvSpPr>
      <xdr:spPr>
        <a:xfrm>
          <a:off x="20383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129812</xdr:rowOff>
    </xdr:from>
    <xdr:ext cx="469744" cy="259045"/>
    <xdr:sp macro="" textlink="">
      <xdr:nvSpPr>
        <xdr:cNvPr id="689" name="n_2aveValue【庁舎】&#10;一人当たり面積">
          <a:extLst>
            <a:ext uri="{FF2B5EF4-FFF2-40B4-BE49-F238E27FC236}">
              <a16:creationId xmlns:a16="http://schemas.microsoft.com/office/drawing/2014/main" id="{051168D8-3DDE-488F-9182-0040314CB024}"/>
            </a:ext>
          </a:extLst>
        </xdr:cNvPr>
        <xdr:cNvSpPr txBox="1"/>
      </xdr:nvSpPr>
      <xdr:spPr>
        <a:xfrm>
          <a:off x="201994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21318</xdr:rowOff>
    </xdr:from>
    <xdr:to>
      <xdr:col>102</xdr:col>
      <xdr:colOff>165100</xdr:colOff>
      <xdr:row>108</xdr:row>
      <xdr:rowOff>122918</xdr:rowOff>
    </xdr:to>
    <xdr:sp macro="" textlink="">
      <xdr:nvSpPr>
        <xdr:cNvPr id="690" name="フローチャート: 判断 689">
          <a:extLst>
            <a:ext uri="{FF2B5EF4-FFF2-40B4-BE49-F238E27FC236}">
              <a16:creationId xmlns:a16="http://schemas.microsoft.com/office/drawing/2014/main" id="{820AE109-A38A-49E5-981E-6F7A92BE487B}"/>
            </a:ext>
          </a:extLst>
        </xdr:cNvPr>
        <xdr:cNvSpPr/>
      </xdr:nvSpPr>
      <xdr:spPr>
        <a:xfrm>
          <a:off x="19494500" y="1853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139445</xdr:rowOff>
    </xdr:from>
    <xdr:ext cx="469744" cy="259045"/>
    <xdr:sp macro="" textlink="">
      <xdr:nvSpPr>
        <xdr:cNvPr id="691" name="n_3aveValue【庁舎】&#10;一人当たり面積">
          <a:extLst>
            <a:ext uri="{FF2B5EF4-FFF2-40B4-BE49-F238E27FC236}">
              <a16:creationId xmlns:a16="http://schemas.microsoft.com/office/drawing/2014/main" id="{E51C9B14-6F44-46BF-B506-9961E22361D5}"/>
            </a:ext>
          </a:extLst>
        </xdr:cNvPr>
        <xdr:cNvSpPr txBox="1"/>
      </xdr:nvSpPr>
      <xdr:spPr>
        <a:xfrm>
          <a:off x="19310427" y="1831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id="{89CA45F7-BEA8-4BCC-B77F-655AD323371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a:extLst>
            <a:ext uri="{FF2B5EF4-FFF2-40B4-BE49-F238E27FC236}">
              <a16:creationId xmlns:a16="http://schemas.microsoft.com/office/drawing/2014/main" id="{A8393CE9-2656-42A3-8A2B-595B915FAA4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a:extLst>
            <a:ext uri="{FF2B5EF4-FFF2-40B4-BE49-F238E27FC236}">
              <a16:creationId xmlns:a16="http://schemas.microsoft.com/office/drawing/2014/main" id="{2D2BBA5E-F743-4AF9-BFDD-69EFCF6F322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BE3000FE-728C-42DC-846D-9D7A24B3B65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9EF616CA-97C3-4F3B-B93B-9B667959448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78795</xdr:rowOff>
    </xdr:from>
    <xdr:to>
      <xdr:col>116</xdr:col>
      <xdr:colOff>114300</xdr:colOff>
      <xdr:row>109</xdr:row>
      <xdr:rowOff>8945</xdr:rowOff>
    </xdr:to>
    <xdr:sp macro="" textlink="">
      <xdr:nvSpPr>
        <xdr:cNvPr id="697" name="楕円 696">
          <a:extLst>
            <a:ext uri="{FF2B5EF4-FFF2-40B4-BE49-F238E27FC236}">
              <a16:creationId xmlns:a16="http://schemas.microsoft.com/office/drawing/2014/main" id="{77EFED84-3075-4089-8E6C-5D8A5D45DF84}"/>
            </a:ext>
          </a:extLst>
        </xdr:cNvPr>
        <xdr:cNvSpPr/>
      </xdr:nvSpPr>
      <xdr:spPr>
        <a:xfrm>
          <a:off x="22110700" y="185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165172</xdr:rowOff>
    </xdr:from>
    <xdr:ext cx="469744" cy="259045"/>
    <xdr:sp macro="" textlink="">
      <xdr:nvSpPr>
        <xdr:cNvPr id="698" name="【庁舎】&#10;一人当たり面積該当値テキスト">
          <a:extLst>
            <a:ext uri="{FF2B5EF4-FFF2-40B4-BE49-F238E27FC236}">
              <a16:creationId xmlns:a16="http://schemas.microsoft.com/office/drawing/2014/main" id="{5D0E94C7-DD8F-4D1B-97AA-2740CD31A427}"/>
            </a:ext>
          </a:extLst>
        </xdr:cNvPr>
        <xdr:cNvSpPr txBox="1"/>
      </xdr:nvSpPr>
      <xdr:spPr>
        <a:xfrm>
          <a:off x="22199600" y="1851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80753</xdr:rowOff>
    </xdr:from>
    <xdr:to>
      <xdr:col>112</xdr:col>
      <xdr:colOff>38100</xdr:colOff>
      <xdr:row>109</xdr:row>
      <xdr:rowOff>10903</xdr:rowOff>
    </xdr:to>
    <xdr:sp macro="" textlink="">
      <xdr:nvSpPr>
        <xdr:cNvPr id="699" name="楕円 698">
          <a:extLst>
            <a:ext uri="{FF2B5EF4-FFF2-40B4-BE49-F238E27FC236}">
              <a16:creationId xmlns:a16="http://schemas.microsoft.com/office/drawing/2014/main" id="{85A1B447-0D35-4C22-A8C8-6E4B1ACE39F7}"/>
            </a:ext>
          </a:extLst>
        </xdr:cNvPr>
        <xdr:cNvSpPr/>
      </xdr:nvSpPr>
      <xdr:spPr>
        <a:xfrm>
          <a:off x="21272500" y="1859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129595</xdr:rowOff>
    </xdr:from>
    <xdr:to>
      <xdr:col>116</xdr:col>
      <xdr:colOff>63500</xdr:colOff>
      <xdr:row>108</xdr:row>
      <xdr:rowOff>131553</xdr:rowOff>
    </xdr:to>
    <xdr:cxnSp macro="">
      <xdr:nvCxnSpPr>
        <xdr:cNvPr id="700" name="直線コネクタ 699">
          <a:extLst>
            <a:ext uri="{FF2B5EF4-FFF2-40B4-BE49-F238E27FC236}">
              <a16:creationId xmlns:a16="http://schemas.microsoft.com/office/drawing/2014/main" id="{40BC8556-F5D1-437F-9FB5-6FD05DB702EB}"/>
            </a:ext>
          </a:extLst>
        </xdr:cNvPr>
        <xdr:cNvCxnSpPr/>
      </xdr:nvCxnSpPr>
      <xdr:spPr>
        <a:xfrm flipV="1">
          <a:off x="21323300" y="18646195"/>
          <a:ext cx="8382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81897</xdr:rowOff>
    </xdr:from>
    <xdr:to>
      <xdr:col>107</xdr:col>
      <xdr:colOff>101600</xdr:colOff>
      <xdr:row>109</xdr:row>
      <xdr:rowOff>12047</xdr:rowOff>
    </xdr:to>
    <xdr:sp macro="" textlink="">
      <xdr:nvSpPr>
        <xdr:cNvPr id="701" name="楕円 700">
          <a:extLst>
            <a:ext uri="{FF2B5EF4-FFF2-40B4-BE49-F238E27FC236}">
              <a16:creationId xmlns:a16="http://schemas.microsoft.com/office/drawing/2014/main" id="{F34AAF1F-2C39-43C4-BF68-F19DA589B304}"/>
            </a:ext>
          </a:extLst>
        </xdr:cNvPr>
        <xdr:cNvSpPr/>
      </xdr:nvSpPr>
      <xdr:spPr>
        <a:xfrm>
          <a:off x="20383500" y="1859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131553</xdr:rowOff>
    </xdr:from>
    <xdr:to>
      <xdr:col>111</xdr:col>
      <xdr:colOff>177800</xdr:colOff>
      <xdr:row>108</xdr:row>
      <xdr:rowOff>132697</xdr:rowOff>
    </xdr:to>
    <xdr:cxnSp macro="">
      <xdr:nvCxnSpPr>
        <xdr:cNvPr id="702" name="直線コネクタ 701">
          <a:extLst>
            <a:ext uri="{FF2B5EF4-FFF2-40B4-BE49-F238E27FC236}">
              <a16:creationId xmlns:a16="http://schemas.microsoft.com/office/drawing/2014/main" id="{D3BB7AD9-E3EC-45D4-98B3-585EF87EA677}"/>
            </a:ext>
          </a:extLst>
        </xdr:cNvPr>
        <xdr:cNvCxnSpPr/>
      </xdr:nvCxnSpPr>
      <xdr:spPr>
        <a:xfrm flipV="1">
          <a:off x="20434300" y="18648153"/>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2030</xdr:rowOff>
    </xdr:from>
    <xdr:ext cx="469744" cy="259045"/>
    <xdr:sp macro="" textlink="">
      <xdr:nvSpPr>
        <xdr:cNvPr id="703" name="n_1mainValue【庁舎】&#10;一人当たり面積">
          <a:extLst>
            <a:ext uri="{FF2B5EF4-FFF2-40B4-BE49-F238E27FC236}">
              <a16:creationId xmlns:a16="http://schemas.microsoft.com/office/drawing/2014/main" id="{4158E565-3708-4B17-98E7-A6629E50DC49}"/>
            </a:ext>
          </a:extLst>
        </xdr:cNvPr>
        <xdr:cNvSpPr txBox="1"/>
      </xdr:nvSpPr>
      <xdr:spPr>
        <a:xfrm>
          <a:off x="21075727" y="1869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3174</xdr:rowOff>
    </xdr:from>
    <xdr:ext cx="469744" cy="259045"/>
    <xdr:sp macro="" textlink="">
      <xdr:nvSpPr>
        <xdr:cNvPr id="704" name="n_2mainValue【庁舎】&#10;一人当たり面積">
          <a:extLst>
            <a:ext uri="{FF2B5EF4-FFF2-40B4-BE49-F238E27FC236}">
              <a16:creationId xmlns:a16="http://schemas.microsoft.com/office/drawing/2014/main" id="{ED231636-5968-4A37-9727-B98B8F116357}"/>
            </a:ext>
          </a:extLst>
        </xdr:cNvPr>
        <xdr:cNvSpPr txBox="1"/>
      </xdr:nvSpPr>
      <xdr:spPr>
        <a:xfrm>
          <a:off x="20199427" y="1869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5" name="正方形/長方形 704">
          <a:extLst>
            <a:ext uri="{FF2B5EF4-FFF2-40B4-BE49-F238E27FC236}">
              <a16:creationId xmlns:a16="http://schemas.microsoft.com/office/drawing/2014/main" id="{F399D74F-6725-45DB-B0CD-BF008234506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6" name="正方形/長方形 705">
          <a:extLst>
            <a:ext uri="{FF2B5EF4-FFF2-40B4-BE49-F238E27FC236}">
              <a16:creationId xmlns:a16="http://schemas.microsoft.com/office/drawing/2014/main" id="{A1FA8BF5-EC9A-4AC4-B3B8-723CF4E4B6B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7" name="テキスト ボックス 706">
          <a:extLst>
            <a:ext uri="{FF2B5EF4-FFF2-40B4-BE49-F238E27FC236}">
              <a16:creationId xmlns:a16="http://schemas.microsoft.com/office/drawing/2014/main" id="{503D3537-989F-483D-9A5A-C862E06C4F5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前年対比増減が少なく、類似団体を下回る減価償却率に関しては、施設の老朽化が進み、施設の長寿命化計画を個別に策定し早急な対応が必要である。また１人あたりの面積については、少子高齢化が進む過疎地域による人口減少も要因であり早急な対応策が必要。</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4,746
4,704
194.80
7,134,235
6,822,468
231,853
2,984,121
6,101,297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類似団体平均と同じとなっている。例年に変わらず人口の減少、全国平均を上回る高齢化に加え、村内中心となる産業等がないこと等、財政基盤が弱いため、今後とも歳出の見直しに努めることと行政の効率化を促進することにより財政の健全化が図られると考え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1632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133858</xdr:rowOff>
    </xdr:from>
    <xdr:to>
      <xdr:col>23</xdr:col>
      <xdr:colOff>133350</xdr:colOff>
      <xdr:row>43</xdr:row>
      <xdr:rowOff>133858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06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55135</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42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133858</xdr:rowOff>
    </xdr:from>
    <xdr:to>
      <xdr:col>19</xdr:col>
      <xdr:colOff>133350</xdr:colOff>
      <xdr:row>43</xdr:row>
      <xdr:rowOff>133858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0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133858</xdr:rowOff>
    </xdr:from>
    <xdr:to>
      <xdr:col>15</xdr:col>
      <xdr:colOff>82550</xdr:colOff>
      <xdr:row>43</xdr:row>
      <xdr:rowOff>143510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5062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73406</xdr:rowOff>
    </xdr:from>
    <xdr:to>
      <xdr:col>15</xdr:col>
      <xdr:colOff>133350</xdr:colOff>
      <xdr:row>44</xdr:row>
      <xdr:rowOff>3556</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13733</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63754</xdr:rowOff>
    </xdr:from>
    <xdr:to>
      <xdr:col>7</xdr:col>
      <xdr:colOff>31750</xdr:colOff>
      <xdr:row>43</xdr:row>
      <xdr:rowOff>165354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3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99585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83058</xdr:rowOff>
    </xdr:from>
    <xdr:to>
      <xdr:col>19</xdr:col>
      <xdr:colOff>184150</xdr:colOff>
      <xdr:row>44</xdr:row>
      <xdr:rowOff>13208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83058</xdr:rowOff>
    </xdr:from>
    <xdr:to>
      <xdr:col>15</xdr:col>
      <xdr:colOff>133350</xdr:colOff>
      <xdr:row>44</xdr:row>
      <xdr:rowOff>13208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33037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経常収支比率は、人件費、物件費等、類似団体より下回っているが、前年度より</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ポイント上がっている。その要因としては、大型普通建設事業が主として増え前年度よりポイントが押し上げていると考えられる。今後も普通建設事業は計画されており各種事業に優先順位等つけ無駄のない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80751</xdr:rowOff>
    </xdr:from>
    <xdr:to>
      <xdr:col>23</xdr:col>
      <xdr:colOff>133350</xdr:colOff>
      <xdr:row>66</xdr:row>
      <xdr:rowOff>106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24851"/>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143633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xdr:rowOff>
    </xdr:from>
    <xdr:to>
      <xdr:col>24</xdr:col>
      <xdr:colOff>12700</xdr:colOff>
      <xdr:row>66</xdr:row>
      <xdr:rowOff>106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167128</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6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80751</xdr:rowOff>
    </xdr:from>
    <xdr:to>
      <xdr:col>24</xdr:col>
      <xdr:colOff>12700</xdr:colOff>
      <xdr:row>58</xdr:row>
      <xdr:rowOff>80751</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159068</xdr:rowOff>
    </xdr:from>
    <xdr:to>
      <xdr:col>23</xdr:col>
      <xdr:colOff>133350</xdr:colOff>
      <xdr:row>63</xdr:row>
      <xdr:rowOff>148484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788968"/>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79815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159068</xdr:rowOff>
    </xdr:from>
    <xdr:to>
      <xdr:col>19</xdr:col>
      <xdr:colOff>133350</xdr:colOff>
      <xdr:row>63</xdr:row>
      <xdr:rowOff>102235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788968"/>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101706</xdr:rowOff>
    </xdr:from>
    <xdr:to>
      <xdr:col>19</xdr:col>
      <xdr:colOff>184150</xdr:colOff>
      <xdr:row>64</xdr:row>
      <xdr:rowOff>31856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16633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8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126894</xdr:rowOff>
    </xdr:from>
    <xdr:to>
      <xdr:col>15</xdr:col>
      <xdr:colOff>82550</xdr:colOff>
      <xdr:row>63</xdr:row>
      <xdr:rowOff>102235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56794"/>
          <a:ext cx="889000" cy="14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126894</xdr:rowOff>
    </xdr:from>
    <xdr:to>
      <xdr:col>11</xdr:col>
      <xdr:colOff>31750</xdr:colOff>
      <xdr:row>63</xdr:row>
      <xdr:rowOff>138430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756794"/>
          <a:ext cx="889000" cy="18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97684</xdr:rowOff>
    </xdr:from>
    <xdr:to>
      <xdr:col>23</xdr:col>
      <xdr:colOff>184150</xdr:colOff>
      <xdr:row>64</xdr:row>
      <xdr:rowOff>27834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114211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74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108268</xdr:rowOff>
    </xdr:from>
    <xdr:to>
      <xdr:col>19</xdr:col>
      <xdr:colOff>184150</xdr:colOff>
      <xdr:row>63</xdr:row>
      <xdr:rowOff>38418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48595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76094</xdr:rowOff>
    </xdr:from>
    <xdr:to>
      <xdr:col>11</xdr:col>
      <xdr:colOff>82550</xdr:colOff>
      <xdr:row>63</xdr:row>
      <xdr:rowOff>6244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0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16421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7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[446,664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人口一人当たりの人件費、物件費</a:t>
          </a:r>
          <a:r>
            <a:rPr kumimoji="1" lang="en-US" altLang="ja-JP" sz="1300">
              <a:latin typeface="ＭＳ Ｐゴシック" panose="020B0600070205080204" pitchFamily="50" charset="-128"/>
              <a:ea typeface="ＭＳ Ｐゴシック" panose="020B0600070205080204" pitchFamily="50" charset="-128"/>
            </a:rPr>
            <a:t>446,664</a:t>
          </a:r>
          <a:r>
            <a:rPr kumimoji="1" lang="ja-JP" altLang="en-US" sz="1300">
              <a:latin typeface="ＭＳ Ｐゴシック" panose="020B0600070205080204" pitchFamily="50" charset="-128"/>
              <a:ea typeface="ＭＳ Ｐゴシック" panose="020B0600070205080204" pitchFamily="50" charset="-128"/>
            </a:rPr>
            <a:t>円と類似団体を下回っているものの全国平均、沖縄県平均を大きく上回っている。人件費も一つの要因と考えられるが、数件のソフト事業等の委託料に係る物件費が主な要因と考えられる。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102386</xdr:rowOff>
    </xdr:from>
    <xdr:to>
      <xdr:col>23</xdr:col>
      <xdr:colOff>133350</xdr:colOff>
      <xdr:row>89</xdr:row>
      <xdr:rowOff>50730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18386"/>
          <a:ext cx="0" cy="1491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8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50730</xdr:rowOff>
    </xdr:from>
    <xdr:to>
      <xdr:col>24</xdr:col>
      <xdr:colOff>12700</xdr:colOff>
      <xdr:row>89</xdr:row>
      <xdr:rowOff>50730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0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17313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102386</xdr:rowOff>
    </xdr:from>
    <xdr:to>
      <xdr:col>24</xdr:col>
      <xdr:colOff>12700</xdr:colOff>
      <xdr:row>80</xdr:row>
      <xdr:rowOff>102386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1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156598</xdr:rowOff>
    </xdr:from>
    <xdr:to>
      <xdr:col>23</xdr:col>
      <xdr:colOff>133350</xdr:colOff>
      <xdr:row>81</xdr:row>
      <xdr:rowOff>9736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72598"/>
          <a:ext cx="838200" cy="2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165963</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8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148467</xdr:rowOff>
    </xdr:from>
    <xdr:to>
      <xdr:col>23</xdr:col>
      <xdr:colOff>184150</xdr:colOff>
      <xdr:row>81</xdr:row>
      <xdr:rowOff>78617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6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151309</xdr:rowOff>
    </xdr:from>
    <xdr:to>
      <xdr:col>19</xdr:col>
      <xdr:colOff>133350</xdr:colOff>
      <xdr:row>80</xdr:row>
      <xdr:rowOff>156598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67309"/>
          <a:ext cx="889000" cy="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150213</xdr:rowOff>
    </xdr:from>
    <xdr:to>
      <xdr:col>19</xdr:col>
      <xdr:colOff>184150</xdr:colOff>
      <xdr:row>81</xdr:row>
      <xdr:rowOff>80363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65140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5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136937</xdr:rowOff>
    </xdr:from>
    <xdr:to>
      <xdr:col>15</xdr:col>
      <xdr:colOff>82550</xdr:colOff>
      <xdr:row>80</xdr:row>
      <xdr:rowOff>151309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52937"/>
          <a:ext cx="889000" cy="1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146359</xdr:rowOff>
    </xdr:from>
    <xdr:to>
      <xdr:col>15</xdr:col>
      <xdr:colOff>133350</xdr:colOff>
      <xdr:row>81</xdr:row>
      <xdr:rowOff>76509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6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61286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4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127584</xdr:rowOff>
    </xdr:from>
    <xdr:to>
      <xdr:col>11</xdr:col>
      <xdr:colOff>31750</xdr:colOff>
      <xdr:row>80</xdr:row>
      <xdr:rowOff>136937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43584"/>
          <a:ext cx="8890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109834</xdr:rowOff>
    </xdr:from>
    <xdr:to>
      <xdr:col>11</xdr:col>
      <xdr:colOff>82550</xdr:colOff>
      <xdr:row>81</xdr:row>
      <xdr:rowOff>39984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2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24761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1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67508</xdr:rowOff>
    </xdr:from>
    <xdr:to>
      <xdr:col>7</xdr:col>
      <xdr:colOff>31750</xdr:colOff>
      <xdr:row>80</xdr:row>
      <xdr:rowOff>169108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8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7835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552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130386</xdr:rowOff>
    </xdr:from>
    <xdr:to>
      <xdr:col>23</xdr:col>
      <xdr:colOff>184150</xdr:colOff>
      <xdr:row>81</xdr:row>
      <xdr:rowOff>60536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4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51663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105798</xdr:rowOff>
    </xdr:from>
    <xdr:to>
      <xdr:col>19</xdr:col>
      <xdr:colOff>184150</xdr:colOff>
      <xdr:row>81</xdr:row>
      <xdr:rowOff>35948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2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46125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590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100509</xdr:rowOff>
    </xdr:from>
    <xdr:to>
      <xdr:col>15</xdr:col>
      <xdr:colOff>133350</xdr:colOff>
      <xdr:row>81</xdr:row>
      <xdr:rowOff>30659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1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40836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85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86137</xdr:rowOff>
    </xdr:from>
    <xdr:to>
      <xdr:col>11</xdr:col>
      <xdr:colOff>82550</xdr:colOff>
      <xdr:row>81</xdr:row>
      <xdr:rowOff>16287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0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26464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7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76784</xdr:rowOff>
    </xdr:from>
    <xdr:to>
      <xdr:col>7</xdr:col>
      <xdr:colOff>31750</xdr:colOff>
      <xdr:row>81</xdr:row>
      <xdr:rowOff>6934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9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163161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7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ラスパイレス指数は、類似団体と同じである。昨年度より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ポイント上がっているが、全国町村平均を下回っていることから給与体系の見直し等、給与の適正に努める。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21589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165116</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5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21589</xdr:rowOff>
    </xdr:from>
    <xdr:to>
      <xdr:col>81</xdr:col>
      <xdr:colOff>133350</xdr:colOff>
      <xdr:row>89</xdr:row>
      <xdr:rowOff>21589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8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86</xdr:row>
      <xdr:rowOff>83502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785975"/>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49229</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62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170498</xdr:rowOff>
    </xdr:from>
    <xdr:to>
      <xdr:col>77</xdr:col>
      <xdr:colOff>44450</xdr:colOff>
      <xdr:row>86</xdr:row>
      <xdr:rowOff>41275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74374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122238</xdr:rowOff>
    </xdr:from>
    <xdr:to>
      <xdr:col>72</xdr:col>
      <xdr:colOff>203200</xdr:colOff>
      <xdr:row>85</xdr:row>
      <xdr:rowOff>170498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6954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62864</xdr:rowOff>
    </xdr:from>
    <xdr:to>
      <xdr:col>73</xdr:col>
      <xdr:colOff>44450</xdr:colOff>
      <xdr:row>86</xdr:row>
      <xdr:rowOff>164464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149241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122238</xdr:rowOff>
    </xdr:from>
    <xdr:to>
      <xdr:col>68</xdr:col>
      <xdr:colOff>152400</xdr:colOff>
      <xdr:row>86</xdr:row>
      <xdr:rowOff>5080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69548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159386</xdr:rowOff>
    </xdr:from>
    <xdr:to>
      <xdr:col>64</xdr:col>
      <xdr:colOff>152400</xdr:colOff>
      <xdr:row>87</xdr:row>
      <xdr:rowOff>89536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90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74313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99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32702</xdr:rowOff>
    </xdr:from>
    <xdr:to>
      <xdr:col>81</xdr:col>
      <xdr:colOff>95250</xdr:colOff>
      <xdr:row>86</xdr:row>
      <xdr:rowOff>134302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4779</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74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161925</xdr:rowOff>
    </xdr:from>
    <xdr:to>
      <xdr:col>77</xdr:col>
      <xdr:colOff>95250</xdr:colOff>
      <xdr:row>86</xdr:row>
      <xdr:rowOff>92075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102252</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50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119698</xdr:rowOff>
    </xdr:from>
    <xdr:to>
      <xdr:col>73</xdr:col>
      <xdr:colOff>44450</xdr:colOff>
      <xdr:row>86</xdr:row>
      <xdr:rowOff>49848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60025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46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71438</xdr:rowOff>
    </xdr:from>
    <xdr:to>
      <xdr:col>68</xdr:col>
      <xdr:colOff>203200</xdr:colOff>
      <xdr:row>86</xdr:row>
      <xdr:rowOff>1588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11765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41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人口千人当たりの職員数については類似団体を下回っているものの、前年より</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ポイント増加し、全国平均、沖縄県平均を大きく上回っている。今後とも定数管理等を適正に管理するよう努める。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88277</xdr:rowOff>
    </xdr:from>
    <xdr:to>
      <xdr:col>81</xdr:col>
      <xdr:colOff>44450</xdr:colOff>
      <xdr:row>68</xdr:row>
      <xdr:rowOff>81262</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32377"/>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53339</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71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81262</xdr:rowOff>
    </xdr:from>
    <xdr:to>
      <xdr:col>81</xdr:col>
      <xdr:colOff>133350</xdr:colOff>
      <xdr:row>68</xdr:row>
      <xdr:rowOff>81262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73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3204</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775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88277</xdr:rowOff>
    </xdr:from>
    <xdr:to>
      <xdr:col>81</xdr:col>
      <xdr:colOff>133350</xdr:colOff>
      <xdr:row>58</xdr:row>
      <xdr:rowOff>88277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32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58275</xdr:rowOff>
    </xdr:from>
    <xdr:to>
      <xdr:col>81</xdr:col>
      <xdr:colOff>44450</xdr:colOff>
      <xdr:row>59</xdr:row>
      <xdr:rowOff>71834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173825"/>
          <a:ext cx="838200" cy="1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26892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142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54815</xdr:rowOff>
    </xdr:from>
    <xdr:to>
      <xdr:col>81</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42878</xdr:rowOff>
    </xdr:from>
    <xdr:to>
      <xdr:col>77</xdr:col>
      <xdr:colOff>44450</xdr:colOff>
      <xdr:row>59</xdr:row>
      <xdr:rowOff>58275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158428"/>
          <a:ext cx="889000" cy="1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59872</xdr:rowOff>
    </xdr:from>
    <xdr:to>
      <xdr:col>77</xdr:col>
      <xdr:colOff>95250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146249</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42648</xdr:rowOff>
    </xdr:from>
    <xdr:to>
      <xdr:col>72</xdr:col>
      <xdr:colOff>203200</xdr:colOff>
      <xdr:row>59</xdr:row>
      <xdr:rowOff>42878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158198"/>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50909</xdr:rowOff>
    </xdr:from>
    <xdr:to>
      <xdr:col>73</xdr:col>
      <xdr:colOff>44450</xdr:colOff>
      <xdr:row>59</xdr:row>
      <xdr:rowOff>152509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137286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36443</xdr:rowOff>
    </xdr:from>
    <xdr:to>
      <xdr:col>68</xdr:col>
      <xdr:colOff>152400</xdr:colOff>
      <xdr:row>59</xdr:row>
      <xdr:rowOff>42648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151993"/>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10578</xdr:rowOff>
    </xdr:from>
    <xdr:to>
      <xdr:col>68</xdr:col>
      <xdr:colOff>203200</xdr:colOff>
      <xdr:row>59</xdr:row>
      <xdr:rowOff>112178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12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96955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1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116646</xdr:rowOff>
    </xdr:from>
    <xdr:to>
      <xdr:col>64</xdr:col>
      <xdr:colOff>152400</xdr:colOff>
      <xdr:row>59</xdr:row>
      <xdr:rowOff>46796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060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56973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9829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21034</xdr:rowOff>
    </xdr:from>
    <xdr:to>
      <xdr:col>81</xdr:col>
      <xdr:colOff>95250</xdr:colOff>
      <xdr:row>59</xdr:row>
      <xdr:rowOff>122634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13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37561</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998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7475</xdr:rowOff>
    </xdr:from>
    <xdr:to>
      <xdr:col>77</xdr:col>
      <xdr:colOff>95250</xdr:colOff>
      <xdr:row>59</xdr:row>
      <xdr:rowOff>109075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1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119252</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89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163528</xdr:rowOff>
    </xdr:from>
    <xdr:to>
      <xdr:col>73</xdr:col>
      <xdr:colOff>44450</xdr:colOff>
      <xdr:row>59</xdr:row>
      <xdr:rowOff>93678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1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103855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8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163298</xdr:rowOff>
    </xdr:from>
    <xdr:to>
      <xdr:col>68</xdr:col>
      <xdr:colOff>203200</xdr:colOff>
      <xdr:row>59</xdr:row>
      <xdr:rowOff>93448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10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103625</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87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157093</xdr:rowOff>
    </xdr:from>
    <xdr:to>
      <xdr:col>64</xdr:col>
      <xdr:colOff>152400</xdr:colOff>
      <xdr:row>59</xdr:row>
      <xdr:rowOff>87243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10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72020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18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実質公債費は、類似団体より下回っているが、昨年度より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ポイント、上回っている。地方債の償還が始まっているのが要因となっていることから、起債依存型の事業実施等を見直しながら公債費率の抑制に努める。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144272</xdr:rowOff>
    </xdr:from>
    <xdr:to>
      <xdr:col>81</xdr:col>
      <xdr:colOff>44450</xdr:colOff>
      <xdr:row>43</xdr:row>
      <xdr:rowOff>143510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48792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59199</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144272</xdr:rowOff>
    </xdr:from>
    <xdr:to>
      <xdr:col>81</xdr:col>
      <xdr:colOff>133350</xdr:colOff>
      <xdr:row>37</xdr:row>
      <xdr:rowOff>144272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487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27940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05256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164101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27940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705256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47244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05739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47244</xdr:rowOff>
    </xdr:from>
    <xdr:to>
      <xdr:col>68</xdr:col>
      <xdr:colOff>152400</xdr:colOff>
      <xdr:row>41</xdr:row>
      <xdr:rowOff>90678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0766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165117</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143764</xdr:rowOff>
    </xdr:from>
    <xdr:to>
      <xdr:col>77</xdr:col>
      <xdr:colOff>95250</xdr:colOff>
      <xdr:row>41</xdr:row>
      <xdr:rowOff>73914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167894</xdr:rowOff>
    </xdr:from>
    <xdr:to>
      <xdr:col>68</xdr:col>
      <xdr:colOff>203200</xdr:colOff>
      <xdr:row>41</xdr:row>
      <xdr:rowOff>98044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108221</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将来負担比率は、償還が始まっている地方債が影響しているが、今後も地方債の起債が見込まれる負担率については、横ばいが続くと考えられる。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169757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7066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141834</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74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169757</xdr:rowOff>
    </xdr:from>
    <xdr:to>
      <xdr:col>81</xdr:col>
      <xdr:colOff>133350</xdr:colOff>
      <xdr:row>21</xdr:row>
      <xdr:rowOff>169757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77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49869</xdr:rowOff>
    </xdr:from>
    <xdr:to>
      <xdr:col>64</xdr:col>
      <xdr:colOff>152400</xdr:colOff>
      <xdr:row>14</xdr:row>
      <xdr:rowOff>151469</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3462000" y="245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136246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53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4,746
4,704
194.80
7,134,235
6,822,468
231,853
2,984,121
6,101,297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人件費については、退職者に対しての新規採用職員数は変わらないが、前年度より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ポイント上回っているため、今後ともさらなる適正化に努める。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92710</xdr:rowOff>
    </xdr:from>
    <xdr:to>
      <xdr:col>24</xdr:col>
      <xdr:colOff>25400</xdr:colOff>
      <xdr:row>41</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911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xdr:rowOff>
    </xdr:from>
    <xdr:to>
      <xdr:col>24</xdr:col>
      <xdr:colOff>114300</xdr:colOff>
      <xdr:row>41</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2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92710</xdr:rowOff>
    </xdr:from>
    <xdr:to>
      <xdr:col>24</xdr:col>
      <xdr:colOff>114300</xdr:colOff>
      <xdr:row>32</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149860</xdr:rowOff>
    </xdr:from>
    <xdr:to>
      <xdr:col>24</xdr:col>
      <xdr:colOff>25400</xdr:colOff>
      <xdr:row>34</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0771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67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149860</xdr:rowOff>
    </xdr:from>
    <xdr:to>
      <xdr:col>19</xdr:col>
      <xdr:colOff>187325</xdr:colOff>
      <xdr:row>34</xdr:row>
      <xdr:rowOff>54610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077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167640</xdr:rowOff>
    </xdr:from>
    <xdr:to>
      <xdr:col>20</xdr:col>
      <xdr:colOff>38100</xdr:colOff>
      <xdr:row>34</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11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8890</xdr:rowOff>
    </xdr:from>
    <xdr:to>
      <xdr:col>15</xdr:col>
      <xdr:colOff>98425</xdr:colOff>
      <xdr:row>34</xdr:row>
      <xdr:rowOff>54610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381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156210</xdr:rowOff>
    </xdr:from>
    <xdr:to>
      <xdr:col>15</xdr:col>
      <xdr:colOff>149225</xdr:colOff>
      <xdr:row>34</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8890</xdr:rowOff>
    </xdr:from>
    <xdr:to>
      <xdr:col>11</xdr:col>
      <xdr:colOff>9525</xdr:colOff>
      <xdr:row>34</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3819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33</xdr:row>
      <xdr:rowOff>60960</xdr:rowOff>
    </xdr:from>
    <xdr:to>
      <xdr:col>11</xdr:col>
      <xdr:colOff>60325</xdr:colOff>
      <xdr:row>33</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71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48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80010</xdr:rowOff>
    </xdr:from>
    <xdr:to>
      <xdr:col>6</xdr:col>
      <xdr:colOff>171450</xdr:colOff>
      <xdr:row>34</xdr:row>
      <xdr:rowOff>10160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73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20337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11430</xdr:rowOff>
    </xdr:from>
    <xdr:to>
      <xdr:col>24</xdr:col>
      <xdr:colOff>76200</xdr:colOff>
      <xdr:row>34</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154957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1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99060</xdr:rowOff>
    </xdr:from>
    <xdr:to>
      <xdr:col>20</xdr:col>
      <xdr:colOff>38100</xdr:colOff>
      <xdr:row>34</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39387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25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3810</xdr:rowOff>
    </xdr:from>
    <xdr:to>
      <xdr:col>15</xdr:col>
      <xdr:colOff>149225</xdr:colOff>
      <xdr:row>34</xdr:row>
      <xdr:rowOff>105410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90187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129540</xdr:rowOff>
    </xdr:from>
    <xdr:to>
      <xdr:col>11</xdr:col>
      <xdr:colOff>60325</xdr:colOff>
      <xdr:row>34</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7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41910</xdr:rowOff>
    </xdr:from>
    <xdr:to>
      <xdr:col>6</xdr:col>
      <xdr:colOff>171450</xdr:colOff>
      <xdr:row>34</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5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物件費の比率は、類似団体を下回っている。主な要因としては、ソフト事業の委託料が考えられる。事業の優先順位等により適正な事業の採択に努める。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152146</xdr:rowOff>
    </xdr:from>
    <xdr:to>
      <xdr:col>82</xdr:col>
      <xdr:colOff>107950</xdr:colOff>
      <xdr:row>22</xdr:row>
      <xdr:rowOff>3556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8099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147083</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xdr:rowOff>
    </xdr:from>
    <xdr:to>
      <xdr:col>82</xdr:col>
      <xdr:colOff>196850</xdr:colOff>
      <xdr:row>22</xdr:row>
      <xdr:rowOff>3556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5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67073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2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152146</xdr:rowOff>
    </xdr:from>
    <xdr:to>
      <xdr:col>82</xdr:col>
      <xdr:colOff>196850</xdr:colOff>
      <xdr:row>13</xdr:row>
      <xdr:rowOff>152146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8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10414</xdr:rowOff>
    </xdr:from>
    <xdr:to>
      <xdr:col>82</xdr:col>
      <xdr:colOff>107950</xdr:colOff>
      <xdr:row>17</xdr:row>
      <xdr:rowOff>60706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2506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9415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24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10414</xdr:rowOff>
    </xdr:from>
    <xdr:to>
      <xdr:col>78</xdr:col>
      <xdr:colOff>69850</xdr:colOff>
      <xdr:row>17</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250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23622</xdr:rowOff>
    </xdr:from>
    <xdr:to>
      <xdr:col>78</xdr:col>
      <xdr:colOff>120650</xdr:colOff>
      <xdr:row>17</xdr:row>
      <xdr:rowOff>125222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17</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755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76708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7559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9906</xdr:rowOff>
    </xdr:from>
    <xdr:to>
      <xdr:col>82</xdr:col>
      <xdr:colOff>158750</xdr:colOff>
      <xdr:row>17</xdr:row>
      <xdr:rowOff>111506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26433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6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131064</xdr:rowOff>
    </xdr:from>
    <xdr:to>
      <xdr:col>78</xdr:col>
      <xdr:colOff>120650</xdr:colOff>
      <xdr:row>17</xdr:row>
      <xdr:rowOff>61214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137685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扶助費については、類似団体を上回っている。その要因としては、身体障害者の医療扶助等が主な要因と考えられる。今後とも、その他の医療扶助費等の抑制に努めるため予防等の強化に努める。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143328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139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56</xdr:row>
      <xdr:rowOff>12700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506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450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157843</xdr:rowOff>
    </xdr:from>
    <xdr:to>
      <xdr:col>11</xdr:col>
      <xdr:colOff>60325</xdr:colOff>
      <xdr:row>55</xdr:row>
      <xdr:rowOff>87993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72770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その他の比率は、類似団体を下回っている。今年度に関しては、国民健康保険特別会計繰入金等が主な要因であり、年々、増減を繰り返している状況である。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52705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24782</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52705</xdr:rowOff>
    </xdr:from>
    <xdr:to>
      <xdr:col>82</xdr:col>
      <xdr:colOff>196850</xdr:colOff>
      <xdr:row>61</xdr:row>
      <xdr:rowOff>52705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52705</xdr:rowOff>
    </xdr:from>
    <xdr:to>
      <xdr:col>82</xdr:col>
      <xdr:colOff>107950</xdr:colOff>
      <xdr:row>57</xdr:row>
      <xdr:rowOff>46990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53905"/>
          <a:ext cx="8382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42562</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81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70485</xdr:rowOff>
    </xdr:from>
    <xdr:to>
      <xdr:col>82</xdr:col>
      <xdr:colOff>158750</xdr:colOff>
      <xdr:row>58</xdr:row>
      <xdr:rowOff>635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52705</xdr:rowOff>
    </xdr:from>
    <xdr:to>
      <xdr:col>78</xdr:col>
      <xdr:colOff>69850</xdr:colOff>
      <xdr:row>57</xdr:row>
      <xdr:rowOff>29845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5390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76200</xdr:rowOff>
    </xdr:from>
    <xdr:to>
      <xdr:col>78</xdr:col>
      <xdr:colOff>120650</xdr:colOff>
      <xdr:row>58</xdr:row>
      <xdr:rowOff>6350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162577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92710</xdr:rowOff>
    </xdr:from>
    <xdr:to>
      <xdr:col>73</xdr:col>
      <xdr:colOff>180975</xdr:colOff>
      <xdr:row>57</xdr:row>
      <xdr:rowOff>29845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69391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92710</xdr:rowOff>
    </xdr:from>
    <xdr:to>
      <xdr:col>69</xdr:col>
      <xdr:colOff>92075</xdr:colOff>
      <xdr:row>57</xdr:row>
      <xdr:rowOff>132715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693910"/>
          <a:ext cx="889000" cy="2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59055</xdr:rowOff>
    </xdr:from>
    <xdr:to>
      <xdr:col>69</xdr:col>
      <xdr:colOff>142875</xdr:colOff>
      <xdr:row>57</xdr:row>
      <xdr:rowOff>160655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145432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150495</xdr:rowOff>
    </xdr:from>
    <xdr:to>
      <xdr:col>65</xdr:col>
      <xdr:colOff>53975</xdr:colOff>
      <xdr:row>58</xdr:row>
      <xdr:rowOff>80645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65422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12717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1905</xdr:rowOff>
    </xdr:from>
    <xdr:to>
      <xdr:col>78</xdr:col>
      <xdr:colOff>120650</xdr:colOff>
      <xdr:row>56</xdr:row>
      <xdr:rowOff>103505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0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113682</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71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150495</xdr:rowOff>
    </xdr:from>
    <xdr:to>
      <xdr:col>74</xdr:col>
      <xdr:colOff>31750</xdr:colOff>
      <xdr:row>57</xdr:row>
      <xdr:rowOff>80645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90822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52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41910</xdr:rowOff>
    </xdr:from>
    <xdr:to>
      <xdr:col>69</xdr:col>
      <xdr:colOff>142875</xdr:colOff>
      <xdr:row>56</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153687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41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81915</xdr:rowOff>
    </xdr:from>
    <xdr:to>
      <xdr:col>65</xdr:col>
      <xdr:colOff>53975</xdr:colOff>
      <xdr:row>58</xdr:row>
      <xdr:rowOff>12065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22242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62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補助費等の比率については、類似団体を上回っている。また、前年度より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ポイント上回っており、今後とも、各種団体等の事業が適正に運営されているか等、補助費等の見直し等も含め精査する。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130810</xdr:rowOff>
    </xdr:from>
    <xdr:to>
      <xdr:col>82</xdr:col>
      <xdr:colOff>107950</xdr:colOff>
      <xdr:row>40</xdr:row>
      <xdr:rowOff>104140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886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45737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130810</xdr:rowOff>
    </xdr:from>
    <xdr:to>
      <xdr:col>82</xdr:col>
      <xdr:colOff>196850</xdr:colOff>
      <xdr:row>33</xdr:row>
      <xdr:rowOff>130810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107950</xdr:rowOff>
    </xdr:from>
    <xdr:to>
      <xdr:col>82</xdr:col>
      <xdr:colOff>107950</xdr:colOff>
      <xdr:row>36</xdr:row>
      <xdr:rowOff>8890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1087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127017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35</xdr:row>
      <xdr:rowOff>119380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1087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110490</xdr:rowOff>
    </xdr:from>
    <xdr:to>
      <xdr:col>78</xdr:col>
      <xdr:colOff>120650</xdr:colOff>
      <xdr:row>36</xdr:row>
      <xdr:rowOff>40640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25417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119380</xdr:rowOff>
    </xdr:from>
    <xdr:to>
      <xdr:col>73</xdr:col>
      <xdr:colOff>180975</xdr:colOff>
      <xdr:row>35</xdr:row>
      <xdr:rowOff>168910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1201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80010</xdr:rowOff>
    </xdr:from>
    <xdr:to>
      <xdr:col>74</xdr:col>
      <xdr:colOff>31750</xdr:colOff>
      <xdr:row>36</xdr:row>
      <xdr:rowOff>10160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166387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168910</xdr:rowOff>
    </xdr:from>
    <xdr:to>
      <xdr:col>69</xdr:col>
      <xdr:colOff>92075</xdr:colOff>
      <xdr:row>36</xdr:row>
      <xdr:rowOff>43180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16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38100</xdr:rowOff>
    </xdr:from>
    <xdr:to>
      <xdr:col>69</xdr:col>
      <xdr:colOff>142875</xdr:colOff>
      <xdr:row>35</xdr:row>
      <xdr:rowOff>139700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80010</xdr:rowOff>
    </xdr:from>
    <xdr:to>
      <xdr:col>65</xdr:col>
      <xdr:colOff>53975</xdr:colOff>
      <xdr:row>36</xdr:row>
      <xdr:rowOff>10160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20337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129540</xdr:rowOff>
    </xdr:from>
    <xdr:to>
      <xdr:col>82</xdr:col>
      <xdr:colOff>158750</xdr:colOff>
      <xdr:row>36</xdr:row>
      <xdr:rowOff>59690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101617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57150</xdr:rowOff>
    </xdr:from>
    <xdr:to>
      <xdr:col>78</xdr:col>
      <xdr:colOff>120650</xdr:colOff>
      <xdr:row>35</xdr:row>
      <xdr:rowOff>158750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68580</xdr:rowOff>
    </xdr:from>
    <xdr:to>
      <xdr:col>74</xdr:col>
      <xdr:colOff>31750</xdr:colOff>
      <xdr:row>35</xdr:row>
      <xdr:rowOff>170180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8907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3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118110</xdr:rowOff>
    </xdr:from>
    <xdr:to>
      <xdr:col>69</xdr:col>
      <xdr:colOff>142875</xdr:colOff>
      <xdr:row>36</xdr:row>
      <xdr:rowOff>48260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33037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163830</xdr:rowOff>
    </xdr:from>
    <xdr:to>
      <xdr:col>65</xdr:col>
      <xdr:colOff>53975</xdr:colOff>
      <xdr:row>36</xdr:row>
      <xdr:rowOff>93980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78757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公債費については、事業等に掛かった償還が始まっており、類似団体を下回っているものの、今後も新規発行に伴う普通事業債等の抑制に努める。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111761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83838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111761</xdr:rowOff>
    </xdr:from>
    <xdr:to>
      <xdr:col>24</xdr:col>
      <xdr:colOff>114300</xdr:colOff>
      <xdr:row>81</xdr:row>
      <xdr:rowOff>111761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20320</xdr:rowOff>
    </xdr:from>
    <xdr:to>
      <xdr:col>24</xdr:col>
      <xdr:colOff>25400</xdr:colOff>
      <xdr:row>77</xdr:row>
      <xdr:rowOff>54611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2219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35561</xdr:rowOff>
    </xdr:from>
    <xdr:to>
      <xdr:col>19</xdr:col>
      <xdr:colOff>187325</xdr:colOff>
      <xdr:row>77</xdr:row>
      <xdr:rowOff>54611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2372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0</xdr:rowOff>
    </xdr:from>
    <xdr:to>
      <xdr:col>20</xdr:col>
      <xdr:colOff>38100</xdr:colOff>
      <xdr:row>77</xdr:row>
      <xdr:rowOff>101600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111777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35561</xdr:rowOff>
    </xdr:from>
    <xdr:to>
      <xdr:col>15</xdr:col>
      <xdr:colOff>98425</xdr:colOff>
      <xdr:row>77</xdr:row>
      <xdr:rowOff>54611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2372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54611</xdr:rowOff>
    </xdr:from>
    <xdr:to>
      <xdr:col>11</xdr:col>
      <xdr:colOff>9525</xdr:colOff>
      <xdr:row>77</xdr:row>
      <xdr:rowOff>66039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2562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157497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3811</xdr:rowOff>
    </xdr:from>
    <xdr:to>
      <xdr:col>20</xdr:col>
      <xdr:colOff>38100</xdr:colOff>
      <xdr:row>77</xdr:row>
      <xdr:rowOff>105411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156211</xdr:rowOff>
    </xdr:from>
    <xdr:to>
      <xdr:col>15</xdr:col>
      <xdr:colOff>149225</xdr:colOff>
      <xdr:row>77</xdr:row>
      <xdr:rowOff>86361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71138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3811</xdr:rowOff>
    </xdr:from>
    <xdr:to>
      <xdr:col>11</xdr:col>
      <xdr:colOff>60325</xdr:colOff>
      <xdr:row>77</xdr:row>
      <xdr:rowOff>105411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90188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15239</xdr:rowOff>
    </xdr:from>
    <xdr:to>
      <xdr:col>6</xdr:col>
      <xdr:colOff>171450</xdr:colOff>
      <xdr:row>77</xdr:row>
      <xdr:rowOff>116839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101616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公債費以外については、類似団体より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ポイント上回っており、前年度より</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ポイント増である。この大幅な増について、経常経費全体を見直し主に人件費、扶助費、補助費等の抑制に努める。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162923</xdr:rowOff>
    </xdr:from>
    <xdr:to>
      <xdr:col>82</xdr:col>
      <xdr:colOff>107950</xdr:colOff>
      <xdr:row>82</xdr:row>
      <xdr:rowOff>71482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07323"/>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43559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71482</xdr:rowOff>
    </xdr:from>
    <xdr:to>
      <xdr:col>82</xdr:col>
      <xdr:colOff>196850</xdr:colOff>
      <xdr:row>82</xdr:row>
      <xdr:rowOff>71482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77850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5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162923</xdr:rowOff>
    </xdr:from>
    <xdr:to>
      <xdr:col>82</xdr:col>
      <xdr:colOff>196850</xdr:colOff>
      <xdr:row>72</xdr:row>
      <xdr:rowOff>162923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0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78</xdr:row>
      <xdr:rowOff>29029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111480"/>
          <a:ext cx="838200" cy="2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159675</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8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143148</xdr:rowOff>
    </xdr:from>
    <xdr:to>
      <xdr:col>82</xdr:col>
      <xdr:colOff>158750</xdr:colOff>
      <xdr:row>78</xdr:row>
      <xdr:rowOff>73298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81280</xdr:rowOff>
    </xdr:from>
    <xdr:to>
      <xdr:col>78</xdr:col>
      <xdr:colOff>69850</xdr:colOff>
      <xdr:row>77</xdr:row>
      <xdr:rowOff>112305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111480"/>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130084</xdr:rowOff>
    </xdr:from>
    <xdr:to>
      <xdr:col>78</xdr:col>
      <xdr:colOff>120650</xdr:colOff>
      <xdr:row>78</xdr:row>
      <xdr:rowOff>60234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45011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41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29029</xdr:rowOff>
    </xdr:from>
    <xdr:to>
      <xdr:col>73</xdr:col>
      <xdr:colOff>180975</xdr:colOff>
      <xdr:row>77</xdr:row>
      <xdr:rowOff>112305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059229"/>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77832</xdr:rowOff>
    </xdr:from>
    <xdr:to>
      <xdr:col>74</xdr:col>
      <xdr:colOff>31750</xdr:colOff>
      <xdr:row>78</xdr:row>
      <xdr:rowOff>7982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164209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29029</xdr:rowOff>
    </xdr:from>
    <xdr:to>
      <xdr:col>69</xdr:col>
      <xdr:colOff>92075</xdr:colOff>
      <xdr:row>77</xdr:row>
      <xdr:rowOff>144962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059229"/>
          <a:ext cx="8890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4190</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9252</xdr:rowOff>
    </xdr:from>
    <xdr:to>
      <xdr:col>65</xdr:col>
      <xdr:colOff>53975</xdr:colOff>
      <xdr:row>77</xdr:row>
      <xdr:rowOff>110852</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121029</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7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149679</xdr:rowOff>
    </xdr:from>
    <xdr:to>
      <xdr:col>82</xdr:col>
      <xdr:colOff>158750</xdr:colOff>
      <xdr:row>78</xdr:row>
      <xdr:rowOff>79829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121756</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61505</xdr:rowOff>
    </xdr:from>
    <xdr:to>
      <xdr:col>74</xdr:col>
      <xdr:colOff>31750</xdr:colOff>
      <xdr:row>77</xdr:row>
      <xdr:rowOff>163105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1832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149679</xdr:rowOff>
    </xdr:from>
    <xdr:to>
      <xdr:col>69</xdr:col>
      <xdr:colOff>142875</xdr:colOff>
      <xdr:row>76</xdr:row>
      <xdr:rowOff>79829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90005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77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94162</xdr:rowOff>
    </xdr:from>
    <xdr:to>
      <xdr:col>65</xdr:col>
      <xdr:colOff>53975</xdr:colOff>
      <xdr:row>78</xdr:row>
      <xdr:rowOff>24312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9089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38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129317</xdr:rowOff>
    </xdr:from>
    <xdr:to>
      <xdr:col>29</xdr:col>
      <xdr:colOff>127000</xdr:colOff>
      <xdr:row>19</xdr:row>
      <xdr:rowOff>144974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442"/>
          <a:ext cx="0" cy="1558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117051</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2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144974</xdr:rowOff>
    </xdr:from>
    <xdr:to>
      <xdr:col>30</xdr:col>
      <xdr:colOff>25400</xdr:colOff>
      <xdr:row>19</xdr:row>
      <xdr:rowOff>144974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0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44244</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129317</xdr:rowOff>
    </xdr:from>
    <xdr:to>
      <xdr:col>30</xdr:col>
      <xdr:colOff>25400</xdr:colOff>
      <xdr:row>10</xdr:row>
      <xdr:rowOff>129317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74562</xdr:rowOff>
    </xdr:from>
    <xdr:to>
      <xdr:col>29</xdr:col>
      <xdr:colOff>127000</xdr:colOff>
      <xdr:row>18</xdr:row>
      <xdr:rowOff>110259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08287"/>
          <a:ext cx="647700" cy="35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160884</xdr:rowOff>
    </xdr:from>
    <xdr:to>
      <xdr:col>29</xdr:col>
      <xdr:colOff>177800</xdr:colOff>
      <xdr:row>18</xdr:row>
      <xdr:rowOff>91034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110259</xdr:rowOff>
    </xdr:from>
    <xdr:to>
      <xdr:col>26</xdr:col>
      <xdr:colOff>50800</xdr:colOff>
      <xdr:row>18</xdr:row>
      <xdr:rowOff>117828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43984"/>
          <a:ext cx="698500" cy="7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159284</xdr:rowOff>
    </xdr:from>
    <xdr:to>
      <xdr:col>26</xdr:col>
      <xdr:colOff>101600</xdr:colOff>
      <xdr:row>18</xdr:row>
      <xdr:rowOff>89434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99611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0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117828</xdr:rowOff>
    </xdr:from>
    <xdr:to>
      <xdr:col>22</xdr:col>
      <xdr:colOff>114300</xdr:colOff>
      <xdr:row>18</xdr:row>
      <xdr:rowOff>131674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51553"/>
          <a:ext cx="698500" cy="13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167324</xdr:rowOff>
    </xdr:from>
    <xdr:to>
      <xdr:col>22</xdr:col>
      <xdr:colOff>165100</xdr:colOff>
      <xdr:row>18</xdr:row>
      <xdr:rowOff>97474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107651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131674</xdr:rowOff>
    </xdr:from>
    <xdr:to>
      <xdr:col>18</xdr:col>
      <xdr:colOff>177800</xdr:colOff>
      <xdr:row>18</xdr:row>
      <xdr:rowOff>136431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65399"/>
          <a:ext cx="698500" cy="4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45394</xdr:rowOff>
    </xdr:from>
    <xdr:to>
      <xdr:col>19</xdr:col>
      <xdr:colOff>38100</xdr:colOff>
      <xdr:row>18</xdr:row>
      <xdr:rowOff>146994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79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157171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4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144967</xdr:rowOff>
    </xdr:from>
    <xdr:to>
      <xdr:col>15</xdr:col>
      <xdr:colOff>101600</xdr:colOff>
      <xdr:row>19</xdr:row>
      <xdr:rowOff>75117</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2786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59894</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36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23762</xdr:rowOff>
    </xdr:from>
    <xdr:to>
      <xdr:col>29</xdr:col>
      <xdr:colOff>177800</xdr:colOff>
      <xdr:row>18</xdr:row>
      <xdr:rowOff>125362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57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167289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2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59459</xdr:rowOff>
    </xdr:from>
    <xdr:to>
      <xdr:col>26</xdr:col>
      <xdr:colOff>101600</xdr:colOff>
      <xdr:row>18</xdr:row>
      <xdr:rowOff>161059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93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145837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7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67028</xdr:rowOff>
    </xdr:from>
    <xdr:to>
      <xdr:col>22</xdr:col>
      <xdr:colOff>165100</xdr:colOff>
      <xdr:row>18</xdr:row>
      <xdr:rowOff>168628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00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153405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8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80874</xdr:rowOff>
    </xdr:from>
    <xdr:to>
      <xdr:col>19</xdr:col>
      <xdr:colOff>38100</xdr:colOff>
      <xdr:row>19</xdr:row>
      <xdr:rowOff>11024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14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167251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0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85631</xdr:rowOff>
    </xdr:from>
    <xdr:to>
      <xdr:col>15</xdr:col>
      <xdr:colOff>101600</xdr:colOff>
      <xdr:row>19</xdr:row>
      <xdr:rowOff>15781</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19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25958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98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201380</xdr:rowOff>
    </xdr:from>
    <xdr:to>
      <xdr:col>29</xdr:col>
      <xdr:colOff>127000</xdr:colOff>
      <xdr:row>37</xdr:row>
      <xdr:rowOff>294146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25930"/>
          <a:ext cx="0" cy="12929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266223</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9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294146</xdr:rowOff>
    </xdr:from>
    <xdr:to>
      <xdr:col>30</xdr:col>
      <xdr:colOff>25400</xdr:colOff>
      <xdr:row>37</xdr:row>
      <xdr:rowOff>294146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8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116307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6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201380</xdr:rowOff>
    </xdr:from>
    <xdr:to>
      <xdr:col>30</xdr:col>
      <xdr:colOff>25400</xdr:colOff>
      <xdr:row>33</xdr:row>
      <xdr:rowOff>201380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25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102017</xdr:rowOff>
    </xdr:from>
    <xdr:to>
      <xdr:col>29</xdr:col>
      <xdr:colOff>127000</xdr:colOff>
      <xdr:row>36</xdr:row>
      <xdr:rowOff>117582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055267"/>
          <a:ext cx="647700" cy="15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171555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81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326478</xdr:rowOff>
    </xdr:from>
    <xdr:to>
      <xdr:col>29</xdr:col>
      <xdr:colOff>177800</xdr:colOff>
      <xdr:row>36</xdr:row>
      <xdr:rowOff>85178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368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102017</xdr:rowOff>
    </xdr:from>
    <xdr:to>
      <xdr:col>26</xdr:col>
      <xdr:colOff>50800</xdr:colOff>
      <xdr:row>36</xdr:row>
      <xdr:rowOff>110110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055267"/>
          <a:ext cx="698500" cy="8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323218</xdr:rowOff>
    </xdr:from>
    <xdr:to>
      <xdr:col>26</xdr:col>
      <xdr:colOff>101600</xdr:colOff>
      <xdr:row>36</xdr:row>
      <xdr:rowOff>81918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9335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92095</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0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110110</xdr:rowOff>
    </xdr:from>
    <xdr:to>
      <xdr:col>22</xdr:col>
      <xdr:colOff>114300</xdr:colOff>
      <xdr:row>36</xdr:row>
      <xdr:rowOff>130488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063360"/>
          <a:ext cx="698500" cy="20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6706</xdr:rowOff>
    </xdr:from>
    <xdr:to>
      <xdr:col>22</xdr:col>
      <xdr:colOff>165100</xdr:colOff>
      <xdr:row>36</xdr:row>
      <xdr:rowOff>108306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59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118483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2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103271</xdr:rowOff>
    </xdr:from>
    <xdr:to>
      <xdr:col>18</xdr:col>
      <xdr:colOff>177800</xdr:colOff>
      <xdr:row>36</xdr:row>
      <xdr:rowOff>130488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056521"/>
          <a:ext cx="698500" cy="27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3773</xdr:rowOff>
    </xdr:from>
    <xdr:to>
      <xdr:col>19</xdr:col>
      <xdr:colOff>38100</xdr:colOff>
      <xdr:row>36</xdr:row>
      <xdr:rowOff>105373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5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115550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2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41159</xdr:rowOff>
    </xdr:from>
    <xdr:to>
      <xdr:col>15</xdr:col>
      <xdr:colOff>101600</xdr:colOff>
      <xdr:row>36</xdr:row>
      <xdr:rowOff>142759</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94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152936</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6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66782</xdr:rowOff>
    </xdr:from>
    <xdr:to>
      <xdr:col>29</xdr:col>
      <xdr:colOff>177800</xdr:colOff>
      <xdr:row>36</xdr:row>
      <xdr:rowOff>168382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20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38859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99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51217</xdr:rowOff>
    </xdr:from>
    <xdr:to>
      <xdr:col>26</xdr:col>
      <xdr:colOff>101600</xdr:colOff>
      <xdr:row>36</xdr:row>
      <xdr:rowOff>152817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04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137594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090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59310</xdr:rowOff>
    </xdr:from>
    <xdr:to>
      <xdr:col>22</xdr:col>
      <xdr:colOff>165100</xdr:colOff>
      <xdr:row>36</xdr:row>
      <xdr:rowOff>160910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12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145687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0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79688</xdr:rowOff>
    </xdr:from>
    <xdr:to>
      <xdr:col>19</xdr:col>
      <xdr:colOff>38100</xdr:colOff>
      <xdr:row>37</xdr:row>
      <xdr:rowOff>9838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32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166065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1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52471</xdr:rowOff>
    </xdr:from>
    <xdr:to>
      <xdr:col>15</xdr:col>
      <xdr:colOff>101600</xdr:colOff>
      <xdr:row>36</xdr:row>
      <xdr:rowOff>154071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05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138848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092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4,746
4,704
194.80
7,134,235
6,822,468
231,853
2,984,121
6,101,297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47565</xdr:rowOff>
    </xdr:from>
    <xdr:to>
      <xdr:col>24</xdr:col>
      <xdr:colOff>62865</xdr:colOff>
      <xdr:row>38</xdr:row>
      <xdr:rowOff>123148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2515"/>
          <a:ext cx="1270"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126975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123148</xdr:rowOff>
    </xdr:from>
    <xdr:to>
      <xdr:col>24</xdr:col>
      <xdr:colOff>152400</xdr:colOff>
      <xdr:row>38</xdr:row>
      <xdr:rowOff>123148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8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165692</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7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47565</xdr:rowOff>
    </xdr:from>
    <xdr:to>
      <xdr:col>24</xdr:col>
      <xdr:colOff>152400</xdr:colOff>
      <xdr:row>31</xdr:row>
      <xdr:rowOff>47565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164612</xdr:rowOff>
    </xdr:from>
    <xdr:to>
      <xdr:col>24</xdr:col>
      <xdr:colOff>63500</xdr:colOff>
      <xdr:row>38</xdr:row>
      <xdr:rowOff>11167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508262"/>
          <a:ext cx="838200" cy="1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88188</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603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65311</xdr:rowOff>
    </xdr:from>
    <xdr:to>
      <xdr:col>24</xdr:col>
      <xdr:colOff>114300</xdr:colOff>
      <xdr:row>37</xdr:row>
      <xdr:rowOff>166911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4247</xdr:rowOff>
    </xdr:from>
    <xdr:to>
      <xdr:col>19</xdr:col>
      <xdr:colOff>177800</xdr:colOff>
      <xdr:row>38</xdr:row>
      <xdr:rowOff>11167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519347"/>
          <a:ext cx="889000" cy="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61083</xdr:rowOff>
    </xdr:from>
    <xdr:to>
      <xdr:col>20</xdr:col>
      <xdr:colOff>38100</xdr:colOff>
      <xdr:row>37</xdr:row>
      <xdr:rowOff>162683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7760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17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4247</xdr:rowOff>
    </xdr:from>
    <xdr:to>
      <xdr:col>15</xdr:col>
      <xdr:colOff>50800</xdr:colOff>
      <xdr:row>38</xdr:row>
      <xdr:rowOff>6748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519347"/>
          <a:ext cx="889000" cy="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63719</xdr:rowOff>
    </xdr:from>
    <xdr:to>
      <xdr:col>15</xdr:col>
      <xdr:colOff>101600</xdr:colOff>
      <xdr:row>37</xdr:row>
      <xdr:rowOff>165319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10396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167469</xdr:rowOff>
    </xdr:from>
    <xdr:to>
      <xdr:col>10</xdr:col>
      <xdr:colOff>114300</xdr:colOff>
      <xdr:row>38</xdr:row>
      <xdr:rowOff>6748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511119"/>
          <a:ext cx="889000" cy="1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98863</xdr:rowOff>
    </xdr:from>
    <xdr:to>
      <xdr:col>10</xdr:col>
      <xdr:colOff>165100</xdr:colOff>
      <xdr:row>38</xdr:row>
      <xdr:rowOff>29013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4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45540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21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161058</xdr:rowOff>
    </xdr:from>
    <xdr:to>
      <xdr:col>6</xdr:col>
      <xdr:colOff>38100</xdr:colOff>
      <xdr:row>38</xdr:row>
      <xdr:rowOff>91208</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50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82335</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9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113812</xdr:rowOff>
    </xdr:from>
    <xdr:to>
      <xdr:col>24</xdr:col>
      <xdr:colOff>114300</xdr:colOff>
      <xdr:row>38</xdr:row>
      <xdr:rowOff>43962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5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92239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43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131817</xdr:rowOff>
    </xdr:from>
    <xdr:to>
      <xdr:col>20</xdr:col>
      <xdr:colOff>38100</xdr:colOff>
      <xdr:row>38</xdr:row>
      <xdr:rowOff>61967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7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53094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6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124897</xdr:rowOff>
    </xdr:from>
    <xdr:to>
      <xdr:col>15</xdr:col>
      <xdr:colOff>101600</xdr:colOff>
      <xdr:row>38</xdr:row>
      <xdr:rowOff>55047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6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46174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61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127399</xdr:rowOff>
    </xdr:from>
    <xdr:to>
      <xdr:col>10</xdr:col>
      <xdr:colOff>165100</xdr:colOff>
      <xdr:row>38</xdr:row>
      <xdr:rowOff>57548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710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48675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63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116668</xdr:rowOff>
    </xdr:from>
    <xdr:to>
      <xdr:col>6</xdr:col>
      <xdr:colOff>38100</xdr:colOff>
      <xdr:row>38</xdr:row>
      <xdr:rowOff>46819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603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63345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23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129595</xdr:rowOff>
    </xdr:from>
    <xdr:to>
      <xdr:col>24</xdr:col>
      <xdr:colOff>62865</xdr:colOff>
      <xdr:row>59</xdr:row>
      <xdr:rowOff>6339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0645"/>
          <a:ext cx="1270" cy="159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10166</xdr:rowOff>
    </xdr:from>
    <xdr:ext cx="599010"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2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6339</xdr:rowOff>
    </xdr:from>
    <xdr:to>
      <xdr:col>24</xdr:col>
      <xdr:colOff>152400</xdr:colOff>
      <xdr:row>59</xdr:row>
      <xdr:rowOff>6339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76272</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5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129595</xdr:rowOff>
    </xdr:from>
    <xdr:to>
      <xdr:col>24</xdr:col>
      <xdr:colOff>152400</xdr:colOff>
      <xdr:row>49</xdr:row>
      <xdr:rowOff>129595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107680</xdr:rowOff>
    </xdr:from>
    <xdr:to>
      <xdr:col>24</xdr:col>
      <xdr:colOff>63500</xdr:colOff>
      <xdr:row>58</xdr:row>
      <xdr:rowOff>128680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051780"/>
          <a:ext cx="838200" cy="2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38371</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82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59944</xdr:rowOff>
    </xdr:from>
    <xdr:to>
      <xdr:col>24</xdr:col>
      <xdr:colOff>114300</xdr:colOff>
      <xdr:row>58</xdr:row>
      <xdr:rowOff>161544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128680</xdr:rowOff>
    </xdr:from>
    <xdr:to>
      <xdr:col>19</xdr:col>
      <xdr:colOff>177800</xdr:colOff>
      <xdr:row>58</xdr:row>
      <xdr:rowOff>137509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72780"/>
          <a:ext cx="889000" cy="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58624</xdr:rowOff>
    </xdr:from>
    <xdr:to>
      <xdr:col>20</xdr:col>
      <xdr:colOff>38100</xdr:colOff>
      <xdr:row>58</xdr:row>
      <xdr:rowOff>160224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1000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5301</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7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137509</xdr:rowOff>
    </xdr:from>
    <xdr:to>
      <xdr:col>15</xdr:col>
      <xdr:colOff>50800</xdr:colOff>
      <xdr:row>58</xdr:row>
      <xdr:rowOff>153622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81609"/>
          <a:ext cx="889000" cy="1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61145</xdr:rowOff>
    </xdr:from>
    <xdr:to>
      <xdr:col>15</xdr:col>
      <xdr:colOff>101600</xdr:colOff>
      <xdr:row>58</xdr:row>
      <xdr:rowOff>162745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100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7822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153622</xdr:rowOff>
    </xdr:from>
    <xdr:to>
      <xdr:col>10</xdr:col>
      <xdr:colOff>114300</xdr:colOff>
      <xdr:row>58</xdr:row>
      <xdr:rowOff>162420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97722"/>
          <a:ext cx="889000" cy="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92468</xdr:rowOff>
    </xdr:from>
    <xdr:to>
      <xdr:col>10</xdr:col>
      <xdr:colOff>165100</xdr:colOff>
      <xdr:row>59</xdr:row>
      <xdr:rowOff>22618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1003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39145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1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118673</xdr:rowOff>
    </xdr:from>
    <xdr:to>
      <xdr:col>6</xdr:col>
      <xdr:colOff>38100</xdr:colOff>
      <xdr:row>59</xdr:row>
      <xdr:rowOff>48823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6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39950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15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56880</xdr:rowOff>
    </xdr:from>
    <xdr:to>
      <xdr:col>24</xdr:col>
      <xdr:colOff>114300</xdr:colOff>
      <xdr:row>58</xdr:row>
      <xdr:rowOff>158480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16257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8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77880</xdr:rowOff>
    </xdr:from>
    <xdr:to>
      <xdr:col>20</xdr:col>
      <xdr:colOff>38100</xdr:colOff>
      <xdr:row>59</xdr:row>
      <xdr:rowOff>8030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2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170607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11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86709</xdr:rowOff>
    </xdr:from>
    <xdr:to>
      <xdr:col>15</xdr:col>
      <xdr:colOff>101600</xdr:colOff>
      <xdr:row>59</xdr:row>
      <xdr:rowOff>16859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3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7986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12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102822</xdr:rowOff>
    </xdr:from>
    <xdr:to>
      <xdr:col>10</xdr:col>
      <xdr:colOff>165100</xdr:colOff>
      <xdr:row>59</xdr:row>
      <xdr:rowOff>32972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4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24099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13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111620</xdr:rowOff>
    </xdr:from>
    <xdr:to>
      <xdr:col>6</xdr:col>
      <xdr:colOff>38100</xdr:colOff>
      <xdr:row>59</xdr:row>
      <xdr:rowOff>41770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58297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830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64388</xdr:rowOff>
    </xdr:from>
    <xdr:to>
      <xdr:col>24</xdr:col>
      <xdr:colOff>62865</xdr:colOff>
      <xdr:row>79</xdr:row>
      <xdr:rowOff>40359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7338"/>
          <a:ext cx="1270" cy="13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44186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8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40359</xdr:rowOff>
    </xdr:from>
    <xdr:to>
      <xdr:col>24</xdr:col>
      <xdr:colOff>152400</xdr:colOff>
      <xdr:row>79</xdr:row>
      <xdr:rowOff>40359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4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11065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1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64388</xdr:rowOff>
    </xdr:from>
    <xdr:to>
      <xdr:col>24</xdr:col>
      <xdr:colOff>152400</xdr:colOff>
      <xdr:row>71</xdr:row>
      <xdr:rowOff>64388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9375</xdr:rowOff>
    </xdr:from>
    <xdr:to>
      <xdr:col>24</xdr:col>
      <xdr:colOff>63500</xdr:colOff>
      <xdr:row>79</xdr:row>
      <xdr:rowOff>20985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53925"/>
          <a:ext cx="8382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95866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97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72989</xdr:rowOff>
    </xdr:from>
    <xdr:to>
      <xdr:col>24</xdr:col>
      <xdr:colOff>114300</xdr:colOff>
      <xdr:row>79</xdr:row>
      <xdr:rowOff>3139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8812</xdr:rowOff>
    </xdr:from>
    <xdr:to>
      <xdr:col>19</xdr:col>
      <xdr:colOff>177800</xdr:colOff>
      <xdr:row>79</xdr:row>
      <xdr:rowOff>20985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53362"/>
          <a:ext cx="8890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76144</xdr:rowOff>
    </xdr:from>
    <xdr:to>
      <xdr:col>20</xdr:col>
      <xdr:colOff>38100</xdr:colOff>
      <xdr:row>79</xdr:row>
      <xdr:rowOff>6294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22821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7082</xdr:rowOff>
    </xdr:from>
    <xdr:to>
      <xdr:col>15</xdr:col>
      <xdr:colOff>50800</xdr:colOff>
      <xdr:row>79</xdr:row>
      <xdr:rowOff>8812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51632"/>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80530</xdr:rowOff>
    </xdr:from>
    <xdr:to>
      <xdr:col>15</xdr:col>
      <xdr:colOff>101600</xdr:colOff>
      <xdr:row>79</xdr:row>
      <xdr:rowOff>10680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27207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7082</xdr:rowOff>
    </xdr:from>
    <xdr:to>
      <xdr:col>10</xdr:col>
      <xdr:colOff>114300</xdr:colOff>
      <xdr:row>79</xdr:row>
      <xdr:rowOff>16118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51632"/>
          <a:ext cx="889000" cy="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73938</xdr:rowOff>
    </xdr:from>
    <xdr:to>
      <xdr:col>10</xdr:col>
      <xdr:colOff>165100</xdr:colOff>
      <xdr:row>79</xdr:row>
      <xdr:rowOff>4088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4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20615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2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103099</xdr:rowOff>
    </xdr:from>
    <xdr:to>
      <xdr:col>6</xdr:col>
      <xdr:colOff>38100</xdr:colOff>
      <xdr:row>79</xdr:row>
      <xdr:rowOff>33249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7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49776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5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130025</xdr:rowOff>
    </xdr:from>
    <xdr:to>
      <xdr:col>24</xdr:col>
      <xdr:colOff>114300</xdr:colOff>
      <xdr:row>79</xdr:row>
      <xdr:rowOff>60175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0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51416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2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141635</xdr:rowOff>
    </xdr:from>
    <xdr:to>
      <xdr:col>20</xdr:col>
      <xdr:colOff>38100</xdr:colOff>
      <xdr:row>79</xdr:row>
      <xdr:rowOff>71785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62912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0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129462</xdr:rowOff>
    </xdr:from>
    <xdr:to>
      <xdr:col>15</xdr:col>
      <xdr:colOff>101600</xdr:colOff>
      <xdr:row>79</xdr:row>
      <xdr:rowOff>59612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0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50739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9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127732</xdr:rowOff>
    </xdr:from>
    <xdr:to>
      <xdr:col>10</xdr:col>
      <xdr:colOff>165100</xdr:colOff>
      <xdr:row>79</xdr:row>
      <xdr:rowOff>57882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0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49009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9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136768</xdr:rowOff>
    </xdr:from>
    <xdr:to>
      <xdr:col>6</xdr:col>
      <xdr:colOff>38100</xdr:colOff>
      <xdr:row>79</xdr:row>
      <xdr:rowOff>66918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58045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154374</xdr:rowOff>
    </xdr:from>
    <xdr:to>
      <xdr:col>24</xdr:col>
      <xdr:colOff>62865</xdr:colOff>
      <xdr:row>98</xdr:row>
      <xdr:rowOff>108338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13424"/>
          <a:ext cx="1270" cy="149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112165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1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108338</xdr:rowOff>
    </xdr:from>
    <xdr:to>
      <xdr:col>24</xdr:col>
      <xdr:colOff>152400</xdr:colOff>
      <xdr:row>98</xdr:row>
      <xdr:rowOff>108338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1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101051</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8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154374</xdr:rowOff>
    </xdr:from>
    <xdr:to>
      <xdr:col>24</xdr:col>
      <xdr:colOff>152400</xdr:colOff>
      <xdr:row>89</xdr:row>
      <xdr:rowOff>154374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1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149921</xdr:rowOff>
    </xdr:from>
    <xdr:to>
      <xdr:col>24</xdr:col>
      <xdr:colOff>63500</xdr:colOff>
      <xdr:row>94</xdr:row>
      <xdr:rowOff>157237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266221"/>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115431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3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137004</xdr:rowOff>
    </xdr:from>
    <xdr:to>
      <xdr:col>24</xdr:col>
      <xdr:colOff>114300</xdr:colOff>
      <xdr:row>95</xdr:row>
      <xdr:rowOff>67154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149921</xdr:rowOff>
    </xdr:from>
    <xdr:to>
      <xdr:col>19</xdr:col>
      <xdr:colOff>177800</xdr:colOff>
      <xdr:row>94</xdr:row>
      <xdr:rowOff>161058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266221"/>
          <a:ext cx="889000" cy="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148510</xdr:rowOff>
    </xdr:from>
    <xdr:to>
      <xdr:col>20</xdr:col>
      <xdr:colOff>38100</xdr:colOff>
      <xdr:row>95</xdr:row>
      <xdr:rowOff>78660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69787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161058</xdr:rowOff>
    </xdr:from>
    <xdr:to>
      <xdr:col>15</xdr:col>
      <xdr:colOff>50800</xdr:colOff>
      <xdr:row>95</xdr:row>
      <xdr:rowOff>80842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277358"/>
          <a:ext cx="889000" cy="9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135491</xdr:rowOff>
    </xdr:from>
    <xdr:to>
      <xdr:col>15</xdr:col>
      <xdr:colOff>101600</xdr:colOff>
      <xdr:row>95</xdr:row>
      <xdr:rowOff>65641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56768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80842</xdr:rowOff>
    </xdr:from>
    <xdr:to>
      <xdr:col>10</xdr:col>
      <xdr:colOff>114300</xdr:colOff>
      <xdr:row>95</xdr:row>
      <xdr:rowOff>95754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368592"/>
          <a:ext cx="889000" cy="1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49374</xdr:rowOff>
    </xdr:from>
    <xdr:to>
      <xdr:col>10</xdr:col>
      <xdr:colOff>165100</xdr:colOff>
      <xdr:row>95</xdr:row>
      <xdr:rowOff>150974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33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142101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2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45019</xdr:rowOff>
    </xdr:from>
    <xdr:to>
      <xdr:col>6</xdr:col>
      <xdr:colOff>38100</xdr:colOff>
      <xdr:row>95</xdr:row>
      <xdr:rowOff>146619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137746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2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106437</xdr:rowOff>
    </xdr:from>
    <xdr:to>
      <xdr:col>24</xdr:col>
      <xdr:colOff>114300</xdr:colOff>
      <xdr:row>95</xdr:row>
      <xdr:rowOff>36587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129314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7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99121</xdr:rowOff>
    </xdr:from>
    <xdr:to>
      <xdr:col>20</xdr:col>
      <xdr:colOff>38100</xdr:colOff>
      <xdr:row>95</xdr:row>
      <xdr:rowOff>29271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21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45798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99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110258</xdr:rowOff>
    </xdr:from>
    <xdr:to>
      <xdr:col>15</xdr:col>
      <xdr:colOff>101600</xdr:colOff>
      <xdr:row>95</xdr:row>
      <xdr:rowOff>40408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22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56935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00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30042</xdr:rowOff>
    </xdr:from>
    <xdr:to>
      <xdr:col>10</xdr:col>
      <xdr:colOff>165100</xdr:colOff>
      <xdr:row>95</xdr:row>
      <xdr:rowOff>131642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1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148169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0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44954</xdr:rowOff>
    </xdr:from>
    <xdr:to>
      <xdr:col>6</xdr:col>
      <xdr:colOff>38100</xdr:colOff>
      <xdr:row>95</xdr:row>
      <xdr:rowOff>146554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3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163081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10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74088</xdr:rowOff>
    </xdr:from>
    <xdr:to>
      <xdr:col>54</xdr:col>
      <xdr:colOff>189865</xdr:colOff>
      <xdr:row>38</xdr:row>
      <xdr:rowOff>140302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17588"/>
          <a:ext cx="1270" cy="1437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144129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140302</xdr:rowOff>
    </xdr:from>
    <xdr:to>
      <xdr:col>55</xdr:col>
      <xdr:colOff>88900</xdr:colOff>
      <xdr:row>38</xdr:row>
      <xdr:rowOff>140302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55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20765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74088</xdr:rowOff>
    </xdr:from>
    <xdr:to>
      <xdr:col>55</xdr:col>
      <xdr:colOff>88900</xdr:colOff>
      <xdr:row>30</xdr:row>
      <xdr:rowOff>74088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125527</xdr:rowOff>
    </xdr:from>
    <xdr:to>
      <xdr:col>55</xdr:col>
      <xdr:colOff>0</xdr:colOff>
      <xdr:row>37</xdr:row>
      <xdr:rowOff>154437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69177"/>
          <a:ext cx="838200" cy="2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159408</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60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136531</xdr:rowOff>
    </xdr:from>
    <xdr:to>
      <xdr:col>55</xdr:col>
      <xdr:colOff>50800</xdr:colOff>
      <xdr:row>37</xdr:row>
      <xdr:rowOff>66681</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8760</xdr:rowOff>
    </xdr:from>
    <xdr:to>
      <xdr:col>50</xdr:col>
      <xdr:colOff>114300</xdr:colOff>
      <xdr:row>37</xdr:row>
      <xdr:rowOff>154437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352410"/>
          <a:ext cx="889000" cy="14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163841</xdr:rowOff>
    </xdr:from>
    <xdr:to>
      <xdr:col>50</xdr:col>
      <xdr:colOff>165100</xdr:colOff>
      <xdr:row>37</xdr:row>
      <xdr:rowOff>93991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110518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8760</xdr:rowOff>
    </xdr:from>
    <xdr:to>
      <xdr:col>45</xdr:col>
      <xdr:colOff>177800</xdr:colOff>
      <xdr:row>37</xdr:row>
      <xdr:rowOff>114303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52410"/>
          <a:ext cx="889000" cy="10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167344</xdr:rowOff>
    </xdr:from>
    <xdr:to>
      <xdr:col>46</xdr:col>
      <xdr:colOff>38100</xdr:colOff>
      <xdr:row>37</xdr:row>
      <xdr:rowOff>97494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88621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114303</xdr:rowOff>
    </xdr:from>
    <xdr:to>
      <xdr:col>41</xdr:col>
      <xdr:colOff>50800</xdr:colOff>
      <xdr:row>37</xdr:row>
      <xdr:rowOff>137646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57953"/>
          <a:ext cx="889000" cy="2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97012</xdr:rowOff>
    </xdr:from>
    <xdr:to>
      <xdr:col>36</xdr:col>
      <xdr:colOff>165100</xdr:colOff>
      <xdr:row>38</xdr:row>
      <xdr:rowOff>27161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0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18288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3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74727</xdr:rowOff>
    </xdr:from>
    <xdr:to>
      <xdr:col>55</xdr:col>
      <xdr:colOff>50800</xdr:colOff>
      <xdr:row>38</xdr:row>
      <xdr:rowOff>4877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53154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96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103637</xdr:rowOff>
    </xdr:from>
    <xdr:to>
      <xdr:col>50</xdr:col>
      <xdr:colOff>165100</xdr:colOff>
      <xdr:row>38</xdr:row>
      <xdr:rowOff>33787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4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24914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4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129410</xdr:rowOff>
    </xdr:from>
    <xdr:to>
      <xdr:col>46</xdr:col>
      <xdr:colOff>38100</xdr:colOff>
      <xdr:row>37</xdr:row>
      <xdr:rowOff>59560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0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76087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76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63503</xdr:rowOff>
    </xdr:from>
    <xdr:to>
      <xdr:col>41</xdr:col>
      <xdr:colOff>101600</xdr:colOff>
      <xdr:row>37</xdr:row>
      <xdr:rowOff>165103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0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156229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49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86846</xdr:rowOff>
    </xdr:from>
    <xdr:to>
      <xdr:col>36</xdr:col>
      <xdr:colOff>165100</xdr:colOff>
      <xdr:row>38</xdr:row>
      <xdr:rowOff>16996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3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33523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20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39983</xdr:rowOff>
    </xdr:from>
    <xdr:to>
      <xdr:col>54</xdr:col>
      <xdr:colOff>189865</xdr:colOff>
      <xdr:row>59</xdr:row>
      <xdr:rowOff>27883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83933"/>
          <a:ext cx="1270" cy="135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31710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27883</xdr:rowOff>
    </xdr:from>
    <xdr:to>
      <xdr:col>55</xdr:col>
      <xdr:colOff>88900</xdr:colOff>
      <xdr:row>59</xdr:row>
      <xdr:rowOff>27883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158110</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91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3,611,724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39983</xdr:rowOff>
    </xdr:from>
    <xdr:to>
      <xdr:col>55</xdr:col>
      <xdr:colOff>88900</xdr:colOff>
      <xdr:row>51</xdr:row>
      <xdr:rowOff>39983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8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24644</xdr:rowOff>
    </xdr:from>
    <xdr:to>
      <xdr:col>55</xdr:col>
      <xdr:colOff>0</xdr:colOff>
      <xdr:row>58</xdr:row>
      <xdr:rowOff>101203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68744"/>
          <a:ext cx="838200" cy="7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33137</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7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54710</xdr:rowOff>
    </xdr:from>
    <xdr:to>
      <xdr:col>55</xdr:col>
      <xdr:colOff>50800</xdr:colOff>
      <xdr:row>58</xdr:row>
      <xdr:rowOff>156310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101203</xdr:rowOff>
    </xdr:from>
    <xdr:to>
      <xdr:col>50</xdr:col>
      <xdr:colOff>114300</xdr:colOff>
      <xdr:row>58</xdr:row>
      <xdr:rowOff>105802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45303"/>
          <a:ext cx="889000" cy="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44201</xdr:rowOff>
    </xdr:from>
    <xdr:to>
      <xdr:col>50</xdr:col>
      <xdr:colOff>165100</xdr:colOff>
      <xdr:row>58</xdr:row>
      <xdr:rowOff>145801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162328</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6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87378</xdr:rowOff>
    </xdr:from>
    <xdr:to>
      <xdr:col>45</xdr:col>
      <xdr:colOff>177800</xdr:colOff>
      <xdr:row>58</xdr:row>
      <xdr:rowOff>105802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31478"/>
          <a:ext cx="889000" cy="1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46875</xdr:rowOff>
    </xdr:from>
    <xdr:to>
      <xdr:col>46</xdr:col>
      <xdr:colOff>38100</xdr:colOff>
      <xdr:row>58</xdr:row>
      <xdr:rowOff>148475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165002</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79955</xdr:rowOff>
    </xdr:from>
    <xdr:to>
      <xdr:col>41</xdr:col>
      <xdr:colOff>50800</xdr:colOff>
      <xdr:row>58</xdr:row>
      <xdr:rowOff>87378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24055"/>
          <a:ext cx="889000" cy="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58245</xdr:rowOff>
    </xdr:from>
    <xdr:to>
      <xdr:col>41</xdr:col>
      <xdr:colOff>101600</xdr:colOff>
      <xdr:row>58</xdr:row>
      <xdr:rowOff>159845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150972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98168</xdr:rowOff>
    </xdr:from>
    <xdr:to>
      <xdr:col>36</xdr:col>
      <xdr:colOff>165100</xdr:colOff>
      <xdr:row>59</xdr:row>
      <xdr:rowOff>28318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19445</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13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145294</xdr:rowOff>
    </xdr:from>
    <xdr:to>
      <xdr:col>55</xdr:col>
      <xdr:colOff>50800</xdr:colOff>
      <xdr:row>58</xdr:row>
      <xdr:rowOff>75444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1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168171</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6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50403</xdr:rowOff>
    </xdr:from>
    <xdr:to>
      <xdr:col>50</xdr:col>
      <xdr:colOff>165100</xdr:colOff>
      <xdr:row>58</xdr:row>
      <xdr:rowOff>152003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9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143130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8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55002</xdr:rowOff>
    </xdr:from>
    <xdr:to>
      <xdr:col>46</xdr:col>
      <xdr:colOff>38100</xdr:colOff>
      <xdr:row>58</xdr:row>
      <xdr:rowOff>156602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9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147729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091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36578</xdr:rowOff>
    </xdr:from>
    <xdr:to>
      <xdr:col>41</xdr:col>
      <xdr:colOff>101600</xdr:colOff>
      <xdr:row>58</xdr:row>
      <xdr:rowOff>138178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8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154705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55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29155</xdr:rowOff>
    </xdr:from>
    <xdr:to>
      <xdr:col>36</xdr:col>
      <xdr:colOff>165100</xdr:colOff>
      <xdr:row>58</xdr:row>
      <xdr:rowOff>130755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7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147282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4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30246</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31746"/>
          <a:ext cx="1270" cy="161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148373</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069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1,480,548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30246</xdr:rowOff>
    </xdr:from>
    <xdr:to>
      <xdr:col>55</xdr:col>
      <xdr:colOff>88900</xdr:colOff>
      <xdr:row>70</xdr:row>
      <xdr:rowOff>30246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3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146869</xdr:rowOff>
    </xdr:from>
    <xdr:to>
      <xdr:col>55</xdr:col>
      <xdr:colOff>0</xdr:colOff>
      <xdr:row>79</xdr:row>
      <xdr:rowOff>1271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348519"/>
          <a:ext cx="838200" cy="19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75088</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44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96661</xdr:rowOff>
    </xdr:from>
    <xdr:to>
      <xdr:col>55</xdr:col>
      <xdr:colOff>50800</xdr:colOff>
      <xdr:row>79</xdr:row>
      <xdr:rowOff>26811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6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118602</xdr:rowOff>
    </xdr:from>
    <xdr:to>
      <xdr:col>50</xdr:col>
      <xdr:colOff>114300</xdr:colOff>
      <xdr:row>79</xdr:row>
      <xdr:rowOff>1271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91702"/>
          <a:ext cx="889000" cy="5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85466</xdr:rowOff>
    </xdr:from>
    <xdr:to>
      <xdr:col>50</xdr:col>
      <xdr:colOff>165100</xdr:colOff>
      <xdr:row>79</xdr:row>
      <xdr:rowOff>15616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32143</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2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52829</xdr:rowOff>
    </xdr:from>
    <xdr:to>
      <xdr:col>45</xdr:col>
      <xdr:colOff>177800</xdr:colOff>
      <xdr:row>78</xdr:row>
      <xdr:rowOff>118602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425929"/>
          <a:ext cx="889000" cy="6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89219</xdr:rowOff>
    </xdr:from>
    <xdr:to>
      <xdr:col>46</xdr:col>
      <xdr:colOff>38100</xdr:colOff>
      <xdr:row>79</xdr:row>
      <xdr:rowOff>19369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10496</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28629</xdr:rowOff>
    </xdr:from>
    <xdr:to>
      <xdr:col>41</xdr:col>
      <xdr:colOff>50800</xdr:colOff>
      <xdr:row>78</xdr:row>
      <xdr:rowOff>52829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401729"/>
          <a:ext cx="889000" cy="2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92762</xdr:rowOff>
    </xdr:from>
    <xdr:to>
      <xdr:col>41</xdr:col>
      <xdr:colOff>101600</xdr:colOff>
      <xdr:row>79</xdr:row>
      <xdr:rowOff>22912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14039</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558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139348</xdr:rowOff>
    </xdr:from>
    <xdr:to>
      <xdr:col>36</xdr:col>
      <xdr:colOff>165100</xdr:colOff>
      <xdr:row>79</xdr:row>
      <xdr:rowOff>69498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51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60625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60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96069</xdr:rowOff>
    </xdr:from>
    <xdr:to>
      <xdr:col>55</xdr:col>
      <xdr:colOff>50800</xdr:colOff>
      <xdr:row>78</xdr:row>
      <xdr:rowOff>26219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29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118946</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14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121921</xdr:rowOff>
    </xdr:from>
    <xdr:to>
      <xdr:col>50</xdr:col>
      <xdr:colOff>165100</xdr:colOff>
      <xdr:row>79</xdr:row>
      <xdr:rowOff>52071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43198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58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67802</xdr:rowOff>
    </xdr:from>
    <xdr:to>
      <xdr:col>46</xdr:col>
      <xdr:colOff>38100</xdr:colOff>
      <xdr:row>78</xdr:row>
      <xdr:rowOff>169402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14479</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5" y="1321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2029</xdr:rowOff>
    </xdr:from>
    <xdr:to>
      <xdr:col>41</xdr:col>
      <xdr:colOff>101600</xdr:colOff>
      <xdr:row>78</xdr:row>
      <xdr:rowOff>103629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120156</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61795" y="1315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149279</xdr:rowOff>
    </xdr:from>
    <xdr:to>
      <xdr:col>36</xdr:col>
      <xdr:colOff>165100</xdr:colOff>
      <xdr:row>78</xdr:row>
      <xdr:rowOff>79429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5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95956</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72795" y="131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86223</xdr:rowOff>
    </xdr:from>
    <xdr:to>
      <xdr:col>54</xdr:col>
      <xdr:colOff>189865</xdr:colOff>
      <xdr:row>98</xdr:row>
      <xdr:rowOff>138128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16723"/>
          <a:ext cx="1270" cy="142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141955</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138128</xdr:rowOff>
    </xdr:from>
    <xdr:to>
      <xdr:col>55</xdr:col>
      <xdr:colOff>88900</xdr:colOff>
      <xdr:row>98</xdr:row>
      <xdr:rowOff>138128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4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32900</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919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86223</xdr:rowOff>
    </xdr:from>
    <xdr:to>
      <xdr:col>55</xdr:col>
      <xdr:colOff>88900</xdr:colOff>
      <xdr:row>90</xdr:row>
      <xdr:rowOff>86223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1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37089</xdr:rowOff>
    </xdr:from>
    <xdr:to>
      <xdr:col>55</xdr:col>
      <xdr:colOff>0</xdr:colOff>
      <xdr:row>98</xdr:row>
      <xdr:rowOff>44304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839189"/>
          <a:ext cx="838200" cy="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168484</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799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18607</xdr:rowOff>
    </xdr:from>
    <xdr:to>
      <xdr:col>55</xdr:col>
      <xdr:colOff>50800</xdr:colOff>
      <xdr:row>98</xdr:row>
      <xdr:rowOff>120207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44304</xdr:rowOff>
    </xdr:from>
    <xdr:to>
      <xdr:col>50</xdr:col>
      <xdr:colOff>114300</xdr:colOff>
      <xdr:row>98</xdr:row>
      <xdr:rowOff>71651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846404"/>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12579</xdr:rowOff>
    </xdr:from>
    <xdr:to>
      <xdr:col>50</xdr:col>
      <xdr:colOff>165100</xdr:colOff>
      <xdr:row>98</xdr:row>
      <xdr:rowOff>114179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105306</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71651</xdr:rowOff>
    </xdr:from>
    <xdr:to>
      <xdr:col>45</xdr:col>
      <xdr:colOff>177800</xdr:colOff>
      <xdr:row>98</xdr:row>
      <xdr:rowOff>89502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873751"/>
          <a:ext cx="889000" cy="1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16725</xdr:rowOff>
    </xdr:from>
    <xdr:to>
      <xdr:col>46</xdr:col>
      <xdr:colOff>38100</xdr:colOff>
      <xdr:row>98</xdr:row>
      <xdr:rowOff>118325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134852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79527</xdr:rowOff>
    </xdr:from>
    <xdr:to>
      <xdr:col>41</xdr:col>
      <xdr:colOff>50800</xdr:colOff>
      <xdr:row>98</xdr:row>
      <xdr:rowOff>89502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881627"/>
          <a:ext cx="889000" cy="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54783</xdr:rowOff>
    </xdr:from>
    <xdr:to>
      <xdr:col>36</xdr:col>
      <xdr:colOff>165100</xdr:colOff>
      <xdr:row>98</xdr:row>
      <xdr:rowOff>156383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85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147510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94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157739</xdr:rowOff>
    </xdr:from>
    <xdr:to>
      <xdr:col>55</xdr:col>
      <xdr:colOff>50800</xdr:colOff>
      <xdr:row>98</xdr:row>
      <xdr:rowOff>87889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117116</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5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164954</xdr:rowOff>
    </xdr:from>
    <xdr:to>
      <xdr:col>50</xdr:col>
      <xdr:colOff>165100</xdr:colOff>
      <xdr:row>98</xdr:row>
      <xdr:rowOff>95104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111631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657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20851</xdr:rowOff>
    </xdr:from>
    <xdr:to>
      <xdr:col>46</xdr:col>
      <xdr:colOff>38100</xdr:colOff>
      <xdr:row>98</xdr:row>
      <xdr:rowOff>122451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2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113578</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91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38702</xdr:rowOff>
    </xdr:from>
    <xdr:to>
      <xdr:col>41</xdr:col>
      <xdr:colOff>101600</xdr:colOff>
      <xdr:row>98</xdr:row>
      <xdr:rowOff>140302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4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131429</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93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28727</xdr:rowOff>
    </xdr:from>
    <xdr:to>
      <xdr:col>36</xdr:col>
      <xdr:colOff>165100</xdr:colOff>
      <xdr:row>98</xdr:row>
      <xdr:rowOff>130327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3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146854</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72795" y="1660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131453</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78130</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131453</xdr:rowOff>
    </xdr:from>
    <xdr:to>
      <xdr:col>86</xdr:col>
      <xdr:colOff>25400</xdr:colOff>
      <xdr:row>30</xdr:row>
      <xdr:rowOff>131453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159320</xdr:rowOff>
    </xdr:from>
    <xdr:to>
      <xdr:col>85</xdr:col>
      <xdr:colOff>127000</xdr:colOff>
      <xdr:row>38</xdr:row>
      <xdr:rowOff>21462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502970"/>
          <a:ext cx="838200" cy="3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75475</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4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52598</xdr:rowOff>
    </xdr:from>
    <xdr:to>
      <xdr:col>85</xdr:col>
      <xdr:colOff>177800</xdr:colOff>
      <xdr:row>37</xdr:row>
      <xdr:rowOff>154198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39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21462</xdr:rowOff>
    </xdr:from>
    <xdr:to>
      <xdr:col>81</xdr:col>
      <xdr:colOff>50800</xdr:colOff>
      <xdr:row>38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536562"/>
          <a:ext cx="889000" cy="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58696</xdr:rowOff>
    </xdr:from>
    <xdr:to>
      <xdr:col>81</xdr:col>
      <xdr:colOff>101600</xdr:colOff>
      <xdr:row>37</xdr:row>
      <xdr:rowOff>160296</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0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5373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7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140729</xdr:rowOff>
    </xdr:from>
    <xdr:to>
      <xdr:col>76</xdr:col>
      <xdr:colOff>114300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484379"/>
          <a:ext cx="8890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83682</xdr:rowOff>
    </xdr:from>
    <xdr:to>
      <xdr:col>76</xdr:col>
      <xdr:colOff>165100</xdr:colOff>
      <xdr:row>38</xdr:row>
      <xdr:rowOff>13832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2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30359</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132259</xdr:rowOff>
    </xdr:from>
    <xdr:to>
      <xdr:col>71</xdr:col>
      <xdr:colOff>177800</xdr:colOff>
      <xdr:row>37</xdr:row>
      <xdr:rowOff>140729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475909"/>
          <a:ext cx="889000" cy="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62983</xdr:rowOff>
    </xdr:from>
    <xdr:to>
      <xdr:col>72</xdr:col>
      <xdr:colOff>38100</xdr:colOff>
      <xdr:row>37</xdr:row>
      <xdr:rowOff>164582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06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9660</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18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109062</xdr:rowOff>
    </xdr:from>
    <xdr:to>
      <xdr:col>67</xdr:col>
      <xdr:colOff>101600</xdr:colOff>
      <xdr:row>38</xdr:row>
      <xdr:rowOff>39212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5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30339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54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108520</xdr:rowOff>
    </xdr:from>
    <xdr:to>
      <xdr:col>85</xdr:col>
      <xdr:colOff>177800</xdr:colOff>
      <xdr:row>38</xdr:row>
      <xdr:rowOff>38670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31026</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37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142112</xdr:rowOff>
    </xdr:from>
    <xdr:to>
      <xdr:col>81</xdr:col>
      <xdr:colOff>101600</xdr:colOff>
      <xdr:row>38</xdr:row>
      <xdr:rowOff>72262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63389</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2017" y="6578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89929</xdr:rowOff>
    </xdr:from>
    <xdr:to>
      <xdr:col>72</xdr:col>
      <xdr:colOff>38100</xdr:colOff>
      <xdr:row>38</xdr:row>
      <xdr:rowOff>20079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3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11206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52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81459</xdr:rowOff>
    </xdr:from>
    <xdr:to>
      <xdr:col>67</xdr:col>
      <xdr:colOff>101600</xdr:colOff>
      <xdr:row>38</xdr:row>
      <xdr:rowOff>11609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2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28136</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20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56243</xdr:rowOff>
    </xdr:from>
    <xdr:to>
      <xdr:col>72</xdr:col>
      <xdr:colOff>38100</xdr:colOff>
      <xdr:row>50</xdr:row>
      <xdr:rowOff>157843</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49</xdr:row>
      <xdr:rowOff>2920</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154215</xdr:rowOff>
    </xdr:from>
    <xdr:to>
      <xdr:col>67</xdr:col>
      <xdr:colOff>101600</xdr:colOff>
      <xdr:row>57</xdr:row>
      <xdr:rowOff>84365</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75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55</xdr:row>
      <xdr:rowOff>100892</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5306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118244</xdr:rowOff>
    </xdr:from>
    <xdr:to>
      <xdr:col>85</xdr:col>
      <xdr:colOff>126364</xdr:colOff>
      <xdr:row>79</xdr:row>
      <xdr:rowOff>33100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291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36927</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8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33100</xdr:rowOff>
    </xdr:from>
    <xdr:to>
      <xdr:col>86</xdr:col>
      <xdr:colOff>25400</xdr:colOff>
      <xdr:row>79</xdr:row>
      <xdr:rowOff>33100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7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64921</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20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118244</xdr:rowOff>
    </xdr:from>
    <xdr:to>
      <xdr:col>86</xdr:col>
      <xdr:colOff>25400</xdr:colOff>
      <xdr:row>71</xdr:row>
      <xdr:rowOff>118244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2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141565</xdr:rowOff>
    </xdr:from>
    <xdr:to>
      <xdr:col>85</xdr:col>
      <xdr:colOff>127000</xdr:colOff>
      <xdr:row>77</xdr:row>
      <xdr:rowOff>152460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3343215"/>
          <a:ext cx="838200" cy="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65833</xdr:rowOff>
    </xdr:from>
    <xdr:ext cx="599010"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096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42956</xdr:rowOff>
    </xdr:from>
    <xdr:to>
      <xdr:col>85</xdr:col>
      <xdr:colOff>177800</xdr:colOff>
      <xdr:row>77</xdr:row>
      <xdr:rowOff>144556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71571</xdr:rowOff>
    </xdr:from>
    <xdr:to>
      <xdr:col>81</xdr:col>
      <xdr:colOff>50800</xdr:colOff>
      <xdr:row>77</xdr:row>
      <xdr:rowOff>141565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3273221"/>
          <a:ext cx="889000" cy="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32449</xdr:rowOff>
    </xdr:from>
    <xdr:to>
      <xdr:col>81</xdr:col>
      <xdr:colOff>101600</xdr:colOff>
      <xdr:row>77</xdr:row>
      <xdr:rowOff>134049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150576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181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10123</xdr:rowOff>
    </xdr:from>
    <xdr:to>
      <xdr:col>76</xdr:col>
      <xdr:colOff>114300</xdr:colOff>
      <xdr:row>77</xdr:row>
      <xdr:rowOff>71571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211773"/>
          <a:ext cx="889000" cy="6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46951</xdr:rowOff>
    </xdr:from>
    <xdr:to>
      <xdr:col>76</xdr:col>
      <xdr:colOff>165100</xdr:colOff>
      <xdr:row>77</xdr:row>
      <xdr:rowOff>148551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139678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292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10123</xdr:rowOff>
    </xdr:from>
    <xdr:to>
      <xdr:col>71</xdr:col>
      <xdr:colOff>177800</xdr:colOff>
      <xdr:row>77</xdr:row>
      <xdr:rowOff>118669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3211773"/>
          <a:ext cx="889000" cy="10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150674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03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126701</xdr:rowOff>
    </xdr:from>
    <xdr:to>
      <xdr:col>67</xdr:col>
      <xdr:colOff>101600</xdr:colOff>
      <xdr:row>78</xdr:row>
      <xdr:rowOff>56851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33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47978</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14795" y="1342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101660</xdr:rowOff>
    </xdr:from>
    <xdr:to>
      <xdr:col>85</xdr:col>
      <xdr:colOff>177800</xdr:colOff>
      <xdr:row>78</xdr:row>
      <xdr:rowOff>31810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330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80087</xdr:rowOff>
    </xdr:from>
    <xdr:ext cx="599010"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3281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90765</xdr:rowOff>
    </xdr:from>
    <xdr:to>
      <xdr:col>81</xdr:col>
      <xdr:colOff>101600</xdr:colOff>
      <xdr:row>78</xdr:row>
      <xdr:rowOff>20915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29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12042</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181795" y="13385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20771</xdr:rowOff>
    </xdr:from>
    <xdr:to>
      <xdr:col>76</xdr:col>
      <xdr:colOff>165100</xdr:colOff>
      <xdr:row>77</xdr:row>
      <xdr:rowOff>122371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22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138898</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292795" y="129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130773</xdr:rowOff>
    </xdr:from>
    <xdr:to>
      <xdr:col>72</xdr:col>
      <xdr:colOff>38100</xdr:colOff>
      <xdr:row>77</xdr:row>
      <xdr:rowOff>60923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31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77451</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03795" y="1293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67869</xdr:rowOff>
    </xdr:from>
    <xdr:to>
      <xdr:col>67</xdr:col>
      <xdr:colOff>101600</xdr:colOff>
      <xdr:row>77</xdr:row>
      <xdr:rowOff>169469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32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14546</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14795" y="13044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104263</xdr:rowOff>
    </xdr:from>
    <xdr:to>
      <xdr:col>85</xdr:col>
      <xdr:colOff>126364</xdr:colOff>
      <xdr:row>98</xdr:row>
      <xdr:rowOff>139700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877663"/>
          <a:ext cx="1269" cy="1064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155293</xdr:rowOff>
    </xdr:from>
    <xdr:ext cx="249299"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573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50940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652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104263</xdr:rowOff>
    </xdr:from>
    <xdr:to>
      <xdr:col>86</xdr:col>
      <xdr:colOff>25400</xdr:colOff>
      <xdr:row>92</xdr:row>
      <xdr:rowOff>104263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87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119788</xdr:rowOff>
    </xdr:from>
    <xdr:to>
      <xdr:col>85</xdr:col>
      <xdr:colOff>127000</xdr:colOff>
      <xdr:row>98</xdr:row>
      <xdr:rowOff>121500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21888"/>
          <a:ext cx="838200" cy="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72744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03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49867</xdr:rowOff>
    </xdr:from>
    <xdr:to>
      <xdr:col>85</xdr:col>
      <xdr:colOff>177800</xdr:colOff>
      <xdr:row>98</xdr:row>
      <xdr:rowOff>151467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5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121500</xdr:rowOff>
    </xdr:from>
    <xdr:to>
      <xdr:col>81</xdr:col>
      <xdr:colOff>50800</xdr:colOff>
      <xdr:row>98</xdr:row>
      <xdr:rowOff>125341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23600"/>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56186</xdr:rowOff>
    </xdr:from>
    <xdr:to>
      <xdr:col>81</xdr:col>
      <xdr:colOff>101600</xdr:colOff>
      <xdr:row>98</xdr:row>
      <xdr:rowOff>157786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5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2863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94816</xdr:rowOff>
    </xdr:from>
    <xdr:to>
      <xdr:col>76</xdr:col>
      <xdr:colOff>114300</xdr:colOff>
      <xdr:row>98</xdr:row>
      <xdr:rowOff>125341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896916"/>
          <a:ext cx="889000" cy="3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48653</xdr:rowOff>
    </xdr:from>
    <xdr:to>
      <xdr:col>76</xdr:col>
      <xdr:colOff>165100</xdr:colOff>
      <xdr:row>98</xdr:row>
      <xdr:rowOff>150253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5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166780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94816</xdr:rowOff>
    </xdr:from>
    <xdr:to>
      <xdr:col>71</xdr:col>
      <xdr:colOff>177800</xdr:colOff>
      <xdr:row>98</xdr:row>
      <xdr:rowOff>134192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896916"/>
          <a:ext cx="889000" cy="3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52572</xdr:rowOff>
    </xdr:from>
    <xdr:to>
      <xdr:col>72</xdr:col>
      <xdr:colOff>38100</xdr:colOff>
      <xdr:row>98</xdr:row>
      <xdr:rowOff>154172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145299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71051</xdr:rowOff>
    </xdr:from>
    <xdr:to>
      <xdr:col>67</xdr:col>
      <xdr:colOff>101600</xdr:colOff>
      <xdr:row>99</xdr:row>
      <xdr:rowOff>1201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17728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68988</xdr:rowOff>
    </xdr:from>
    <xdr:to>
      <xdr:col>85</xdr:col>
      <xdr:colOff>177800</xdr:colOff>
      <xdr:row>98</xdr:row>
      <xdr:rowOff>170588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28293</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70700</xdr:rowOff>
    </xdr:from>
    <xdr:to>
      <xdr:col>81</xdr:col>
      <xdr:colOff>101600</xdr:colOff>
      <xdr:row>99</xdr:row>
      <xdr:rowOff>850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163427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6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74541</xdr:rowOff>
    </xdr:from>
    <xdr:to>
      <xdr:col>76</xdr:col>
      <xdr:colOff>165100</xdr:colOff>
      <xdr:row>99</xdr:row>
      <xdr:rowOff>4691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7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167268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96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44016</xdr:rowOff>
    </xdr:from>
    <xdr:to>
      <xdr:col>72</xdr:col>
      <xdr:colOff>38100</xdr:colOff>
      <xdr:row>98</xdr:row>
      <xdr:rowOff>145616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4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162143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62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83392</xdr:rowOff>
    </xdr:from>
    <xdr:to>
      <xdr:col>67</xdr:col>
      <xdr:colOff>101600</xdr:colOff>
      <xdr:row>99</xdr:row>
      <xdr:rowOff>13542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4669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9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38705</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53655"/>
          <a:ext cx="1269" cy="130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156832</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2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38705</xdr:rowOff>
    </xdr:from>
    <xdr:to>
      <xdr:col>116</xdr:col>
      <xdr:colOff>152400</xdr:colOff>
      <xdr:row>31</xdr:row>
      <xdr:rowOff>38705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59199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402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36322</xdr:rowOff>
    </xdr:from>
    <xdr:to>
      <xdr:col>116</xdr:col>
      <xdr:colOff>114300</xdr:colOff>
      <xdr:row>38</xdr:row>
      <xdr:rowOff>137922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5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74178</xdr:rowOff>
    </xdr:from>
    <xdr:to>
      <xdr:col>112</xdr:col>
      <xdr:colOff>38100</xdr:colOff>
      <xdr:row>39</xdr:row>
      <xdr:rowOff>4328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20855</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4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62863</xdr:rowOff>
    </xdr:from>
    <xdr:to>
      <xdr:col>107</xdr:col>
      <xdr:colOff>101600</xdr:colOff>
      <xdr:row>38</xdr:row>
      <xdr:rowOff>164463</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9539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5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68349</xdr:rowOff>
    </xdr:from>
    <xdr:to>
      <xdr:col>102</xdr:col>
      <xdr:colOff>165100</xdr:colOff>
      <xdr:row>38</xdr:row>
      <xdr:rowOff>169949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15026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158646</xdr:rowOff>
    </xdr:from>
    <xdr:to>
      <xdr:col>98</xdr:col>
      <xdr:colOff>38100</xdr:colOff>
      <xdr:row>38</xdr:row>
      <xdr:rowOff>88796</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0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105323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27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14749</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98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107833</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51783"/>
          <a:ext cx="1269" cy="123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54510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62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107833</xdr:rowOff>
    </xdr:from>
    <xdr:to>
      <xdr:col>116</xdr:col>
      <xdr:colOff>152400</xdr:colOff>
      <xdr:row>51</xdr:row>
      <xdr:rowOff>107833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111777</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88900</xdr:rowOff>
    </xdr:from>
    <xdr:to>
      <xdr:col>116</xdr:col>
      <xdr:colOff>114300</xdr:colOff>
      <xdr:row>58</xdr:row>
      <xdr:rowOff>19050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106411</xdr:rowOff>
    </xdr:from>
    <xdr:to>
      <xdr:col>112</xdr:col>
      <xdr:colOff>38100</xdr:colOff>
      <xdr:row>58</xdr:row>
      <xdr:rowOff>36561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53088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49123</xdr:rowOff>
    </xdr:from>
    <xdr:to>
      <xdr:col>107</xdr:col>
      <xdr:colOff>101600</xdr:colOff>
      <xdr:row>55</xdr:row>
      <xdr:rowOff>150723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167250</xdr:rowOff>
    </xdr:from>
    <xdr:ext cx="534377"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67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15839</xdr:rowOff>
    </xdr:from>
    <xdr:to>
      <xdr:col>102</xdr:col>
      <xdr:colOff>165100</xdr:colOff>
      <xdr:row>56</xdr:row>
      <xdr:rowOff>117439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61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133966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39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161183</xdr:rowOff>
    </xdr:from>
    <xdr:to>
      <xdr:col>98</xdr:col>
      <xdr:colOff>38100</xdr:colOff>
      <xdr:row>57</xdr:row>
      <xdr:rowOff>91333</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76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107860</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53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73768</xdr:rowOff>
    </xdr:from>
    <xdr:to>
      <xdr:col>116</xdr:col>
      <xdr:colOff>62864</xdr:colOff>
      <xdr:row>78</xdr:row>
      <xdr:rowOff>138322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075268"/>
          <a:ext cx="1269" cy="143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142149</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138322</xdr:rowOff>
    </xdr:from>
    <xdr:to>
      <xdr:col>116</xdr:col>
      <xdr:colOff>152400</xdr:colOff>
      <xdr:row>78</xdr:row>
      <xdr:rowOff>138322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1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20445</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73768</xdr:rowOff>
    </xdr:from>
    <xdr:to>
      <xdr:col>116</xdr:col>
      <xdr:colOff>152400</xdr:colOff>
      <xdr:row>70</xdr:row>
      <xdr:rowOff>73768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07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402</xdr:rowOff>
    </xdr:from>
    <xdr:to>
      <xdr:col>116</xdr:col>
      <xdr:colOff>63500</xdr:colOff>
      <xdr:row>78</xdr:row>
      <xdr:rowOff>38841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373502"/>
          <a:ext cx="838200" cy="3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168434</xdr:rowOff>
    </xdr:from>
    <xdr:ext cx="599010"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30271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145557</xdr:rowOff>
    </xdr:from>
    <xdr:to>
      <xdr:col>116</xdr:col>
      <xdr:colOff>114300</xdr:colOff>
      <xdr:row>77</xdr:row>
      <xdr:rowOff>75707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24126</xdr:rowOff>
    </xdr:from>
    <xdr:to>
      <xdr:col>111</xdr:col>
      <xdr:colOff>177800</xdr:colOff>
      <xdr:row>78</xdr:row>
      <xdr:rowOff>38841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3397226"/>
          <a:ext cx="889000" cy="1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2054</xdr:rowOff>
    </xdr:from>
    <xdr:to>
      <xdr:col>112</xdr:col>
      <xdr:colOff>38100</xdr:colOff>
      <xdr:row>77</xdr:row>
      <xdr:rowOff>103654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120181</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23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21971</xdr:rowOff>
    </xdr:from>
    <xdr:to>
      <xdr:col>107</xdr:col>
      <xdr:colOff>50800</xdr:colOff>
      <xdr:row>78</xdr:row>
      <xdr:rowOff>24126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3395071"/>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168760</xdr:rowOff>
    </xdr:from>
    <xdr:to>
      <xdr:col>107</xdr:col>
      <xdr:colOff>101600</xdr:colOff>
      <xdr:row>77</xdr:row>
      <xdr:rowOff>98910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115437</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34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166416</xdr:rowOff>
    </xdr:from>
    <xdr:to>
      <xdr:col>102</xdr:col>
      <xdr:colOff>114300</xdr:colOff>
      <xdr:row>78</xdr:row>
      <xdr:rowOff>21971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3368066"/>
          <a:ext cx="889000" cy="2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39365</xdr:rowOff>
    </xdr:from>
    <xdr:to>
      <xdr:col>102</xdr:col>
      <xdr:colOff>165100</xdr:colOff>
      <xdr:row>77</xdr:row>
      <xdr:rowOff>140965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24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157492</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45795" y="1301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126789</xdr:rowOff>
    </xdr:from>
    <xdr:to>
      <xdr:col>98</xdr:col>
      <xdr:colOff>38100</xdr:colOff>
      <xdr:row>78</xdr:row>
      <xdr:rowOff>56939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32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48066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342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121052</xdr:rowOff>
    </xdr:from>
    <xdr:to>
      <xdr:col>116</xdr:col>
      <xdr:colOff>114300</xdr:colOff>
      <xdr:row>78</xdr:row>
      <xdr:rowOff>51202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32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99479</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30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159491</xdr:rowOff>
    </xdr:from>
    <xdr:to>
      <xdr:col>112</xdr:col>
      <xdr:colOff>38100</xdr:colOff>
      <xdr:row>78</xdr:row>
      <xdr:rowOff>89641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36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80768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45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144776</xdr:rowOff>
    </xdr:from>
    <xdr:to>
      <xdr:col>107</xdr:col>
      <xdr:colOff>101600</xdr:colOff>
      <xdr:row>78</xdr:row>
      <xdr:rowOff>74926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3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66053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43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142621</xdr:rowOff>
    </xdr:from>
    <xdr:to>
      <xdr:col>102</xdr:col>
      <xdr:colOff>165100</xdr:colOff>
      <xdr:row>78</xdr:row>
      <xdr:rowOff>72771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3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63898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43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115616</xdr:rowOff>
    </xdr:from>
    <xdr:to>
      <xdr:col>98</xdr:col>
      <xdr:colOff>38100</xdr:colOff>
      <xdr:row>78</xdr:row>
      <xdr:rowOff>45766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3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62293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09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物件費、普通建設事業費（うち新規整備及びうち更新も含めて）、扶助費は、類似団体より上回っている。特に普通建設事業については、大型事業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新庁舎建設）及び継続事業が主な要因である。普通建設事業等については優先順位等、主要な事業を採択することに努めることと、類似団体を下回っている人件費、補助費、維持補修費についても、前年度と比較して伸びているものについては、そ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沖縄県国頭村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4,746
4,704
194.80
7,134,235
6,822,468
231,853
2,984,121
6,101,297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98247</xdr:rowOff>
    </xdr:from>
    <xdr:to>
      <xdr:col>24</xdr:col>
      <xdr:colOff>62865</xdr:colOff>
      <xdr:row>38</xdr:row>
      <xdr:rowOff>92570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41747"/>
          <a:ext cx="1270" cy="136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96397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92570</xdr:rowOff>
    </xdr:from>
    <xdr:to>
      <xdr:col>24</xdr:col>
      <xdr:colOff>152400</xdr:colOff>
      <xdr:row>38</xdr:row>
      <xdr:rowOff>92570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44924</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1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98247</xdr:rowOff>
    </xdr:from>
    <xdr:to>
      <xdr:col>24</xdr:col>
      <xdr:colOff>152400</xdr:colOff>
      <xdr:row>30</xdr:row>
      <xdr:rowOff>98247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41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32474</xdr:rowOff>
    </xdr:from>
    <xdr:to>
      <xdr:col>24</xdr:col>
      <xdr:colOff>63500</xdr:colOff>
      <xdr:row>38</xdr:row>
      <xdr:rowOff>49657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47574"/>
          <a:ext cx="8382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110062</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82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87185</xdr:rowOff>
    </xdr:from>
    <xdr:to>
      <xdr:col>24</xdr:col>
      <xdr:colOff>114300</xdr:colOff>
      <xdr:row>38</xdr:row>
      <xdr:rowOff>17335</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24016</xdr:rowOff>
    </xdr:from>
    <xdr:to>
      <xdr:col>19</xdr:col>
      <xdr:colOff>177800</xdr:colOff>
      <xdr:row>38</xdr:row>
      <xdr:rowOff>32474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539116"/>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79489</xdr:rowOff>
    </xdr:from>
    <xdr:to>
      <xdr:col>20</xdr:col>
      <xdr:colOff>38100</xdr:colOff>
      <xdr:row>38</xdr:row>
      <xdr:rowOff>9640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26166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16116</xdr:rowOff>
    </xdr:from>
    <xdr:to>
      <xdr:col>15</xdr:col>
      <xdr:colOff>50800</xdr:colOff>
      <xdr:row>38</xdr:row>
      <xdr:rowOff>24016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31216"/>
          <a:ext cx="889000" cy="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75806</xdr:rowOff>
    </xdr:from>
    <xdr:to>
      <xdr:col>15</xdr:col>
      <xdr:colOff>101600</xdr:colOff>
      <xdr:row>38</xdr:row>
      <xdr:rowOff>5956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22483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16116</xdr:rowOff>
    </xdr:from>
    <xdr:to>
      <xdr:col>10</xdr:col>
      <xdr:colOff>114300</xdr:colOff>
      <xdr:row>38</xdr:row>
      <xdr:rowOff>29325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531216"/>
          <a:ext cx="889000" cy="1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103848</xdr:rowOff>
    </xdr:from>
    <xdr:to>
      <xdr:col>10</xdr:col>
      <xdr:colOff>165100</xdr:colOff>
      <xdr:row>38</xdr:row>
      <xdr:rowOff>33998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4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50525</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2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25388</xdr:rowOff>
    </xdr:from>
    <xdr:to>
      <xdr:col>6</xdr:col>
      <xdr:colOff>38100</xdr:colOff>
      <xdr:row>38</xdr:row>
      <xdr:rowOff>126988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54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118115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63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170307</xdr:rowOff>
    </xdr:from>
    <xdr:to>
      <xdr:col>24</xdr:col>
      <xdr:colOff>114300</xdr:colOff>
      <xdr:row>38</xdr:row>
      <xdr:rowOff>100457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5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85234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2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153124</xdr:rowOff>
    </xdr:from>
    <xdr:to>
      <xdr:col>20</xdr:col>
      <xdr:colOff>38100</xdr:colOff>
      <xdr:row>38</xdr:row>
      <xdr:rowOff>83274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9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74401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8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144666</xdr:rowOff>
    </xdr:from>
    <xdr:to>
      <xdr:col>15</xdr:col>
      <xdr:colOff>101600</xdr:colOff>
      <xdr:row>38</xdr:row>
      <xdr:rowOff>74816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65943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8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136766</xdr:rowOff>
    </xdr:from>
    <xdr:to>
      <xdr:col>10</xdr:col>
      <xdr:colOff>165100</xdr:colOff>
      <xdr:row>38</xdr:row>
      <xdr:rowOff>66917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804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58043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149974</xdr:rowOff>
    </xdr:from>
    <xdr:to>
      <xdr:col>6</xdr:col>
      <xdr:colOff>38100</xdr:colOff>
      <xdr:row>38</xdr:row>
      <xdr:rowOff>80124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96651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26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12308</xdr:colOff>
      <xdr:row>47</xdr:row>
      <xdr:rowOff>54627</xdr:rowOff>
    </xdr:from>
    <xdr:ext cx="74969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2308" y="811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152678</xdr:rowOff>
    </xdr:from>
    <xdr:to>
      <xdr:col>24</xdr:col>
      <xdr:colOff>62865</xdr:colOff>
      <xdr:row>59</xdr:row>
      <xdr:rowOff>23062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96628"/>
          <a:ext cx="127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34411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49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23062</xdr:rowOff>
    </xdr:from>
    <xdr:to>
      <xdr:col>24</xdr:col>
      <xdr:colOff>152400</xdr:colOff>
      <xdr:row>59</xdr:row>
      <xdr:rowOff>23062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3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99355</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718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6,631,875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152678</xdr:rowOff>
    </xdr:from>
    <xdr:to>
      <xdr:col>24</xdr:col>
      <xdr:colOff>152400</xdr:colOff>
      <xdr:row>51</xdr:row>
      <xdr:rowOff>152678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149668</xdr:rowOff>
    </xdr:from>
    <xdr:to>
      <xdr:col>24</xdr:col>
      <xdr:colOff>63500</xdr:colOff>
      <xdr:row>59</xdr:row>
      <xdr:rowOff>2887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93768"/>
          <a:ext cx="838200" cy="2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78861</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10022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100434</xdr:rowOff>
    </xdr:from>
    <xdr:to>
      <xdr:col>24</xdr:col>
      <xdr:colOff>114300</xdr:colOff>
      <xdr:row>59</xdr:row>
      <xdr:rowOff>30584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168614</xdr:rowOff>
    </xdr:from>
    <xdr:to>
      <xdr:col>19</xdr:col>
      <xdr:colOff>177800</xdr:colOff>
      <xdr:row>59</xdr:row>
      <xdr:rowOff>2887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112714"/>
          <a:ext cx="889000" cy="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100539</xdr:rowOff>
    </xdr:from>
    <xdr:to>
      <xdr:col>20</xdr:col>
      <xdr:colOff>38100</xdr:colOff>
      <xdr:row>59</xdr:row>
      <xdr:rowOff>30689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4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47216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81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155642</xdr:rowOff>
    </xdr:from>
    <xdr:to>
      <xdr:col>15</xdr:col>
      <xdr:colOff>50800</xdr:colOff>
      <xdr:row>58</xdr:row>
      <xdr:rowOff>168614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99742"/>
          <a:ext cx="889000" cy="1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96558</xdr:rowOff>
    </xdr:from>
    <xdr:to>
      <xdr:col>15</xdr:col>
      <xdr:colOff>101600</xdr:colOff>
      <xdr:row>59</xdr:row>
      <xdr:rowOff>26708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43235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1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155642</xdr:rowOff>
    </xdr:from>
    <xdr:to>
      <xdr:col>10</xdr:col>
      <xdr:colOff>114300</xdr:colOff>
      <xdr:row>59</xdr:row>
      <xdr:rowOff>16214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99742"/>
          <a:ext cx="889000" cy="3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114514</xdr:rowOff>
    </xdr:from>
    <xdr:to>
      <xdr:col>10</xdr:col>
      <xdr:colOff>165100</xdr:colOff>
      <xdr:row>59</xdr:row>
      <xdr:rowOff>44664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35791</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5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135940</xdr:rowOff>
    </xdr:from>
    <xdr:to>
      <xdr:col>6</xdr:col>
      <xdr:colOff>38100</xdr:colOff>
      <xdr:row>59</xdr:row>
      <xdr:rowOff>66090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82617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85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98868</xdr:rowOff>
    </xdr:from>
    <xdr:to>
      <xdr:col>24</xdr:col>
      <xdr:colOff>114300</xdr:colOff>
      <xdr:row>59</xdr:row>
      <xdr:rowOff>29018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4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58245</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3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123537</xdr:rowOff>
    </xdr:from>
    <xdr:to>
      <xdr:col>20</xdr:col>
      <xdr:colOff>38100</xdr:colOff>
      <xdr:row>59</xdr:row>
      <xdr:rowOff>53687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6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44814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6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117814</xdr:rowOff>
    </xdr:from>
    <xdr:to>
      <xdr:col>15</xdr:col>
      <xdr:colOff>101600</xdr:colOff>
      <xdr:row>59</xdr:row>
      <xdr:rowOff>47964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39091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5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104842</xdr:rowOff>
    </xdr:from>
    <xdr:to>
      <xdr:col>10</xdr:col>
      <xdr:colOff>165100</xdr:colOff>
      <xdr:row>59</xdr:row>
      <xdr:rowOff>34992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4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51519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82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136864</xdr:rowOff>
    </xdr:from>
    <xdr:to>
      <xdr:col>6</xdr:col>
      <xdr:colOff>38100</xdr:colOff>
      <xdr:row>59</xdr:row>
      <xdr:rowOff>67014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58141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73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81988</xdr:rowOff>
    </xdr:from>
    <xdr:to>
      <xdr:col>24</xdr:col>
      <xdr:colOff>62865</xdr:colOff>
      <xdr:row>77</xdr:row>
      <xdr:rowOff>142522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83488"/>
          <a:ext cx="1270" cy="126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146349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142522</xdr:rowOff>
    </xdr:from>
    <xdr:to>
      <xdr:col>24</xdr:col>
      <xdr:colOff>152400</xdr:colOff>
      <xdr:row>77</xdr:row>
      <xdr:rowOff>142522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4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28665</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790,295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81988</xdr:rowOff>
    </xdr:from>
    <xdr:to>
      <xdr:col>24</xdr:col>
      <xdr:colOff>152400</xdr:colOff>
      <xdr:row>70</xdr:row>
      <xdr:rowOff>81988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8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38111</xdr:rowOff>
    </xdr:from>
    <xdr:to>
      <xdr:col>24</xdr:col>
      <xdr:colOff>63500</xdr:colOff>
      <xdr:row>77</xdr:row>
      <xdr:rowOff>68236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239761"/>
          <a:ext cx="838200" cy="3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78906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3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56029</xdr:rowOff>
    </xdr:from>
    <xdr:to>
      <xdr:col>24</xdr:col>
      <xdr:colOff>114300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7858</xdr:rowOff>
    </xdr:from>
    <xdr:to>
      <xdr:col>19</xdr:col>
      <xdr:colOff>177800</xdr:colOff>
      <xdr:row>77</xdr:row>
      <xdr:rowOff>38111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209508"/>
          <a:ext cx="889000" cy="3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66475</xdr:rowOff>
    </xdr:from>
    <xdr:to>
      <xdr:col>20</xdr:col>
      <xdr:colOff>38100</xdr:colOff>
      <xdr:row>76</xdr:row>
      <xdr:rowOff>168075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13151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166187</xdr:rowOff>
    </xdr:from>
    <xdr:to>
      <xdr:col>15</xdr:col>
      <xdr:colOff>50800</xdr:colOff>
      <xdr:row>77</xdr:row>
      <xdr:rowOff>7858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196387"/>
          <a:ext cx="889000" cy="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83979</xdr:rowOff>
    </xdr:from>
    <xdr:to>
      <xdr:col>15</xdr:col>
      <xdr:colOff>101600</xdr:colOff>
      <xdr:row>77</xdr:row>
      <xdr:rowOff>14129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30656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166187</xdr:rowOff>
    </xdr:from>
    <xdr:to>
      <xdr:col>10</xdr:col>
      <xdr:colOff>114300</xdr:colOff>
      <xdr:row>77</xdr:row>
      <xdr:rowOff>71923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96387"/>
          <a:ext cx="889000" cy="7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112857</xdr:rowOff>
    </xdr:from>
    <xdr:to>
      <xdr:col>10</xdr:col>
      <xdr:colOff>165100</xdr:colOff>
      <xdr:row>77</xdr:row>
      <xdr:rowOff>43007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4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59534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1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7303</xdr:rowOff>
    </xdr:from>
    <xdr:to>
      <xdr:col>6</xdr:col>
      <xdr:colOff>38100</xdr:colOff>
      <xdr:row>77</xdr:row>
      <xdr:rowOff>108903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125430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8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17436</xdr:rowOff>
    </xdr:from>
    <xdr:to>
      <xdr:col>24</xdr:col>
      <xdr:colOff>114300</xdr:colOff>
      <xdr:row>77</xdr:row>
      <xdr:rowOff>119036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103813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3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158761</xdr:rowOff>
    </xdr:from>
    <xdr:to>
      <xdr:col>20</xdr:col>
      <xdr:colOff>38100</xdr:colOff>
      <xdr:row>77</xdr:row>
      <xdr:rowOff>88911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8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80038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8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128508</xdr:rowOff>
    </xdr:from>
    <xdr:to>
      <xdr:col>15</xdr:col>
      <xdr:colOff>101600</xdr:colOff>
      <xdr:row>77</xdr:row>
      <xdr:rowOff>58658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5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49785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5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115387</xdr:rowOff>
    </xdr:from>
    <xdr:to>
      <xdr:col>10</xdr:col>
      <xdr:colOff>165100</xdr:colOff>
      <xdr:row>77</xdr:row>
      <xdr:rowOff>45537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4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36664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3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21123</xdr:rowOff>
    </xdr:from>
    <xdr:to>
      <xdr:col>6</xdr:col>
      <xdr:colOff>38100</xdr:colOff>
      <xdr:row>77</xdr:row>
      <xdr:rowOff>122723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2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113850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1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91</xdr:row>
      <xdr:rowOff>21970</xdr:rowOff>
    </xdr:from>
    <xdr:ext cx="685572"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76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134672</xdr:rowOff>
    </xdr:from>
    <xdr:to>
      <xdr:col>24</xdr:col>
      <xdr:colOff>62865</xdr:colOff>
      <xdr:row>99</xdr:row>
      <xdr:rowOff>72286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65172"/>
          <a:ext cx="1270" cy="148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76113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70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72286</xdr:rowOff>
    </xdr:from>
    <xdr:to>
      <xdr:col>24</xdr:col>
      <xdr:colOff>152400</xdr:colOff>
      <xdr:row>99</xdr:row>
      <xdr:rowOff>72286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704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81349</xdr:rowOff>
    </xdr:from>
    <xdr:ext cx="690189"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40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134672</xdr:rowOff>
    </xdr:from>
    <xdr:to>
      <xdr:col>24</xdr:col>
      <xdr:colOff>152400</xdr:colOff>
      <xdr:row>90</xdr:row>
      <xdr:rowOff>134672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6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166002</xdr:rowOff>
    </xdr:from>
    <xdr:to>
      <xdr:col>24</xdr:col>
      <xdr:colOff>63500</xdr:colOff>
      <xdr:row>99</xdr:row>
      <xdr:rowOff>6824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968102"/>
          <a:ext cx="838200" cy="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80143</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7107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57266</xdr:rowOff>
    </xdr:from>
    <xdr:to>
      <xdr:col>24</xdr:col>
      <xdr:colOff>114300</xdr:colOff>
      <xdr:row>98</xdr:row>
      <xdr:rowOff>158866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92894</xdr:rowOff>
    </xdr:from>
    <xdr:to>
      <xdr:col>19</xdr:col>
      <xdr:colOff>177800</xdr:colOff>
      <xdr:row>99</xdr:row>
      <xdr:rowOff>6824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894994"/>
          <a:ext cx="889000" cy="8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52268</xdr:rowOff>
    </xdr:from>
    <xdr:to>
      <xdr:col>20</xdr:col>
      <xdr:colOff>38100</xdr:colOff>
      <xdr:row>98</xdr:row>
      <xdr:rowOff>153868</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170395</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497795" y="1662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92894</xdr:rowOff>
    </xdr:from>
    <xdr:to>
      <xdr:col>15</xdr:col>
      <xdr:colOff>50800</xdr:colOff>
      <xdr:row>99</xdr:row>
      <xdr:rowOff>26963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94994"/>
          <a:ext cx="889000" cy="10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62520</xdr:rowOff>
    </xdr:from>
    <xdr:to>
      <xdr:col>15</xdr:col>
      <xdr:colOff>101600</xdr:colOff>
      <xdr:row>98</xdr:row>
      <xdr:rowOff>164120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6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155247</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08795" y="1695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5810</xdr:rowOff>
    </xdr:from>
    <xdr:to>
      <xdr:col>10</xdr:col>
      <xdr:colOff>114300</xdr:colOff>
      <xdr:row>99</xdr:row>
      <xdr:rowOff>26963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979360"/>
          <a:ext cx="889000" cy="2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108046</xdr:rowOff>
    </xdr:from>
    <xdr:to>
      <xdr:col>10</xdr:col>
      <xdr:colOff>165100</xdr:colOff>
      <xdr:row>99</xdr:row>
      <xdr:rowOff>38196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91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54723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19795" y="1668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130825</xdr:rowOff>
    </xdr:from>
    <xdr:to>
      <xdr:col>6</xdr:col>
      <xdr:colOff>38100</xdr:colOff>
      <xdr:row>99</xdr:row>
      <xdr:rowOff>60975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93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52102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702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115202</xdr:rowOff>
    </xdr:from>
    <xdr:to>
      <xdr:col>24</xdr:col>
      <xdr:colOff>114300</xdr:colOff>
      <xdr:row>99</xdr:row>
      <xdr:rowOff>45352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91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35693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83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127474</xdr:rowOff>
    </xdr:from>
    <xdr:to>
      <xdr:col>20</xdr:col>
      <xdr:colOff>38100</xdr:colOff>
      <xdr:row>99</xdr:row>
      <xdr:rowOff>57624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92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48751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702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42094</xdr:rowOff>
    </xdr:from>
    <xdr:to>
      <xdr:col>15</xdr:col>
      <xdr:colOff>101600</xdr:colOff>
      <xdr:row>98</xdr:row>
      <xdr:rowOff>143694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84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160221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61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147613</xdr:rowOff>
    </xdr:from>
    <xdr:to>
      <xdr:col>10</xdr:col>
      <xdr:colOff>165100</xdr:colOff>
      <xdr:row>99</xdr:row>
      <xdr:rowOff>77763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94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68890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704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126460</xdr:rowOff>
    </xdr:from>
    <xdr:to>
      <xdr:col>6</xdr:col>
      <xdr:colOff>38100</xdr:colOff>
      <xdr:row>99</xdr:row>
      <xdr:rowOff>56610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92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73137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0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151277</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94777"/>
          <a:ext cx="1270" cy="149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108291</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94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97954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91,291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151277</xdr:rowOff>
    </xdr:from>
    <xdr:to>
      <xdr:col>55</xdr:col>
      <xdr:colOff>88900</xdr:colOff>
      <xdr:row>30</xdr:row>
      <xdr:rowOff>151277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9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25742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40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2865</xdr:rowOff>
    </xdr:from>
    <xdr:to>
      <xdr:col>55</xdr:col>
      <xdr:colOff>50800</xdr:colOff>
      <xdr:row>39</xdr:row>
      <xdr:rowOff>104465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8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19079</xdr:rowOff>
    </xdr:from>
    <xdr:to>
      <xdr:col>50</xdr:col>
      <xdr:colOff>165100</xdr:colOff>
      <xdr:row>39</xdr:row>
      <xdr:rowOff>120679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137206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4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14017</xdr:rowOff>
    </xdr:from>
    <xdr:to>
      <xdr:col>46</xdr:col>
      <xdr:colOff>38100</xdr:colOff>
      <xdr:row>39</xdr:row>
      <xdr:rowOff>115617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132144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31979</xdr:rowOff>
    </xdr:from>
    <xdr:to>
      <xdr:col>41</xdr:col>
      <xdr:colOff>101600</xdr:colOff>
      <xdr:row>39</xdr:row>
      <xdr:rowOff>133579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150106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493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30052</xdr:rowOff>
    </xdr:from>
    <xdr:to>
      <xdr:col>36</xdr:col>
      <xdr:colOff>165100</xdr:colOff>
      <xdr:row>39</xdr:row>
      <xdr:rowOff>131652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71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148179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49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152741</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678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89374</xdr:rowOff>
    </xdr:from>
    <xdr:to>
      <xdr:col>54</xdr:col>
      <xdr:colOff>189865</xdr:colOff>
      <xdr:row>58</xdr:row>
      <xdr:rowOff>138774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33324"/>
          <a:ext cx="1270" cy="124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142601</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6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138774</xdr:rowOff>
    </xdr:from>
    <xdr:to>
      <xdr:col>55</xdr:col>
      <xdr:colOff>88900</xdr:colOff>
      <xdr:row>58</xdr:row>
      <xdr:rowOff>138774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36051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0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547,015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89374</xdr:rowOff>
    </xdr:from>
    <xdr:to>
      <xdr:col>55</xdr:col>
      <xdr:colOff>88900</xdr:colOff>
      <xdr:row>51</xdr:row>
      <xdr:rowOff>89374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3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127708</xdr:rowOff>
    </xdr:from>
    <xdr:to>
      <xdr:col>55</xdr:col>
      <xdr:colOff>0</xdr:colOff>
      <xdr:row>57</xdr:row>
      <xdr:rowOff>122322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728908"/>
          <a:ext cx="838200" cy="16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31751</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32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8874</xdr:rowOff>
    </xdr:from>
    <xdr:to>
      <xdr:col>55</xdr:col>
      <xdr:colOff>50800</xdr:colOff>
      <xdr:row>57</xdr:row>
      <xdr:rowOff>110474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127708</xdr:rowOff>
    </xdr:from>
    <xdr:to>
      <xdr:col>50</xdr:col>
      <xdr:colOff>114300</xdr:colOff>
      <xdr:row>57</xdr:row>
      <xdr:rowOff>41311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728908"/>
          <a:ext cx="889000" cy="8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10865</xdr:rowOff>
    </xdr:from>
    <xdr:to>
      <xdr:col>50</xdr:col>
      <xdr:colOff>165100</xdr:colOff>
      <xdr:row>57</xdr:row>
      <xdr:rowOff>112465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8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103592</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8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21951</xdr:rowOff>
    </xdr:from>
    <xdr:to>
      <xdr:col>45</xdr:col>
      <xdr:colOff>177800</xdr:colOff>
      <xdr:row>57</xdr:row>
      <xdr:rowOff>41311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794601"/>
          <a:ext cx="889000" cy="1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43029</xdr:rowOff>
    </xdr:from>
    <xdr:to>
      <xdr:col>46</xdr:col>
      <xdr:colOff>38100</xdr:colOff>
      <xdr:row>57</xdr:row>
      <xdr:rowOff>144629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1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135756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21951</xdr:rowOff>
    </xdr:from>
    <xdr:to>
      <xdr:col>41</xdr:col>
      <xdr:colOff>50800</xdr:colOff>
      <xdr:row>57</xdr:row>
      <xdr:rowOff>76869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794601"/>
          <a:ext cx="889000" cy="5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74665</xdr:rowOff>
    </xdr:from>
    <xdr:to>
      <xdr:col>41</xdr:col>
      <xdr:colOff>101600</xdr:colOff>
      <xdr:row>57</xdr:row>
      <xdr:rowOff>4815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67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21342</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45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53769</xdr:rowOff>
    </xdr:from>
    <xdr:to>
      <xdr:col>36</xdr:col>
      <xdr:colOff>165100</xdr:colOff>
      <xdr:row>57</xdr:row>
      <xdr:rowOff>155369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146496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9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71522</xdr:rowOff>
    </xdr:from>
    <xdr:to>
      <xdr:col>55</xdr:col>
      <xdr:colOff>50800</xdr:colOff>
      <xdr:row>58</xdr:row>
      <xdr:rowOff>1672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4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49949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2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76908</xdr:rowOff>
    </xdr:from>
    <xdr:to>
      <xdr:col>50</xdr:col>
      <xdr:colOff>165100</xdr:colOff>
      <xdr:row>57</xdr:row>
      <xdr:rowOff>7058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67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23585</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45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161961</xdr:rowOff>
    </xdr:from>
    <xdr:to>
      <xdr:col>46</xdr:col>
      <xdr:colOff>38100</xdr:colOff>
      <xdr:row>57</xdr:row>
      <xdr:rowOff>92111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108638</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53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142601</xdr:rowOff>
    </xdr:from>
    <xdr:to>
      <xdr:col>41</xdr:col>
      <xdr:colOff>101600</xdr:colOff>
      <xdr:row>57</xdr:row>
      <xdr:rowOff>72751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4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63878</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83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26069</xdr:rowOff>
    </xdr:from>
    <xdr:to>
      <xdr:col>36</xdr:col>
      <xdr:colOff>165100</xdr:colOff>
      <xdr:row>57</xdr:row>
      <xdr:rowOff>127669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9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144196</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57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123113</xdr:rowOff>
    </xdr:from>
    <xdr:to>
      <xdr:col>54</xdr:col>
      <xdr:colOff>189865</xdr:colOff>
      <xdr:row>79</xdr:row>
      <xdr:rowOff>97876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24613"/>
          <a:ext cx="1270" cy="151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101703</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46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97876</xdr:rowOff>
    </xdr:from>
    <xdr:to>
      <xdr:col>55</xdr:col>
      <xdr:colOff>88900</xdr:colOff>
      <xdr:row>79</xdr:row>
      <xdr:rowOff>97876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4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69790</xdr:rowOff>
    </xdr:from>
    <xdr:ext cx="690189"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123113</xdr:rowOff>
    </xdr:from>
    <xdr:to>
      <xdr:col>55</xdr:col>
      <xdr:colOff>88900</xdr:colOff>
      <xdr:row>70</xdr:row>
      <xdr:rowOff>123113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46196</xdr:rowOff>
    </xdr:from>
    <xdr:to>
      <xdr:col>55</xdr:col>
      <xdr:colOff>0</xdr:colOff>
      <xdr:row>79</xdr:row>
      <xdr:rowOff>63835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90746"/>
          <a:ext cx="838200" cy="1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158632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6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135755</xdr:rowOff>
    </xdr:from>
    <xdr:to>
      <xdr:col>55</xdr:col>
      <xdr:colOff>50800</xdr:colOff>
      <xdr:row>79</xdr:row>
      <xdr:rowOff>65905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43897</xdr:rowOff>
    </xdr:from>
    <xdr:to>
      <xdr:col>50</xdr:col>
      <xdr:colOff>114300</xdr:colOff>
      <xdr:row>79</xdr:row>
      <xdr:rowOff>63835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88447"/>
          <a:ext cx="889000" cy="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139810</xdr:rowOff>
    </xdr:from>
    <xdr:to>
      <xdr:col>50</xdr:col>
      <xdr:colOff>165100</xdr:colOff>
      <xdr:row>79</xdr:row>
      <xdr:rowOff>69960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86487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43897</xdr:rowOff>
    </xdr:from>
    <xdr:to>
      <xdr:col>45</xdr:col>
      <xdr:colOff>177800</xdr:colOff>
      <xdr:row>79</xdr:row>
      <xdr:rowOff>47918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8844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131615</xdr:rowOff>
    </xdr:from>
    <xdr:to>
      <xdr:col>46</xdr:col>
      <xdr:colOff>38100</xdr:colOff>
      <xdr:row>79</xdr:row>
      <xdr:rowOff>61765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78292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157651</xdr:rowOff>
    </xdr:from>
    <xdr:to>
      <xdr:col>41</xdr:col>
      <xdr:colOff>50800</xdr:colOff>
      <xdr:row>79</xdr:row>
      <xdr:rowOff>47918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30751"/>
          <a:ext cx="889000" cy="6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167074</xdr:rowOff>
    </xdr:from>
    <xdr:to>
      <xdr:col>41</xdr:col>
      <xdr:colOff>101600</xdr:colOff>
      <xdr:row>79</xdr:row>
      <xdr:rowOff>97224</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54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113751</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31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20132</xdr:rowOff>
    </xdr:from>
    <xdr:to>
      <xdr:col>36</xdr:col>
      <xdr:colOff>165100</xdr:colOff>
      <xdr:row>79</xdr:row>
      <xdr:rowOff>121732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56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112859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65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166846</xdr:rowOff>
    </xdr:from>
    <xdr:to>
      <xdr:col>55</xdr:col>
      <xdr:colOff>50800</xdr:colOff>
      <xdr:row>79</xdr:row>
      <xdr:rowOff>96996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3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114182</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8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13035</xdr:rowOff>
    </xdr:from>
    <xdr:to>
      <xdr:col>50</xdr:col>
      <xdr:colOff>165100</xdr:colOff>
      <xdr:row>79</xdr:row>
      <xdr:rowOff>114635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5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105762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65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164547</xdr:rowOff>
    </xdr:from>
    <xdr:to>
      <xdr:col>46</xdr:col>
      <xdr:colOff>38100</xdr:colOff>
      <xdr:row>79</xdr:row>
      <xdr:rowOff>94697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3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85824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63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168568</xdr:rowOff>
    </xdr:from>
    <xdr:to>
      <xdr:col>41</xdr:col>
      <xdr:colOff>101600</xdr:colOff>
      <xdr:row>79</xdr:row>
      <xdr:rowOff>98718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89845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6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106851</xdr:rowOff>
    </xdr:from>
    <xdr:to>
      <xdr:col>36</xdr:col>
      <xdr:colOff>165100</xdr:colOff>
      <xdr:row>79</xdr:row>
      <xdr:rowOff>37001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53528</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672795" y="13255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38867</xdr:rowOff>
    </xdr:from>
    <xdr:to>
      <xdr:col>54</xdr:col>
      <xdr:colOff>189865</xdr:colOff>
      <xdr:row>99</xdr:row>
      <xdr:rowOff>11612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0817"/>
          <a:ext cx="1270" cy="134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15439</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8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11612</xdr:rowOff>
    </xdr:from>
    <xdr:to>
      <xdr:col>55</xdr:col>
      <xdr:colOff>88900</xdr:colOff>
      <xdr:row>99</xdr:row>
      <xdr:rowOff>11612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8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156994</xdr:rowOff>
    </xdr:from>
    <xdr:ext cx="690189"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160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38867</xdr:rowOff>
    </xdr:from>
    <xdr:to>
      <xdr:col>55</xdr:col>
      <xdr:colOff>88900</xdr:colOff>
      <xdr:row>91</xdr:row>
      <xdr:rowOff>38867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136968</xdr:rowOff>
    </xdr:from>
    <xdr:to>
      <xdr:col>55</xdr:col>
      <xdr:colOff>0</xdr:colOff>
      <xdr:row>98</xdr:row>
      <xdr:rowOff>88407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67618"/>
          <a:ext cx="838200" cy="12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20708</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822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42281</xdr:rowOff>
    </xdr:from>
    <xdr:to>
      <xdr:col>55</xdr:col>
      <xdr:colOff>50800</xdr:colOff>
      <xdr:row>98</xdr:row>
      <xdr:rowOff>143881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88407</xdr:rowOff>
    </xdr:from>
    <xdr:to>
      <xdr:col>50</xdr:col>
      <xdr:colOff>114300</xdr:colOff>
      <xdr:row>98</xdr:row>
      <xdr:rowOff>118683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90507"/>
          <a:ext cx="889000" cy="3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41746</xdr:rowOff>
    </xdr:from>
    <xdr:to>
      <xdr:col>50</xdr:col>
      <xdr:colOff>165100</xdr:colOff>
      <xdr:row>98</xdr:row>
      <xdr:rowOff>143346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134473</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107459</xdr:rowOff>
    </xdr:from>
    <xdr:to>
      <xdr:col>45</xdr:col>
      <xdr:colOff>177800</xdr:colOff>
      <xdr:row>98</xdr:row>
      <xdr:rowOff>118683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909559"/>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47223</xdr:rowOff>
    </xdr:from>
    <xdr:to>
      <xdr:col>46</xdr:col>
      <xdr:colOff>38100</xdr:colOff>
      <xdr:row>98</xdr:row>
      <xdr:rowOff>148823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165350</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62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56145</xdr:rowOff>
    </xdr:from>
    <xdr:to>
      <xdr:col>41</xdr:col>
      <xdr:colOff>50800</xdr:colOff>
      <xdr:row>98</xdr:row>
      <xdr:rowOff>107459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858245"/>
          <a:ext cx="889000" cy="5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62543</xdr:rowOff>
    </xdr:from>
    <xdr:to>
      <xdr:col>41</xdr:col>
      <xdr:colOff>101600</xdr:colOff>
      <xdr:row>98</xdr:row>
      <xdr:rowOff>164143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155270</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95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92979</xdr:rowOff>
    </xdr:from>
    <xdr:to>
      <xdr:col>36</xdr:col>
      <xdr:colOff>165100</xdr:colOff>
      <xdr:row>99</xdr:row>
      <xdr:rowOff>23129</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14256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9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86168</xdr:rowOff>
    </xdr:from>
    <xdr:to>
      <xdr:col>55</xdr:col>
      <xdr:colOff>50800</xdr:colOff>
      <xdr:row>98</xdr:row>
      <xdr:rowOff>16318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1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109045</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68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37607</xdr:rowOff>
    </xdr:from>
    <xdr:to>
      <xdr:col>50</xdr:col>
      <xdr:colOff>165100</xdr:colOff>
      <xdr:row>98</xdr:row>
      <xdr:rowOff>139207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3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155734</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661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67883</xdr:rowOff>
    </xdr:from>
    <xdr:to>
      <xdr:col>46</xdr:col>
      <xdr:colOff>38100</xdr:colOff>
      <xdr:row>98</xdr:row>
      <xdr:rowOff>169483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6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160610</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96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56659</xdr:rowOff>
    </xdr:from>
    <xdr:to>
      <xdr:col>41</xdr:col>
      <xdr:colOff>101600</xdr:colOff>
      <xdr:row>98</xdr:row>
      <xdr:rowOff>158259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5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3336</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633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5345</xdr:rowOff>
    </xdr:from>
    <xdr:to>
      <xdr:col>36</xdr:col>
      <xdr:colOff>165100</xdr:colOff>
      <xdr:row>98</xdr:row>
      <xdr:rowOff>106945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0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123472</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58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39246</xdr:rowOff>
    </xdr:from>
    <xdr:to>
      <xdr:col>85</xdr:col>
      <xdr:colOff>126364</xdr:colOff>
      <xdr:row>39</xdr:row>
      <xdr:rowOff>23958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4196"/>
          <a:ext cx="1269" cy="1356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27785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23958</xdr:rowOff>
    </xdr:from>
    <xdr:to>
      <xdr:col>86</xdr:col>
      <xdr:colOff>25400</xdr:colOff>
      <xdr:row>39</xdr:row>
      <xdr:rowOff>23958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1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157373</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2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722,732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39246</xdr:rowOff>
    </xdr:from>
    <xdr:to>
      <xdr:col>86</xdr:col>
      <xdr:colOff>25400</xdr:colOff>
      <xdr:row>31</xdr:row>
      <xdr:rowOff>39246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118452</xdr:rowOff>
    </xdr:from>
    <xdr:to>
      <xdr:col>85</xdr:col>
      <xdr:colOff>127000</xdr:colOff>
      <xdr:row>38</xdr:row>
      <xdr:rowOff>134682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633552"/>
          <a:ext cx="8382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62614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406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39738</xdr:rowOff>
    </xdr:from>
    <xdr:to>
      <xdr:col>85</xdr:col>
      <xdr:colOff>177800</xdr:colOff>
      <xdr:row>38</xdr:row>
      <xdr:rowOff>141338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55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134682</xdr:rowOff>
    </xdr:from>
    <xdr:to>
      <xdr:col>81</xdr:col>
      <xdr:colOff>50800</xdr:colOff>
      <xdr:row>38</xdr:row>
      <xdr:rowOff>137222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649782"/>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46611</xdr:rowOff>
    </xdr:from>
    <xdr:to>
      <xdr:col>81</xdr:col>
      <xdr:colOff>101600</xdr:colOff>
      <xdr:row>38</xdr:row>
      <xdr:rowOff>148211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56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164738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3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130076</xdr:rowOff>
    </xdr:from>
    <xdr:to>
      <xdr:col>76</xdr:col>
      <xdr:colOff>114300</xdr:colOff>
      <xdr:row>38</xdr:row>
      <xdr:rowOff>137222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645176"/>
          <a:ext cx="889000" cy="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38894</xdr:rowOff>
    </xdr:from>
    <xdr:to>
      <xdr:col>76</xdr:col>
      <xdr:colOff>165100</xdr:colOff>
      <xdr:row>38</xdr:row>
      <xdr:rowOff>140494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55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157021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3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130076</xdr:rowOff>
    </xdr:from>
    <xdr:to>
      <xdr:col>71</xdr:col>
      <xdr:colOff>177800</xdr:colOff>
      <xdr:row>38</xdr:row>
      <xdr:rowOff>132164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645176"/>
          <a:ext cx="8890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67406</xdr:rowOff>
    </xdr:from>
    <xdr:to>
      <xdr:col>72</xdr:col>
      <xdr:colOff>38100</xdr:colOff>
      <xdr:row>38</xdr:row>
      <xdr:rowOff>169006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14083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35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74688</xdr:rowOff>
    </xdr:from>
    <xdr:to>
      <xdr:col>67</xdr:col>
      <xdr:colOff>101600</xdr:colOff>
      <xdr:row>39</xdr:row>
      <xdr:rowOff>4838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21366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36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67652</xdr:rowOff>
    </xdr:from>
    <xdr:to>
      <xdr:col>85</xdr:col>
      <xdr:colOff>177800</xdr:colOff>
      <xdr:row>38</xdr:row>
      <xdr:rowOff>169252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58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18165</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5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83882</xdr:rowOff>
    </xdr:from>
    <xdr:to>
      <xdr:col>81</xdr:col>
      <xdr:colOff>101600</xdr:colOff>
      <xdr:row>39</xdr:row>
      <xdr:rowOff>14032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5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5159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6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86422</xdr:rowOff>
    </xdr:from>
    <xdr:to>
      <xdr:col>76</xdr:col>
      <xdr:colOff>165100</xdr:colOff>
      <xdr:row>39</xdr:row>
      <xdr:rowOff>16572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60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7699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69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79276</xdr:rowOff>
    </xdr:from>
    <xdr:to>
      <xdr:col>72</xdr:col>
      <xdr:colOff>38100</xdr:colOff>
      <xdr:row>39</xdr:row>
      <xdr:rowOff>9426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9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553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8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81364</xdr:rowOff>
    </xdr:from>
    <xdr:to>
      <xdr:col>67</xdr:col>
      <xdr:colOff>101600</xdr:colOff>
      <xdr:row>39</xdr:row>
      <xdr:rowOff>11514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9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2641</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8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56702</xdr:rowOff>
    </xdr:from>
    <xdr:to>
      <xdr:col>85</xdr:col>
      <xdr:colOff>126364</xdr:colOff>
      <xdr:row>58</xdr:row>
      <xdr:rowOff>26657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00652"/>
          <a:ext cx="1269" cy="11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30484</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7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26657</xdr:rowOff>
    </xdr:from>
    <xdr:to>
      <xdr:col>86</xdr:col>
      <xdr:colOff>25400</xdr:colOff>
      <xdr:row>58</xdr:row>
      <xdr:rowOff>26657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7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3379</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5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56702</xdr:rowOff>
    </xdr:from>
    <xdr:to>
      <xdr:col>86</xdr:col>
      <xdr:colOff>25400</xdr:colOff>
      <xdr:row>51</xdr:row>
      <xdr:rowOff>56702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0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87588</xdr:rowOff>
    </xdr:from>
    <xdr:to>
      <xdr:col>85</xdr:col>
      <xdr:colOff>127000</xdr:colOff>
      <xdr:row>57</xdr:row>
      <xdr:rowOff>67803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688788"/>
          <a:ext cx="838200" cy="15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139626</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40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161199</xdr:rowOff>
    </xdr:from>
    <xdr:to>
      <xdr:col>85</xdr:col>
      <xdr:colOff>177800</xdr:colOff>
      <xdr:row>57</xdr:row>
      <xdr:rowOff>91349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67803</xdr:rowOff>
    </xdr:from>
    <xdr:to>
      <xdr:col>81</xdr:col>
      <xdr:colOff>50800</xdr:colOff>
      <xdr:row>57</xdr:row>
      <xdr:rowOff>113791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40453"/>
          <a:ext cx="889000" cy="4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145545</xdr:rowOff>
    </xdr:from>
    <xdr:to>
      <xdr:col>81</xdr:col>
      <xdr:colOff>101600</xdr:colOff>
      <xdr:row>57</xdr:row>
      <xdr:rowOff>75695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92222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99455</xdr:rowOff>
    </xdr:from>
    <xdr:to>
      <xdr:col>76</xdr:col>
      <xdr:colOff>114300</xdr:colOff>
      <xdr:row>57</xdr:row>
      <xdr:rowOff>113791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872105"/>
          <a:ext cx="889000" cy="1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102284</xdr:rowOff>
    </xdr:from>
    <xdr:to>
      <xdr:col>76</xdr:col>
      <xdr:colOff>165100</xdr:colOff>
      <xdr:row>57</xdr:row>
      <xdr:rowOff>32434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48961</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47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94234</xdr:rowOff>
    </xdr:from>
    <xdr:to>
      <xdr:col>71</xdr:col>
      <xdr:colOff>177800</xdr:colOff>
      <xdr:row>57</xdr:row>
      <xdr:rowOff>99455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866884"/>
          <a:ext cx="889000" cy="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46586</xdr:rowOff>
    </xdr:from>
    <xdr:to>
      <xdr:col>67</xdr:col>
      <xdr:colOff>101600</xdr:colOff>
      <xdr:row>57</xdr:row>
      <xdr:rowOff>148186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1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139313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91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36788</xdr:rowOff>
    </xdr:from>
    <xdr:to>
      <xdr:col>85</xdr:col>
      <xdr:colOff>177800</xdr:colOff>
      <xdr:row>56</xdr:row>
      <xdr:rowOff>138388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3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59665</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48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17003</xdr:rowOff>
    </xdr:from>
    <xdr:to>
      <xdr:col>81</xdr:col>
      <xdr:colOff>101600</xdr:colOff>
      <xdr:row>57</xdr:row>
      <xdr:rowOff>118603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8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109730</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88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62991</xdr:rowOff>
    </xdr:from>
    <xdr:to>
      <xdr:col>76</xdr:col>
      <xdr:colOff>165100</xdr:colOff>
      <xdr:row>57</xdr:row>
      <xdr:rowOff>164591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3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155718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2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48655</xdr:rowOff>
    </xdr:from>
    <xdr:to>
      <xdr:col>72</xdr:col>
      <xdr:colOff>38100</xdr:colOff>
      <xdr:row>57</xdr:row>
      <xdr:rowOff>150255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2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141382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1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43434</xdr:rowOff>
    </xdr:from>
    <xdr:to>
      <xdr:col>67</xdr:col>
      <xdr:colOff>101600</xdr:colOff>
      <xdr:row>57</xdr:row>
      <xdr:rowOff>145034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161561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59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131453</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32953"/>
          <a:ext cx="1269" cy="126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78130</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08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131453</xdr:rowOff>
    </xdr:from>
    <xdr:to>
      <xdr:col>86</xdr:col>
      <xdr:colOff>25400</xdr:colOff>
      <xdr:row>70</xdr:row>
      <xdr:rowOff>131453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3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159319</xdr:rowOff>
    </xdr:from>
    <xdr:to>
      <xdr:col>85</xdr:col>
      <xdr:colOff>127000</xdr:colOff>
      <xdr:row>78</xdr:row>
      <xdr:rowOff>21462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360969"/>
          <a:ext cx="838200" cy="3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75441</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105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52564</xdr:rowOff>
    </xdr:from>
    <xdr:to>
      <xdr:col>85</xdr:col>
      <xdr:colOff>177800</xdr:colOff>
      <xdr:row>77</xdr:row>
      <xdr:rowOff>154164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5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21462</xdr:rowOff>
    </xdr:from>
    <xdr:to>
      <xdr:col>81</xdr:col>
      <xdr:colOff>50800</xdr:colOff>
      <xdr:row>78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394562"/>
          <a:ext cx="889000" cy="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58696</xdr:rowOff>
    </xdr:from>
    <xdr:to>
      <xdr:col>81</xdr:col>
      <xdr:colOff>101600</xdr:colOff>
      <xdr:row>77</xdr:row>
      <xdr:rowOff>160296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6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5373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0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140729</xdr:rowOff>
    </xdr:from>
    <xdr:to>
      <xdr:col>76</xdr:col>
      <xdr:colOff>114300</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342379"/>
          <a:ext cx="8890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83660</xdr:rowOff>
    </xdr:from>
    <xdr:to>
      <xdr:col>76</xdr:col>
      <xdr:colOff>165100</xdr:colOff>
      <xdr:row>78</xdr:row>
      <xdr:rowOff>13810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30337</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0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132259</xdr:rowOff>
    </xdr:from>
    <xdr:to>
      <xdr:col>71</xdr:col>
      <xdr:colOff>177800</xdr:colOff>
      <xdr:row>77</xdr:row>
      <xdr:rowOff>140729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333909"/>
          <a:ext cx="889000" cy="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62982</xdr:rowOff>
    </xdr:from>
    <xdr:to>
      <xdr:col>72</xdr:col>
      <xdr:colOff>38100</xdr:colOff>
      <xdr:row>77</xdr:row>
      <xdr:rowOff>164582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26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9659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03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109063</xdr:rowOff>
    </xdr:from>
    <xdr:to>
      <xdr:col>67</xdr:col>
      <xdr:colOff>101600</xdr:colOff>
      <xdr:row>78</xdr:row>
      <xdr:rowOff>39213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3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30340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40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108519</xdr:rowOff>
    </xdr:from>
    <xdr:to>
      <xdr:col>85</xdr:col>
      <xdr:colOff>177800</xdr:colOff>
      <xdr:row>78</xdr:row>
      <xdr:rowOff>38669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30990</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3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142112</xdr:rowOff>
    </xdr:from>
    <xdr:to>
      <xdr:col>81</xdr:col>
      <xdr:colOff>101600</xdr:colOff>
      <xdr:row>78</xdr:row>
      <xdr:rowOff>72262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4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63389</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436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89929</xdr:rowOff>
    </xdr:from>
    <xdr:to>
      <xdr:col>72</xdr:col>
      <xdr:colOff>38100</xdr:colOff>
      <xdr:row>78</xdr:row>
      <xdr:rowOff>20079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29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11206</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38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81459</xdr:rowOff>
    </xdr:from>
    <xdr:to>
      <xdr:col>67</xdr:col>
      <xdr:colOff>101600</xdr:colOff>
      <xdr:row>78</xdr:row>
      <xdr:rowOff>11609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2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28136</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05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118244</xdr:rowOff>
    </xdr:from>
    <xdr:to>
      <xdr:col>85</xdr:col>
      <xdr:colOff>126364</xdr:colOff>
      <xdr:row>99</xdr:row>
      <xdr:rowOff>33100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720194"/>
          <a:ext cx="1269" cy="1286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36927</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1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33100</xdr:rowOff>
    </xdr:from>
    <xdr:to>
      <xdr:col>86</xdr:col>
      <xdr:colOff>25400</xdr:colOff>
      <xdr:row>99</xdr:row>
      <xdr:rowOff>33100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0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64921</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4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118244</xdr:rowOff>
    </xdr:from>
    <xdr:to>
      <xdr:col>86</xdr:col>
      <xdr:colOff>25400</xdr:colOff>
      <xdr:row>91</xdr:row>
      <xdr:rowOff>118244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7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141565</xdr:rowOff>
    </xdr:from>
    <xdr:to>
      <xdr:col>85</xdr:col>
      <xdr:colOff>127000</xdr:colOff>
      <xdr:row>97</xdr:row>
      <xdr:rowOff>152460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481300" y="16772215"/>
          <a:ext cx="838200" cy="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65833</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525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42956</xdr:rowOff>
    </xdr:from>
    <xdr:to>
      <xdr:col>85</xdr:col>
      <xdr:colOff>177800</xdr:colOff>
      <xdr:row>97</xdr:row>
      <xdr:rowOff>144556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71571</xdr:rowOff>
    </xdr:from>
    <xdr:to>
      <xdr:col>81</xdr:col>
      <xdr:colOff>50800</xdr:colOff>
      <xdr:row>97</xdr:row>
      <xdr:rowOff>141565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702221"/>
          <a:ext cx="889000" cy="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32339</xdr:rowOff>
    </xdr:from>
    <xdr:to>
      <xdr:col>81</xdr:col>
      <xdr:colOff>101600</xdr:colOff>
      <xdr:row>97</xdr:row>
      <xdr:rowOff>133939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150466</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10123</xdr:rowOff>
    </xdr:from>
    <xdr:to>
      <xdr:col>76</xdr:col>
      <xdr:colOff>114300</xdr:colOff>
      <xdr:row>97</xdr:row>
      <xdr:rowOff>71571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640773"/>
          <a:ext cx="889000" cy="6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46951</xdr:rowOff>
    </xdr:from>
    <xdr:to>
      <xdr:col>76</xdr:col>
      <xdr:colOff>165100</xdr:colOff>
      <xdr:row>97</xdr:row>
      <xdr:rowOff>148551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139678</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10123</xdr:rowOff>
    </xdr:from>
    <xdr:to>
      <xdr:col>71</xdr:col>
      <xdr:colOff>177800</xdr:colOff>
      <xdr:row>97</xdr:row>
      <xdr:rowOff>118669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640773"/>
          <a:ext cx="889000" cy="10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150643</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126628</xdr:rowOff>
    </xdr:from>
    <xdr:to>
      <xdr:col>67</xdr:col>
      <xdr:colOff>101600</xdr:colOff>
      <xdr:row>98</xdr:row>
      <xdr:rowOff>56778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75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47905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85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101660</xdr:rowOff>
    </xdr:from>
    <xdr:to>
      <xdr:col>85</xdr:col>
      <xdr:colOff>177800</xdr:colOff>
      <xdr:row>98</xdr:row>
      <xdr:rowOff>31810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73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80087</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71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90765</xdr:rowOff>
    </xdr:from>
    <xdr:to>
      <xdr:col>81</xdr:col>
      <xdr:colOff>101600</xdr:colOff>
      <xdr:row>98</xdr:row>
      <xdr:rowOff>20915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72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12042</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81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20771</xdr:rowOff>
    </xdr:from>
    <xdr:to>
      <xdr:col>76</xdr:col>
      <xdr:colOff>165100</xdr:colOff>
      <xdr:row>97</xdr:row>
      <xdr:rowOff>122371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65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138898</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42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130773</xdr:rowOff>
    </xdr:from>
    <xdr:to>
      <xdr:col>72</xdr:col>
      <xdr:colOff>38100</xdr:colOff>
      <xdr:row>97</xdr:row>
      <xdr:rowOff>60923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58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77450</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6365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67869</xdr:rowOff>
    </xdr:from>
    <xdr:to>
      <xdr:col>67</xdr:col>
      <xdr:colOff>101600</xdr:colOff>
      <xdr:row>97</xdr:row>
      <xdr:rowOff>169469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69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14546</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473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3541</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489941"/>
          <a:ext cx="1269" cy="116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159374</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74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121668</xdr:rowOff>
    </xdr:from>
    <xdr:ext cx="599010"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6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254,781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3541</xdr:rowOff>
    </xdr:from>
    <xdr:to>
      <xdr:col>116</xdr:col>
      <xdr:colOff>152400</xdr:colOff>
      <xdr:row>32</xdr:row>
      <xdr:rowOff>3541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48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76824</xdr:rowOff>
    </xdr:from>
    <xdr:ext cx="469744"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53947</xdr:rowOff>
    </xdr:from>
    <xdr:to>
      <xdr:col>116</xdr:col>
      <xdr:colOff>114300</xdr:colOff>
      <xdr:row>38</xdr:row>
      <xdr:rowOff>155547</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6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71481</xdr:rowOff>
    </xdr:from>
    <xdr:to>
      <xdr:col>112</xdr:col>
      <xdr:colOff>38100</xdr:colOff>
      <xdr:row>39</xdr:row>
      <xdr:rowOff>1631</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18158</xdr:rowOff>
    </xdr:from>
    <xdr:ext cx="469744"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088428" y="636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82508</xdr:rowOff>
    </xdr:from>
    <xdr:to>
      <xdr:col>107</xdr:col>
      <xdr:colOff>101600</xdr:colOff>
      <xdr:row>39</xdr:row>
      <xdr:rowOff>12658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9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29186</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199428" y="6372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86367</xdr:rowOff>
    </xdr:from>
    <xdr:to>
      <xdr:col>102</xdr:col>
      <xdr:colOff>165100</xdr:colOff>
      <xdr:row>39</xdr:row>
      <xdr:rowOff>16517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0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33044</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37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88223</xdr:rowOff>
    </xdr:from>
    <xdr:to>
      <xdr:col>98</xdr:col>
      <xdr:colOff>38100</xdr:colOff>
      <xdr:row>39</xdr:row>
      <xdr:rowOff>18373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0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34900</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78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32374</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47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土木費は類似団体を上回っているが、単年度の大型事業及び新庁舎建設事業が主な要因であり、教育費の伸びも国の事業で「ブロック塀と空調設備整備」のための事業が主な要因となっている。次年度において、落ち着くことが予想されるが、今後とも大型の事業が計画されることが想定されることから、優先順位等により歳出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実質収支額及び実質単年度収支が急減しているのは、一時的な大規模な事業が影響している。今後、財政の健全化を図る意味でも優先順位等による無駄な事業を抑制する。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黒字額の急減の理由は、一般会計については、沖縄振興特別交付金（一括交付金）等のソフト事業が財政に大きく影響している。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特別会計については、国民健康保険が県と村の共同運営によるものである。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7134235</v>
      </c>
      <c r="BO4" s="430"/>
      <c r="BP4" s="430"/>
      <c r="BQ4" s="430"/>
      <c r="BR4" s="430"/>
      <c r="BS4" s="430"/>
      <c r="BT4" s="430"/>
      <c r="BU4" s="431"/>
      <c r="BV4" s="429">
        <v>6045564</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7.8</v>
      </c>
      <c r="CU4" s="436"/>
      <c r="CV4" s="436"/>
      <c r="CW4" s="436"/>
      <c r="CX4" s="436"/>
      <c r="CY4" s="436"/>
      <c r="CZ4" s="436"/>
      <c r="DA4" s="437"/>
      <c r="DB4" s="435">
        <v>15.3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6822468</v>
      </c>
      <c r="BO5" s="467"/>
      <c r="BP5" s="467"/>
      <c r="BQ5" s="467"/>
      <c r="BR5" s="467"/>
      <c r="BS5" s="467"/>
      <c r="BT5" s="467"/>
      <c r="BU5" s="468"/>
      <c r="BV5" s="466">
        <v>5523992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87.7</v>
      </c>
      <c r="CU5" s="464"/>
      <c r="CV5" s="464"/>
      <c r="CW5" s="464"/>
      <c r="CX5" s="464"/>
      <c r="CY5" s="464"/>
      <c r="CZ5" s="464"/>
      <c r="DA5" s="465"/>
      <c r="DB5" s="463">
        <v>79.7</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311767</v>
      </c>
      <c r="BO6" s="467"/>
      <c r="BP6" s="467"/>
      <c r="BQ6" s="467"/>
      <c r="BR6" s="467"/>
      <c r="BS6" s="467"/>
      <c r="BT6" s="467"/>
      <c r="BU6" s="468"/>
      <c r="BV6" s="466">
        <v>521572</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91.2</v>
      </c>
      <c r="CU6" s="504"/>
      <c r="CV6" s="504"/>
      <c r="CW6" s="504"/>
      <c r="CX6" s="504"/>
      <c r="CY6" s="504"/>
      <c r="CZ6" s="504"/>
      <c r="DA6" s="505"/>
      <c r="DB6" s="503">
        <v>83</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79914</v>
      </c>
      <c r="BO7" s="467"/>
      <c r="BP7" s="467"/>
      <c r="BQ7" s="467"/>
      <c r="BR7" s="467"/>
      <c r="BS7" s="467"/>
      <c r="BT7" s="467"/>
      <c r="BU7" s="468"/>
      <c r="BV7" s="466">
        <v>56300</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2984121</v>
      </c>
      <c r="CU7" s="467"/>
      <c r="CV7" s="467"/>
      <c r="CW7" s="467"/>
      <c r="CX7" s="467"/>
      <c r="CY7" s="467"/>
      <c r="CZ7" s="467"/>
      <c r="DA7" s="468"/>
      <c r="DB7" s="466">
        <v>3047713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105</v>
      </c>
      <c r="AV8" s="499"/>
      <c r="AW8" s="499"/>
      <c r="AX8" s="499"/>
      <c r="AY8" s="500" t="s">
        <v>109</v>
      </c>
      <c r="AZ8" s="501"/>
      <c r="BA8" s="501"/>
      <c r="BB8" s="501"/>
      <c r="BC8" s="501"/>
      <c r="BD8" s="501"/>
      <c r="BE8" s="501"/>
      <c r="BF8" s="501"/>
      <c r="BG8" s="501"/>
      <c r="BH8" s="501"/>
      <c r="BI8" s="501"/>
      <c r="BJ8" s="501"/>
      <c r="BK8" s="501"/>
      <c r="BL8" s="501"/>
      <c r="BM8" s="502"/>
      <c r="BN8" s="466">
        <v>231853</v>
      </c>
      <c r="BO8" s="467"/>
      <c r="BP8" s="467"/>
      <c r="BQ8" s="467"/>
      <c r="BR8" s="467"/>
      <c r="BS8" s="467"/>
      <c r="BT8" s="467"/>
      <c r="BU8" s="468"/>
      <c r="BV8" s="466">
        <v>465272</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0.21</v>
      </c>
      <c r="CU8" s="507"/>
      <c r="CV8" s="507"/>
      <c r="CW8" s="507"/>
      <c r="CX8" s="507"/>
      <c r="CY8" s="507"/>
      <c r="CZ8" s="507"/>
      <c r="DA8" s="508"/>
      <c r="DB8" s="506">
        <v>0.21</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4908</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-233419</v>
      </c>
      <c r="BO9" s="467"/>
      <c r="BP9" s="467"/>
      <c r="BQ9" s="467"/>
      <c r="BR9" s="467"/>
      <c r="BS9" s="467"/>
      <c r="BT9" s="467"/>
      <c r="BU9" s="468"/>
      <c r="BV9" s="466">
        <v>133992</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14.7</v>
      </c>
      <c r="CU9" s="464"/>
      <c r="CV9" s="464"/>
      <c r="CW9" s="464"/>
      <c r="CX9" s="464"/>
      <c r="CY9" s="464"/>
      <c r="CZ9" s="464"/>
      <c r="DA9" s="465"/>
      <c r="DB9" s="463">
        <v>15.3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5188</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50242</v>
      </c>
      <c r="BO10" s="467"/>
      <c r="BP10" s="467"/>
      <c r="BQ10" s="467"/>
      <c r="BR10" s="467"/>
      <c r="BS10" s="467"/>
      <c r="BT10" s="467"/>
      <c r="BU10" s="468"/>
      <c r="BV10" s="466">
        <v>243</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105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4746</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105</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4704</v>
      </c>
      <c r="S13" s="548"/>
      <c r="T13" s="548"/>
      <c r="U13" s="548"/>
      <c r="V13" s="549"/>
      <c r="W13" s="482" t="s">
        <v>139</v>
      </c>
      <c r="X13" s="483"/>
      <c r="Y13" s="483"/>
      <c r="Z13" s="483"/>
      <c r="AA13" s="483"/>
      <c r="AB13" s="473"/>
      <c r="AC13" s="517">
        <v>424</v>
      </c>
      <c r="AD13" s="518"/>
      <c r="AE13" s="518"/>
      <c r="AF13" s="518"/>
      <c r="AG13" s="557"/>
      <c r="AH13" s="517">
        <v>463</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-183177</v>
      </c>
      <c r="BO13" s="467"/>
      <c r="BP13" s="467"/>
      <c r="BQ13" s="467"/>
      <c r="BR13" s="467"/>
      <c r="BS13" s="467"/>
      <c r="BT13" s="467"/>
      <c r="BU13" s="468"/>
      <c r="BV13" s="466">
        <v>134235</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6.5</v>
      </c>
      <c r="CU13" s="464"/>
      <c r="CV13" s="464"/>
      <c r="CW13" s="464"/>
      <c r="CX13" s="464"/>
      <c r="CY13" s="464"/>
      <c r="CZ13" s="464"/>
      <c r="DA13" s="465"/>
      <c r="DB13" s="463">
        <v>6.4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4871</v>
      </c>
      <c r="S14" s="548"/>
      <c r="T14" s="548"/>
      <c r="U14" s="548"/>
      <c r="V14" s="549"/>
      <c r="W14" s="456"/>
      <c r="X14" s="457"/>
      <c r="Y14" s="457"/>
      <c r="Z14" s="457"/>
      <c r="AA14" s="457"/>
      <c r="AB14" s="446"/>
      <c r="AC14" s="550">
        <v>18.8</v>
      </c>
      <c r="AD14" s="551"/>
      <c r="AE14" s="551"/>
      <c r="AF14" s="551"/>
      <c r="AG14" s="552"/>
      <c r="AH14" s="550">
        <v>19.899999999999999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t="s">
        <v>128</v>
      </c>
      <c r="CU14" s="562"/>
      <c r="CV14" s="562"/>
      <c r="CW14" s="562"/>
      <c r="CX14" s="562"/>
      <c r="CY14" s="562"/>
      <c r="CZ14" s="562"/>
      <c r="DA14" s="563"/>
      <c r="DB14" s="561" t="s">
        <v>137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146</v>
      </c>
      <c r="N15" s="555"/>
      <c r="O15" s="555"/>
      <c r="P15" s="555"/>
      <c r="Q15" s="556"/>
      <c r="R15" s="547">
        <v>4825</v>
      </c>
      <c r="S15" s="548"/>
      <c r="T15" s="548"/>
      <c r="U15" s="548"/>
      <c r="V15" s="549"/>
      <c r="W15" s="482" t="s">
        <v>147</v>
      </c>
      <c r="X15" s="483"/>
      <c r="Y15" s="483"/>
      <c r="Z15" s="483"/>
      <c r="AA15" s="483"/>
      <c r="AB15" s="473"/>
      <c r="AC15" s="517">
        <v>351</v>
      </c>
      <c r="AD15" s="518"/>
      <c r="AE15" s="518"/>
      <c r="AF15" s="518"/>
      <c r="AG15" s="557"/>
      <c r="AH15" s="517">
        <v>330</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592865</v>
      </c>
      <c r="BO15" s="430"/>
      <c r="BP15" s="430"/>
      <c r="BQ15" s="430"/>
      <c r="BR15" s="430"/>
      <c r="BS15" s="430"/>
      <c r="BT15" s="430"/>
      <c r="BU15" s="431"/>
      <c r="BV15" s="429">
        <v>584164</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15.5</v>
      </c>
      <c r="AD16" s="551"/>
      <c r="AE16" s="551"/>
      <c r="AF16" s="551"/>
      <c r="AG16" s="552"/>
      <c r="AH16" s="550">
        <v>14.2</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2709487</v>
      </c>
      <c r="BO16" s="467"/>
      <c r="BP16" s="467"/>
      <c r="BQ16" s="467"/>
      <c r="BR16" s="467"/>
      <c r="BS16" s="467"/>
      <c r="BT16" s="467"/>
      <c r="BU16" s="468"/>
      <c r="BV16" s="466">
        <v>2763864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1486</v>
      </c>
      <c r="AD17" s="518"/>
      <c r="AE17" s="518"/>
      <c r="AF17" s="518"/>
      <c r="AG17" s="557"/>
      <c r="AH17" s="517">
        <v>1538</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757712</v>
      </c>
      <c r="BO17" s="467"/>
      <c r="BP17" s="467"/>
      <c r="BQ17" s="467"/>
      <c r="BR17" s="467"/>
      <c r="BS17" s="467"/>
      <c r="BT17" s="467"/>
      <c r="BU17" s="468"/>
      <c r="BV17" s="466">
        <v>747271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194.8</v>
      </c>
      <c r="M18" s="579"/>
      <c r="N18" s="579"/>
      <c r="O18" s="579"/>
      <c r="P18" s="579"/>
      <c r="Q18" s="579"/>
      <c r="R18" s="580"/>
      <c r="S18" s="580"/>
      <c r="T18" s="580"/>
      <c r="U18" s="580"/>
      <c r="V18" s="581"/>
      <c r="W18" s="484"/>
      <c r="X18" s="485"/>
      <c r="Y18" s="485"/>
      <c r="Z18" s="485"/>
      <c r="AA18" s="485"/>
      <c r="AB18" s="476"/>
      <c r="AC18" s="582">
        <v>65.7</v>
      </c>
      <c r="AD18" s="583"/>
      <c r="AE18" s="583"/>
      <c r="AF18" s="583"/>
      <c r="AG18" s="584"/>
      <c r="AH18" s="582">
        <v>66</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2683231</v>
      </c>
      <c r="BO18" s="467"/>
      <c r="BP18" s="467"/>
      <c r="BQ18" s="467"/>
      <c r="BR18" s="467"/>
      <c r="BS18" s="467"/>
      <c r="BT18" s="467"/>
      <c r="BU18" s="468"/>
      <c r="BV18" s="466">
        <v>2494890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25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3877380</v>
      </c>
      <c r="BO19" s="467"/>
      <c r="BP19" s="467"/>
      <c r="BQ19" s="467"/>
      <c r="BR19" s="467"/>
      <c r="BS19" s="467"/>
      <c r="BT19" s="467"/>
      <c r="BU19" s="468"/>
      <c r="BV19" s="466">
        <v>4014261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2061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6101297</v>
      </c>
      <c r="BO23" s="467"/>
      <c r="BP23" s="467"/>
      <c r="BQ23" s="467"/>
      <c r="BR23" s="467"/>
      <c r="BS23" s="467"/>
      <c r="BT23" s="467"/>
      <c r="BU23" s="468"/>
      <c r="BV23" s="466">
        <v>5765255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7200</v>
      </c>
      <c r="R24" s="518"/>
      <c r="S24" s="518"/>
      <c r="T24" s="518"/>
      <c r="U24" s="518"/>
      <c r="V24" s="557"/>
      <c r="W24" s="616"/>
      <c r="X24" s="604"/>
      <c r="Y24" s="605"/>
      <c r="Z24" s="516" t="s">
        <v>171</v>
      </c>
      <c r="AA24" s="496"/>
      <c r="AB24" s="496"/>
      <c r="AC24" s="496"/>
      <c r="AD24" s="496"/>
      <c r="AE24" s="496"/>
      <c r="AF24" s="496"/>
      <c r="AG24" s="497"/>
      <c r="AH24" s="517">
        <v>82</v>
      </c>
      <c r="AI24" s="518"/>
      <c r="AJ24" s="518"/>
      <c r="AK24" s="518"/>
      <c r="AL24" s="557"/>
      <c r="AM24" s="517">
        <v>233700</v>
      </c>
      <c r="AN24" s="518"/>
      <c r="AO24" s="518"/>
      <c r="AP24" s="518"/>
      <c r="AQ24" s="518"/>
      <c r="AR24" s="557"/>
      <c r="AS24" s="517">
        <v>2850</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5944892</v>
      </c>
      <c r="BO24" s="467"/>
      <c r="BP24" s="467"/>
      <c r="BQ24" s="467"/>
      <c r="BR24" s="467"/>
      <c r="BS24" s="467"/>
      <c r="BT24" s="467"/>
      <c r="BU24" s="468"/>
      <c r="BV24" s="466">
        <v>5575555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5840</v>
      </c>
      <c r="R25" s="518"/>
      <c r="S25" s="518"/>
      <c r="T25" s="518"/>
      <c r="U25" s="518"/>
      <c r="V25" s="557"/>
      <c r="W25" s="616"/>
      <c r="X25" s="604"/>
      <c r="Y25" s="605"/>
      <c r="Z25" s="516" t="s">
        <v>174</v>
      </c>
      <c r="AA25" s="496"/>
      <c r="AB25" s="496"/>
      <c r="AC25" s="496"/>
      <c r="AD25" s="496"/>
      <c r="AE25" s="496"/>
      <c r="AF25" s="496"/>
      <c r="AG25" s="497"/>
      <c r="AH25" s="517" t="s">
        <v>128</v>
      </c>
      <c r="AI25" s="518"/>
      <c r="AJ25" s="518"/>
      <c r="AK25" s="518"/>
      <c r="AL25" s="557"/>
      <c r="AM25" s="517" t="s">
        <v>137</v>
      </c>
      <c r="AN25" s="518"/>
      <c r="AO25" s="518"/>
      <c r="AP25" s="518"/>
      <c r="AQ25" s="518"/>
      <c r="AR25" s="557"/>
      <c r="AS25" s="517" t="s">
        <v>137</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30100</v>
      </c>
      <c r="BO25" s="430"/>
      <c r="BP25" s="430"/>
      <c r="BQ25" s="430"/>
      <c r="BR25" s="430"/>
      <c r="BS25" s="430"/>
      <c r="BT25" s="430"/>
      <c r="BU25" s="431"/>
      <c r="BV25" s="429">
        <v>52000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5490</v>
      </c>
      <c r="R26" s="518"/>
      <c r="S26" s="518"/>
      <c r="T26" s="518"/>
      <c r="U26" s="518"/>
      <c r="V26" s="557"/>
      <c r="W26" s="616"/>
      <c r="X26" s="604"/>
      <c r="Y26" s="605"/>
      <c r="Z26" s="516" t="s">
        <v>177</v>
      </c>
      <c r="AA26" s="626"/>
      <c r="AB26" s="626"/>
      <c r="AC26" s="626"/>
      <c r="AD26" s="626"/>
      <c r="AE26" s="626"/>
      <c r="AF26" s="626"/>
      <c r="AG26" s="627"/>
      <c r="AH26" s="517">
        <v>2</v>
      </c>
      <c r="AI26" s="518"/>
      <c r="AJ26" s="518"/>
      <c r="AK26" s="518"/>
      <c r="AL26" s="557"/>
      <c r="AM26" s="517" t="s">
        <v>178</v>
      </c>
      <c r="AN26" s="518"/>
      <c r="AO26" s="518"/>
      <c r="AP26" s="518"/>
      <c r="AQ26" s="518"/>
      <c r="AR26" s="557"/>
      <c r="AS26" s="517" t="s">
        <v>178</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137</v>
      </c>
      <c r="BO26" s="467"/>
      <c r="BP26" s="467"/>
      <c r="BQ26" s="467"/>
      <c r="BR26" s="467"/>
      <c r="BS26" s="467"/>
      <c r="BT26" s="467"/>
      <c r="BU26" s="468"/>
      <c r="BV26" s="466" t="s">
        <v>180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2655</v>
      </c>
      <c r="R27" s="518"/>
      <c r="S27" s="518"/>
      <c r="T27" s="518"/>
      <c r="U27" s="518"/>
      <c r="V27" s="557"/>
      <c r="W27" s="616"/>
      <c r="X27" s="604"/>
      <c r="Y27" s="605"/>
      <c r="Z27" s="516" t="s">
        <v>182</v>
      </c>
      <c r="AA27" s="496"/>
      <c r="AB27" s="496"/>
      <c r="AC27" s="496"/>
      <c r="AD27" s="496"/>
      <c r="AE27" s="496"/>
      <c r="AF27" s="496"/>
      <c r="AG27" s="497"/>
      <c r="AH27" s="517">
        <v>23</v>
      </c>
      <c r="AI27" s="518"/>
      <c r="AJ27" s="518"/>
      <c r="AK27" s="518"/>
      <c r="AL27" s="557"/>
      <c r="AM27" s="517">
        <v>55416</v>
      </c>
      <c r="AN27" s="518"/>
      <c r="AO27" s="518"/>
      <c r="AP27" s="518"/>
      <c r="AQ27" s="518"/>
      <c r="AR27" s="557"/>
      <c r="AS27" s="517">
        <v>2409</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37057</v>
      </c>
      <c r="BO27" s="640"/>
      <c r="BP27" s="640"/>
      <c r="BQ27" s="640"/>
      <c r="BR27" s="640"/>
      <c r="BS27" s="640"/>
      <c r="BT27" s="640"/>
      <c r="BU27" s="641"/>
      <c r="BV27" s="639">
        <v>37040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2200</v>
      </c>
      <c r="R28" s="518"/>
      <c r="S28" s="518"/>
      <c r="T28" s="518"/>
      <c r="U28" s="518"/>
      <c r="V28" s="557"/>
      <c r="W28" s="616"/>
      <c r="X28" s="604"/>
      <c r="Y28" s="605"/>
      <c r="Z28" s="516" t="s">
        <v>185</v>
      </c>
      <c r="AA28" s="496"/>
      <c r="AB28" s="496"/>
      <c r="AC28" s="496"/>
      <c r="AD28" s="496"/>
      <c r="AE28" s="496"/>
      <c r="AF28" s="496"/>
      <c r="AG28" s="497"/>
      <c r="AH28" s="517" t="s">
        <v>128</v>
      </c>
      <c r="AI28" s="518"/>
      <c r="AJ28" s="518"/>
      <c r="AK28" s="518"/>
      <c r="AL28" s="557"/>
      <c r="AM28" s="517" t="s">
        <v>137</v>
      </c>
      <c r="AN28" s="518"/>
      <c r="AO28" s="518"/>
      <c r="AP28" s="518"/>
      <c r="AQ28" s="518"/>
      <c r="AR28" s="557"/>
      <c r="AS28" s="517" t="s">
        <v>128</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323670</v>
      </c>
      <c r="BO28" s="430"/>
      <c r="BP28" s="430"/>
      <c r="BQ28" s="430"/>
      <c r="BR28" s="430"/>
      <c r="BS28" s="430"/>
      <c r="BT28" s="430"/>
      <c r="BU28" s="431"/>
      <c r="BV28" s="429">
        <v>273428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8</v>
      </c>
      <c r="M29" s="518"/>
      <c r="N29" s="518"/>
      <c r="O29" s="518"/>
      <c r="P29" s="557"/>
      <c r="Q29" s="517">
        <v>2050</v>
      </c>
      <c r="R29" s="518"/>
      <c r="S29" s="518"/>
      <c r="T29" s="518"/>
      <c r="U29" s="518"/>
      <c r="V29" s="557"/>
      <c r="W29" s="617"/>
      <c r="X29" s="618"/>
      <c r="Y29" s="619"/>
      <c r="Z29" s="516" t="s">
        <v>188</v>
      </c>
      <c r="AA29" s="496"/>
      <c r="AB29" s="496"/>
      <c r="AC29" s="496"/>
      <c r="AD29" s="496"/>
      <c r="AE29" s="496"/>
      <c r="AF29" s="496"/>
      <c r="AG29" s="497"/>
      <c r="AH29" s="517">
        <v>105</v>
      </c>
      <c r="AI29" s="518"/>
      <c r="AJ29" s="518"/>
      <c r="AK29" s="518"/>
      <c r="AL29" s="557"/>
      <c r="AM29" s="517">
        <v>289116</v>
      </c>
      <c r="AN29" s="518"/>
      <c r="AO29" s="518"/>
      <c r="AP29" s="518"/>
      <c r="AQ29" s="518"/>
      <c r="AR29" s="557"/>
      <c r="AS29" s="517">
        <v>2753</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254646</v>
      </c>
      <c r="BO29" s="467"/>
      <c r="BP29" s="467"/>
      <c r="BQ29" s="467"/>
      <c r="BR29" s="467"/>
      <c r="BS29" s="467"/>
      <c r="BT29" s="467"/>
      <c r="BU29" s="468"/>
      <c r="BV29" s="466">
        <v>254554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93.7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1956187</v>
      </c>
      <c r="BO30" s="640"/>
      <c r="BP30" s="640"/>
      <c r="BQ30" s="640"/>
      <c r="BR30" s="640"/>
      <c r="BS30" s="640"/>
      <c r="BT30" s="640"/>
      <c r="BU30" s="641"/>
      <c r="BV30" s="639">
        <v>1862497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199</v>
      </c>
      <c r="V33" s="490"/>
      <c r="W33" s="455" t="s">
        <v>200</v>
      </c>
      <c r="X33" s="455"/>
      <c r="Y33" s="455"/>
      <c r="Z33" s="455"/>
      <c r="AA33" s="455"/>
      <c r="AB33" s="455"/>
      <c r="AC33" s="455"/>
      <c r="AD33" s="455"/>
      <c r="AE33" s="455"/>
      <c r="AF33" s="455"/>
      <c r="AG33" s="455"/>
      <c r="AH33" s="455"/>
      <c r="AI33" s="455"/>
      <c r="AJ33" s="455"/>
      <c r="AK33" s="455"/>
      <c r="AL33" s="215"/>
      <c r="AM33" s="490" t="s">
        <v>197</v>
      </c>
      <c r="AN33" s="490"/>
      <c r="AO33" s="455" t="s">
        <v>201</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199</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4</v>
      </c>
      <c r="BF34" s="652"/>
      <c r="BG34" s="653" t="str">
        <f>IF('各会計、関係団体の財政状況及び健全化判断比率'!B30="","",'各会計、関係団体の財政状況及び健全化判断比率'!B30)</f>
        <v>簡易水道特別会計</v>
      </c>
      <c r="BH34" s="653"/>
      <c r="BI34" s="653"/>
      <c r="BJ34" s="653"/>
      <c r="BK34" s="653"/>
      <c r="BL34" s="653"/>
      <c r="BM34" s="653"/>
      <c r="BN34" s="653"/>
      <c r="BO34" s="653"/>
      <c r="BP34" s="653"/>
      <c r="BQ34" s="653"/>
      <c r="BR34" s="653"/>
      <c r="BS34" s="653"/>
      <c r="BT34" s="653"/>
      <c r="BU34" s="653"/>
      <c r="BV34" s="213"/>
      <c r="BW34" s="652">
        <f>IF(BY34="","",MAX(C34:D43,U34:V43,AM34:AN43,BE34:BF43)+1)</f>
        <v>5</v>
      </c>
      <c r="BX34" s="652"/>
      <c r="BY34" s="653" t="str">
        <f>IF('各会計、関係団体の財政状況及び健全化判断比率'!B68="","",'各会計、関係団体の財政状況及び健全化判断比率'!B68)</f>
        <v>国頭地区行政事務組合</v>
      </c>
      <c r="BZ34" s="653"/>
      <c r="CA34" s="653"/>
      <c r="CB34" s="653"/>
      <c r="CC34" s="653"/>
      <c r="CD34" s="653"/>
      <c r="CE34" s="653"/>
      <c r="CF34" s="653"/>
      <c r="CG34" s="653"/>
      <c r="CH34" s="653"/>
      <c r="CI34" s="653"/>
      <c r="CJ34" s="653"/>
      <c r="CK34" s="653"/>
      <c r="CL34" s="653"/>
      <c r="CM34" s="653"/>
      <c r="CN34" s="213"/>
      <c r="CO34" s="652">
        <f>IF(CQ34="","",MAX(C34:D43,U34:V43,AM34:AN43,BE34:BF43,BW34:BX43)+1)</f>
        <v>14</v>
      </c>
      <c r="CP34" s="652"/>
      <c r="CQ34" s="653" t="str">
        <f>IF('各会計、関係団体の財政状況及び健全化判断比率'!BS7="","",'各会計、関係団体の財政状況及び健全化判断比率'!BS7)</f>
        <v>国頭村観光物産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6</v>
      </c>
      <c r="BX35" s="652"/>
      <c r="BY35" s="653" t="str">
        <f>IF('各会計、関係団体の財政状況及び健全化判断比率'!B69="","",'各会計、関係団体の財政状況及び健全化判断比率'!B69)</f>
        <v>北部広域市町村圏事務組合</v>
      </c>
      <c r="BZ35" s="653"/>
      <c r="CA35" s="653"/>
      <c r="CB35" s="653"/>
      <c r="CC35" s="653"/>
      <c r="CD35" s="653"/>
      <c r="CE35" s="653"/>
      <c r="CF35" s="653"/>
      <c r="CG35" s="653"/>
      <c r="CH35" s="653"/>
      <c r="CI35" s="653"/>
      <c r="CJ35" s="653"/>
      <c r="CK35" s="653"/>
      <c r="CL35" s="653"/>
      <c r="CM35" s="653"/>
      <c r="CN35" s="213"/>
      <c r="CO35" s="652">
        <f t="shared" ref="CO35:CO43" si="3">IF(CQ35="","",CO34+1)</f>
        <v>15</v>
      </c>
      <c r="CP35" s="652"/>
      <c r="CQ35" s="653" t="str">
        <f>IF('各会計、関係団体の財政状況及び健全化判断比率'!BS8="","",'各会計、関係団体の財政状況及び健全化判断比率'!BS8)</f>
        <v>国頭きのこ園</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7</v>
      </c>
      <c r="BX36" s="652"/>
      <c r="BY36" s="653" t="str">
        <f>IF('各会計、関係団体の財政状況及び健全化判断比率'!B70="","",'各会計、関係団体の財政状況及び健全化判断比率'!B70)</f>
        <v>沖縄県町村自治会館管理組合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8</v>
      </c>
      <c r="BX37" s="652"/>
      <c r="BY37" s="653" t="str">
        <f>IF('各会計、関係団体の財政状況及び健全化判断比率'!B71="","",'各会計、関係団体の財政状況及び健全化判断比率'!B71)</f>
        <v>沖縄県市町村総合事務組合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9</v>
      </c>
      <c r="BX38" s="652"/>
      <c r="BY38" s="653" t="str">
        <f>IF('各会計、関係団体の財政状況及び健全化判断比率'!B72="","",'各会計、関係団体の財政状況及び健全化判断比率'!B72)</f>
        <v>沖縄県介護保険広域連合（一般会計）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10</v>
      </c>
      <c r="BX39" s="652"/>
      <c r="BY39" s="653" t="str">
        <f>IF('各会計、関係団体の財政状況及び健全化判断比率'!B73="","",'各会計、関係団体の財政状況及び健全化判断比率'!B73)</f>
        <v>沖縄県介護保険広域連合（特別会計）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11</v>
      </c>
      <c r="BX40" s="652"/>
      <c r="BY40" s="653" t="str">
        <f>IF('各会計、関係団体の財政状況及び健全化判断比率'!B74="","",'各会計、関係団体の財政状況及び健全化判断比率'!B74)</f>
        <v>沖縄県後期高齢者医療広域連合（一般会計）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12</v>
      </c>
      <c r="BX41" s="652"/>
      <c r="BY41" s="653" t="str">
        <f>IF('各会計、関係団体の財政状況及び健全化判断比率'!B75="","",'各会計、関係団体の財政状況及び健全化判断比率'!B75)</f>
        <v>沖縄県後期高齢者医療広域連合（特別会計）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13</v>
      </c>
      <c r="BX42" s="652"/>
      <c r="BY42" s="653" t="str">
        <f>IF('各会計、関係団体の財政状況及び健全化判断比率'!B76="","",'各会計、関係団体の財政状況及び健全化判断比率'!B76)</f>
        <v>沖縄県町村交通災害共済組合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sheetData>
  <sheetProtection algorithmName="SHA-512" hashValue="LMSIOwONPP2JTCVE8Q/eK6l3O8Uc9uddie1QxwB6sIV0vGeKe97shV2ZYxEAM2K6jRxLNstB8hvGp1W7kKV37Q==" saltValue="vl52gkew8PKATxzXk6OH1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44" t="s">
        <v>551</v>
      </c>
      <c r="D34" s="1244"/>
      <c r="E34" s="1245"/>
      <c r="F34" s="32">
        <v>10.78</v>
      </c>
      <c r="G34" s="33">
        <v>10.17</v>
      </c>
      <c r="H34" s="33">
        <v>10.91</v>
      </c>
      <c r="I34" s="33">
        <v>15.26</v>
      </c>
      <c r="J34" s="34">
        <v>7.76</v>
      </c>
      <c r="K34" s="22"/>
      <c r="L34" s="22"/>
      <c r="M34" s="22"/>
      <c r="N34" s="22"/>
      <c r="O34" s="22"/>
      <c r="P34" s="22"/>
    </row>
    <row r="35" spans="1:16" ht="39" customHeight="1" x14ac:dyDescent="0.15">
      <c r="A35" s="22"/>
      <c r="B35" s="35"/>
      <c r="C35" s="1238" t="s">
        <v>552</v>
      </c>
      <c r="D35" s="1239"/>
      <c r="E35" s="1240"/>
      <c r="F35" s="36">
        <v>0.26</v>
      </c>
      <c r="G35" s="37">
        <v>0.64</v>
      </c>
      <c r="H35" s="37">
        <v>0.52</v>
      </c>
      <c r="I35" s="37">
        <v>0.85</v>
      </c>
      <c r="J35" s="38">
        <v>0.82</v>
      </c>
      <c r="K35" s="22"/>
      <c r="L35" s="22"/>
      <c r="M35" s="22"/>
      <c r="N35" s="22"/>
      <c r="O35" s="22"/>
      <c r="P35" s="22"/>
    </row>
    <row r="36" spans="1:16" ht="39" customHeight="1" x14ac:dyDescent="0.15">
      <c r="A36" s="22"/>
      <c r="B36" s="35"/>
      <c r="C36" s="1238" t="s">
        <v>553</v>
      </c>
      <c r="D36" s="1239"/>
      <c r="E36" s="1240"/>
      <c r="F36" s="36">
        <v>0.08</v>
      </c>
      <c r="G36" s="37">
        <v>7.0000000000000007E-2</v>
      </c>
      <c r="H36" s="37">
        <v>0.11</v>
      </c>
      <c r="I36" s="37">
        <v>0.13</v>
      </c>
      <c r="J36" s="38">
        <v>0.11</v>
      </c>
      <c r="K36" s="22"/>
      <c r="L36" s="22"/>
      <c r="M36" s="22"/>
      <c r="N36" s="22"/>
      <c r="O36" s="22"/>
      <c r="P36" s="22"/>
    </row>
    <row r="37" spans="1:16" ht="39" customHeight="1" x14ac:dyDescent="0.15">
      <c r="A37" s="22"/>
      <c r="B37" s="35"/>
      <c r="C37" s="1238" t="s">
        <v>554</v>
      </c>
      <c r="D37" s="1239"/>
      <c r="E37" s="1240"/>
      <c r="F37" s="36">
        <v>3.56</v>
      </c>
      <c r="G37" s="37">
        <v>1.85</v>
      </c>
      <c r="H37" s="37">
        <v>0.94</v>
      </c>
      <c r="I37" s="37">
        <v>0.06</v>
      </c>
      <c r="J37" s="38">
        <v>0</v>
      </c>
      <c r="K37" s="22"/>
      <c r="L37" s="22"/>
      <c r="M37" s="22"/>
      <c r="N37" s="22"/>
      <c r="O37" s="22"/>
      <c r="P37" s="22"/>
    </row>
    <row r="38" spans="1:16" ht="39" customHeight="1" x14ac:dyDescent="0.15">
      <c r="A38" s="22"/>
      <c r="B38" s="35"/>
      <c r="C38" s="1238"/>
      <c r="D38" s="1239"/>
      <c r="E38" s="1240"/>
      <c r="F38" s="36"/>
      <c r="G38" s="37"/>
      <c r="H38" s="37"/>
      <c r="I38" s="37"/>
      <c r="J38" s="38"/>
      <c r="K38" s="22"/>
      <c r="L38" s="22"/>
      <c r="M38" s="22"/>
      <c r="N38" s="22"/>
      <c r="O38" s="22"/>
      <c r="P38" s="22"/>
    </row>
    <row r="39" spans="1:16" ht="39" customHeight="1" x14ac:dyDescent="0.15">
      <c r="A39" s="22"/>
      <c r="B39" s="35"/>
      <c r="C39" s="1238"/>
      <c r="D39" s="1239"/>
      <c r="E39" s="1240"/>
      <c r="F39" s="36"/>
      <c r="G39" s="37"/>
      <c r="H39" s="37"/>
      <c r="I39" s="37"/>
      <c r="J39" s="38"/>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555</v>
      </c>
      <c r="D42" s="1239"/>
      <c r="E42" s="1240"/>
      <c r="F42" s="36" t="s">
        <v>504</v>
      </c>
      <c r="G42" s="37" t="s">
        <v>504</v>
      </c>
      <c r="H42" s="37" t="s">
        <v>504</v>
      </c>
      <c r="I42" s="37" t="s">
        <v>504</v>
      </c>
      <c r="J42" s="38" t="s">
        <v>504</v>
      </c>
      <c r="K42" s="22"/>
      <c r="L42" s="22"/>
      <c r="M42" s="22"/>
      <c r="N42" s="22"/>
      <c r="O42" s="22"/>
      <c r="P42" s="22"/>
    </row>
    <row r="43" spans="1:16" ht="39" customHeight="1" thickBot="1" x14ac:dyDescent="0.2">
      <c r="A43" s="22"/>
      <c r="B43" s="40"/>
      <c r="C43" s="1241" t="s">
        <v>556</v>
      </c>
      <c r="D43" s="1242"/>
      <c r="E43" s="1243"/>
      <c r="F43" s="41" t="s">
        <v>504</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0iT5snQ3oAgZOvUbR+Y8t9KThqzW+gqyJjbRGY8MchRYhBqPnuompWAqqfQntXjC7BEcRSk6Q+9uWh95Rql7g==" saltValue="cOv4uZZudwhnpUUPMTZB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BY34" sqref="BY34:CM3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633</v>
      </c>
      <c r="L45" s="60">
        <v>599</v>
      </c>
      <c r="M45" s="60">
        <v>609</v>
      </c>
      <c r="N45" s="60">
        <v>628</v>
      </c>
      <c r="O45" s="61">
        <v>585</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504</v>
      </c>
      <c r="L46" s="64" t="s">
        <v>504</v>
      </c>
      <c r="M46" s="64" t="s">
        <v>504</v>
      </c>
      <c r="N46" s="64" t="s">
        <v>504</v>
      </c>
      <c r="O46" s="65" t="s">
        <v>504</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504</v>
      </c>
      <c r="L47" s="64" t="s">
        <v>504</v>
      </c>
      <c r="M47" s="64" t="s">
        <v>504</v>
      </c>
      <c r="N47" s="64" t="s">
        <v>504</v>
      </c>
      <c r="O47" s="65" t="s">
        <v>504</v>
      </c>
      <c r="P47" s="48"/>
      <c r="Q47" s="48"/>
      <c r="R47" s="48"/>
      <c r="S47" s="48"/>
      <c r="T47" s="48"/>
      <c r="U47" s="48"/>
    </row>
    <row r="48" spans="1:21" ht="30.75" customHeight="1" x14ac:dyDescent="0.15">
      <c r="A48" s="48"/>
      <c r="B48" s="1248"/>
      <c r="C48" s="1249"/>
      <c r="D48" s="62"/>
      <c r="E48" s="1254" t="s">
        <v>15</v>
      </c>
      <c r="F48" s="1254"/>
      <c r="G48" s="1254"/>
      <c r="H48" s="1254"/>
      <c r="I48" s="1254"/>
      <c r="J48" s="1255"/>
      <c r="K48" s="63">
        <v>23</v>
      </c>
      <c r="L48" s="64">
        <v>22</v>
      </c>
      <c r="M48" s="64">
        <v>23</v>
      </c>
      <c r="N48" s="64">
        <v>27</v>
      </c>
      <c r="O48" s="65">
        <v>31</v>
      </c>
      <c r="P48" s="48"/>
      <c r="Q48" s="48"/>
      <c r="R48" s="48"/>
      <c r="S48" s="48"/>
      <c r="T48" s="48"/>
      <c r="U48" s="48"/>
    </row>
    <row r="49" spans="1:21" ht="30.75" customHeight="1" x14ac:dyDescent="0.15">
      <c r="A49" s="48"/>
      <c r="B49" s="1248"/>
      <c r="C49" s="1249"/>
      <c r="D49" s="62"/>
      <c r="E49" s="1254" t="s">
        <v>16</v>
      </c>
      <c r="F49" s="1254"/>
      <c r="G49" s="1254"/>
      <c r="H49" s="1254"/>
      <c r="I49" s="1254"/>
      <c r="J49" s="1255"/>
      <c r="K49" s="63">
        <v>33</v>
      </c>
      <c r="L49" s="64">
        <v>33</v>
      </c>
      <c r="M49" s="64">
        <v>46</v>
      </c>
      <c r="N49" s="64">
        <v>54</v>
      </c>
      <c r="O49" s="65">
        <v>59</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504</v>
      </c>
      <c r="L50" s="64" t="s">
        <v>504</v>
      </c>
      <c r="M50" s="64" t="s">
        <v>504</v>
      </c>
      <c r="N50" s="64" t="s">
        <v>504</v>
      </c>
      <c r="O50" s="65" t="s">
        <v>504</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513</v>
      </c>
      <c r="L52" s="64">
        <v>500</v>
      </c>
      <c r="M52" s="64">
        <v>510</v>
      </c>
      <c r="N52" s="64">
        <v>539</v>
      </c>
      <c r="O52" s="65">
        <v>520</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176</v>
      </c>
      <c r="L53" s="69">
        <v>154</v>
      </c>
      <c r="M53" s="69">
        <v>168</v>
      </c>
      <c r="N53" s="69">
        <v>170</v>
      </c>
      <c r="O53" s="70">
        <v>155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557</v>
      </c>
      <c r="L56" s="80" t="s">
        <v>558</v>
      </c>
      <c r="M56" s="80" t="s">
        <v>559</v>
      </c>
      <c r="N56" s="80" t="s">
        <v>560</v>
      </c>
      <c r="O56" s="81" t="s">
        <v>561</v>
      </c>
      <c r="P56" s="48"/>
      <c r="Q56" s="48"/>
      <c r="R56" s="48"/>
      <c r="S56" s="48"/>
      <c r="T56" s="48"/>
      <c r="U56" s="48"/>
    </row>
    <row r="57" spans="1:21" ht="31.5" customHeight="1" x14ac:dyDescent="0.15">
      <c r="B57" s="1262" t="s">
        <v>25</v>
      </c>
      <c r="C57" s="1263"/>
      <c r="D57" s="1266" t="s">
        <v>26</v>
      </c>
      <c r="E57" s="1267"/>
      <c r="F57" s="1267"/>
      <c r="G57" s="1267"/>
      <c r="H57" s="1267"/>
      <c r="I57" s="1267"/>
      <c r="J57" s="1268"/>
      <c r="K57" s="82">
        <v>92</v>
      </c>
      <c r="L57" s="83">
        <v>92</v>
      </c>
      <c r="M57" s="83">
        <v>254</v>
      </c>
      <c r="N57" s="83">
        <v>254</v>
      </c>
      <c r="O57" s="84">
        <v>254</v>
      </c>
    </row>
    <row r="58" spans="1:21" ht="31.5" customHeight="1" thickBot="1" x14ac:dyDescent="0.2">
      <c r="B58" s="1264"/>
      <c r="C58" s="1265"/>
      <c r="D58" s="1269" t="s">
        <v>27</v>
      </c>
      <c r="E58" s="1270"/>
      <c r="F58" s="1270"/>
      <c r="G58" s="1270"/>
      <c r="H58" s="1270"/>
      <c r="I58" s="1270"/>
      <c r="J58" s="1271"/>
      <c r="K58" s="85" t="s">
        <v>573</v>
      </c>
      <c r="L58" s="86" t="s">
        <v>573</v>
      </c>
      <c r="M58" s="86">
        <v>162</v>
      </c>
      <c r="N58" s="86" t="s">
        <v>573</v>
      </c>
      <c r="O58" s="87" t="s">
        <v>573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GOSN408DsfugNdjhJOrDdWZlSWnS+dvOx8uQfd1b1Xj5e9zRK4gE2lLZ4wJJI8TGQ+/lhibAwEXE608YhSw==" saltValue="ntAJJOFoBx1aOUSPJ+i22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545</v>
      </c>
      <c r="J40" s="99" t="s">
        <v>546</v>
      </c>
      <c r="K40" s="99" t="s">
        <v>547</v>
      </c>
      <c r="L40" s="99" t="s">
        <v>548</v>
      </c>
      <c r="M40" s="100" t="s">
        <v>549</v>
      </c>
    </row>
    <row r="41" spans="2:13" ht="27.75" customHeight="1" x14ac:dyDescent="0.15">
      <c r="B41" s="1272" t="s">
        <v>30</v>
      </c>
      <c r="C41" s="1273"/>
      <c r="D41" s="101"/>
      <c r="E41" s="1278" t="s">
        <v>31</v>
      </c>
      <c r="F41" s="1278"/>
      <c r="G41" s="1278"/>
      <c r="H41" s="1279"/>
      <c r="I41" s="102">
        <v>6104</v>
      </c>
      <c r="J41" s="103">
        <v>5587</v>
      </c>
      <c r="K41" s="103">
        <v>5735</v>
      </c>
      <c r="L41" s="103">
        <v>5765</v>
      </c>
      <c r="M41" s="104">
        <v>6101</v>
      </c>
    </row>
    <row r="42" spans="2:13" ht="27.75" customHeight="1" x14ac:dyDescent="0.15">
      <c r="B42" s="1274"/>
      <c r="C42" s="1275"/>
      <c r="D42" s="105"/>
      <c r="E42" s="1280" t="s">
        <v>32</v>
      </c>
      <c r="F42" s="1280"/>
      <c r="G42" s="1280"/>
      <c r="H42" s="1281"/>
      <c r="I42" s="106" t="s">
        <v>504</v>
      </c>
      <c r="J42" s="107" t="s">
        <v>504</v>
      </c>
      <c r="K42" s="107" t="s">
        <v>504</v>
      </c>
      <c r="L42" s="107" t="s">
        <v>504</v>
      </c>
      <c r="M42" s="108" t="s">
        <v>504</v>
      </c>
    </row>
    <row r="43" spans="2:13" ht="27.75" customHeight="1" x14ac:dyDescent="0.15">
      <c r="B43" s="1274"/>
      <c r="C43" s="1275"/>
      <c r="D43" s="105"/>
      <c r="E43" s="1280" t="s">
        <v>33</v>
      </c>
      <c r="F43" s="1280"/>
      <c r="G43" s="1280"/>
      <c r="H43" s="1281"/>
      <c r="I43" s="106">
        <v>365</v>
      </c>
      <c r="J43" s="107">
        <v>469</v>
      </c>
      <c r="K43" s="107">
        <v>487</v>
      </c>
      <c r="L43" s="107">
        <v>474</v>
      </c>
      <c r="M43" s="108">
        <v>462</v>
      </c>
    </row>
    <row r="44" spans="2:13" ht="27.75" customHeight="1" x14ac:dyDescent="0.15">
      <c r="B44" s="1274"/>
      <c r="C44" s="1275"/>
      <c r="D44" s="105"/>
      <c r="E44" s="1280" t="s">
        <v>34</v>
      </c>
      <c r="F44" s="1280"/>
      <c r="G44" s="1280"/>
      <c r="H44" s="1281"/>
      <c r="I44" s="106">
        <v>378</v>
      </c>
      <c r="J44" s="107">
        <v>395</v>
      </c>
      <c r="K44" s="107">
        <v>501</v>
      </c>
      <c r="L44" s="107">
        <v>407</v>
      </c>
      <c r="M44" s="108">
        <v>346</v>
      </c>
    </row>
    <row r="45" spans="2:13" ht="27.75" customHeight="1" x14ac:dyDescent="0.15">
      <c r="B45" s="1274"/>
      <c r="C45" s="1275"/>
      <c r="D45" s="105"/>
      <c r="E45" s="1280" t="s">
        <v>35</v>
      </c>
      <c r="F45" s="1280"/>
      <c r="G45" s="1280"/>
      <c r="H45" s="1281"/>
      <c r="I45" s="106">
        <v>303</v>
      </c>
      <c r="J45" s="107">
        <v>263</v>
      </c>
      <c r="K45" s="107">
        <v>226</v>
      </c>
      <c r="L45" s="107">
        <v>251</v>
      </c>
      <c r="M45" s="108">
        <v>60</v>
      </c>
    </row>
    <row r="46" spans="2:13" ht="27.75" customHeight="1" x14ac:dyDescent="0.15">
      <c r="B46" s="1274"/>
      <c r="C46" s="1275"/>
      <c r="D46" s="109"/>
      <c r="E46" s="1280" t="s">
        <v>36</v>
      </c>
      <c r="F46" s="1280"/>
      <c r="G46" s="1280"/>
      <c r="H46" s="1281"/>
      <c r="I46" s="106" t="s">
        <v>504</v>
      </c>
      <c r="J46" s="107" t="s">
        <v>504</v>
      </c>
      <c r="K46" s="107" t="s">
        <v>504</v>
      </c>
      <c r="L46" s="107" t="s">
        <v>504</v>
      </c>
      <c r="M46" s="108" t="s">
        <v>504</v>
      </c>
    </row>
    <row r="47" spans="2:13" ht="27.75" customHeight="1" x14ac:dyDescent="0.15">
      <c r="B47" s="1274"/>
      <c r="C47" s="1275"/>
      <c r="D47" s="110"/>
      <c r="E47" s="1282" t="s">
        <v>37</v>
      </c>
      <c r="F47" s="1283"/>
      <c r="G47" s="1283"/>
      <c r="H47" s="1284"/>
      <c r="I47" s="106" t="s">
        <v>504</v>
      </c>
      <c r="J47" s="107" t="s">
        <v>504</v>
      </c>
      <c r="K47" s="107" t="s">
        <v>504</v>
      </c>
      <c r="L47" s="107" t="s">
        <v>504</v>
      </c>
      <c r="M47" s="108" t="s">
        <v>504</v>
      </c>
    </row>
    <row r="48" spans="2:13" ht="27.75" customHeight="1" x14ac:dyDescent="0.15">
      <c r="B48" s="1274"/>
      <c r="C48" s="1275"/>
      <c r="D48" s="105"/>
      <c r="E48" s="1280" t="s">
        <v>38</v>
      </c>
      <c r="F48" s="1280"/>
      <c r="G48" s="1280"/>
      <c r="H48" s="1281"/>
      <c r="I48" s="106" t="s">
        <v>504</v>
      </c>
      <c r="J48" s="107" t="s">
        <v>504</v>
      </c>
      <c r="K48" s="107" t="s">
        <v>504</v>
      </c>
      <c r="L48" s="107" t="s">
        <v>504</v>
      </c>
      <c r="M48" s="108" t="s">
        <v>504</v>
      </c>
    </row>
    <row r="49" spans="2:13" ht="27.75" customHeight="1" x14ac:dyDescent="0.15">
      <c r="B49" s="1276"/>
      <c r="C49" s="1277"/>
      <c r="D49" s="105"/>
      <c r="E49" s="1280" t="s">
        <v>39</v>
      </c>
      <c r="F49" s="1280"/>
      <c r="G49" s="1280"/>
      <c r="H49" s="1281"/>
      <c r="I49" s="106" t="s">
        <v>504</v>
      </c>
      <c r="J49" s="107" t="s">
        <v>504</v>
      </c>
      <c r="K49" s="107" t="s">
        <v>504</v>
      </c>
      <c r="L49" s="107" t="s">
        <v>504</v>
      </c>
      <c r="M49" s="108" t="s">
        <v>504</v>
      </c>
    </row>
    <row r="50" spans="2:13" ht="27.75" customHeight="1" x14ac:dyDescent="0.15">
      <c r="B50" s="1285" t="s">
        <v>40</v>
      </c>
      <c r="C50" s="1286"/>
      <c r="D50" s="111"/>
      <c r="E50" s="1280" t="s">
        <v>41</v>
      </c>
      <c r="F50" s="1280"/>
      <c r="G50" s="1280"/>
      <c r="H50" s="1281"/>
      <c r="I50" s="106">
        <v>2028</v>
      </c>
      <c r="J50" s="107">
        <v>2063</v>
      </c>
      <c r="K50" s="107">
        <v>2168</v>
      </c>
      <c r="L50" s="107">
        <v>2252</v>
      </c>
      <c r="M50" s="108">
        <v>2340</v>
      </c>
    </row>
    <row r="51" spans="2:13" ht="27.75" customHeight="1" x14ac:dyDescent="0.15">
      <c r="B51" s="1274"/>
      <c r="C51" s="1275"/>
      <c r="D51" s="105"/>
      <c r="E51" s="1280" t="s">
        <v>42</v>
      </c>
      <c r="F51" s="1280"/>
      <c r="G51" s="1280"/>
      <c r="H51" s="1281"/>
      <c r="I51" s="106">
        <v>261</v>
      </c>
      <c r="J51" s="107">
        <v>261</v>
      </c>
      <c r="K51" s="107">
        <v>250</v>
      </c>
      <c r="L51" s="107">
        <v>291</v>
      </c>
      <c r="M51" s="108">
        <v>391</v>
      </c>
    </row>
    <row r="52" spans="2:13" ht="27.75" customHeight="1" x14ac:dyDescent="0.15">
      <c r="B52" s="1276"/>
      <c r="C52" s="1277"/>
      <c r="D52" s="105"/>
      <c r="E52" s="1280" t="s">
        <v>43</v>
      </c>
      <c r="F52" s="1280"/>
      <c r="G52" s="1280"/>
      <c r="H52" s="1281"/>
      <c r="I52" s="106">
        <v>4453</v>
      </c>
      <c r="J52" s="107">
        <v>4436</v>
      </c>
      <c r="K52" s="107">
        <v>4698</v>
      </c>
      <c r="L52" s="107">
        <v>4643</v>
      </c>
      <c r="M52" s="108">
        <v>4743</v>
      </c>
    </row>
    <row r="53" spans="2:13" ht="27.75" customHeight="1" thickBot="1" x14ac:dyDescent="0.2">
      <c r="B53" s="1287" t="s">
        <v>44</v>
      </c>
      <c r="C53" s="1288"/>
      <c r="D53" s="112"/>
      <c r="E53" s="1289" t="s">
        <v>45</v>
      </c>
      <c r="F53" s="1289"/>
      <c r="G53" s="1289"/>
      <c r="H53" s="1290"/>
      <c r="I53" s="113">
        <v>407</v>
      </c>
      <c r="J53" s="114">
        <v>-45</v>
      </c>
      <c r="K53" s="114">
        <v>-167</v>
      </c>
      <c r="L53" s="114">
        <v>-290</v>
      </c>
      <c r="M53" s="115">
        <v>-505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e5mAEm3sdycvTl4msbFqzQp+h+61bLaBvTwIRltQgm+aBZhZUjEFknCJ6k0NyI7utXCN7bABTWxqVfTJhfu9cg==" saltValue="yfT07SccsBdEL4fYdzoqL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70" zoomScaleNormal="70" zoomScaleSheetLayoutView="100" workbookViewId="0">
      <selection activeCell="C62" sqref="C62:E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547</v>
      </c>
      <c r="G54" s="124" t="s">
        <v>548</v>
      </c>
      <c r="H54" s="125" t="s">
        <v>549</v>
      </c>
    </row>
    <row r="55" spans="2:8" ht="52.5" customHeight="1" x14ac:dyDescent="0.15">
      <c r="B55" s="126"/>
      <c r="C55" s="1299" t="s">
        <v>48</v>
      </c>
      <c r="D55" s="1299"/>
      <c r="E55" s="1300"/>
      <c r="F55" s="127">
        <v>273</v>
      </c>
      <c r="G55" s="127">
        <v>273</v>
      </c>
      <c r="H55" s="128">
        <v>324</v>
      </c>
    </row>
    <row r="56" spans="2:8" ht="52.5" customHeight="1" x14ac:dyDescent="0.15">
      <c r="B56" s="129"/>
      <c r="C56" s="1301" t="s">
        <v>49</v>
      </c>
      <c r="D56" s="1301"/>
      <c r="E56" s="1302"/>
      <c r="F56" s="130">
        <v>254</v>
      </c>
      <c r="G56" s="130">
        <v>255</v>
      </c>
      <c r="H56" s="131">
        <v>255</v>
      </c>
    </row>
    <row r="57" spans="2:8" ht="53.25" customHeight="1" x14ac:dyDescent="0.15">
      <c r="B57" s="129"/>
      <c r="C57" s="1303" t="s">
        <v>50</v>
      </c>
      <c r="D57" s="1303"/>
      <c r="E57" s="1304"/>
      <c r="F57" s="132">
        <v>1709</v>
      </c>
      <c r="G57" s="132">
        <v>1862</v>
      </c>
      <c r="H57" s="133">
        <v>1956</v>
      </c>
    </row>
    <row r="58" spans="2:8" ht="45.75" customHeight="1" x14ac:dyDescent="0.15">
      <c r="B58" s="134"/>
      <c r="C58" s="1291" t="s">
        <v>574</v>
      </c>
      <c r="D58" s="1292"/>
      <c r="E58" s="1293"/>
      <c r="F58" s="135">
        <v>1260</v>
      </c>
      <c r="G58" s="135">
        <v>1366</v>
      </c>
      <c r="H58" s="136">
        <v>1405</v>
      </c>
    </row>
    <row r="59" spans="2:8" ht="45.75" customHeight="1" x14ac:dyDescent="0.15">
      <c r="B59" s="134"/>
      <c r="C59" s="1291" t="s">
        <v>575</v>
      </c>
      <c r="D59" s="1292"/>
      <c r="E59" s="1293"/>
      <c r="F59" s="135">
        <v>54</v>
      </c>
      <c r="G59" s="135">
        <v>110</v>
      </c>
      <c r="H59" s="136">
        <v>165</v>
      </c>
    </row>
    <row r="60" spans="2:8" ht="45.75" customHeight="1" x14ac:dyDescent="0.15">
      <c r="B60" s="134"/>
      <c r="C60" s="1291" t="s">
        <v>576</v>
      </c>
      <c r="D60" s="1292"/>
      <c r="E60" s="1293"/>
      <c r="F60" s="135">
        <v>100</v>
      </c>
      <c r="G60" s="135">
        <v>100</v>
      </c>
      <c r="H60" s="136">
        <v>101</v>
      </c>
    </row>
    <row r="61" spans="2:8" ht="45.75" customHeight="1" x14ac:dyDescent="0.15">
      <c r="B61" s="134"/>
      <c r="C61" s="1291" t="s">
        <v>577</v>
      </c>
      <c r="D61" s="1292"/>
      <c r="E61" s="1293"/>
      <c r="F61" s="135">
        <v>89</v>
      </c>
      <c r="G61" s="135">
        <v>89</v>
      </c>
      <c r="H61" s="136">
        <v>89</v>
      </c>
    </row>
    <row r="62" spans="2:8" ht="45.75" customHeight="1" thickBot="1" x14ac:dyDescent="0.2">
      <c r="B62" s="137"/>
      <c r="C62" s="1294" t="s">
        <v>578</v>
      </c>
      <c r="D62" s="1295"/>
      <c r="E62" s="1296"/>
      <c r="F62" s="138">
        <v>54</v>
      </c>
      <c r="G62" s="138">
        <v>54</v>
      </c>
      <c r="H62" s="139">
        <v>54</v>
      </c>
    </row>
    <row r="63" spans="2:8" ht="52.5" customHeight="1" thickBot="1" x14ac:dyDescent="0.2">
      <c r="B63" s="140"/>
      <c r="C63" s="1297" t="s">
        <v>51</v>
      </c>
      <c r="D63" s="1297"/>
      <c r="E63" s="1298"/>
      <c r="F63" s="141">
        <v>2236</v>
      </c>
      <c r="G63" s="141">
        <v>2390</v>
      </c>
      <c r="H63" s="142">
        <v>2535</v>
      </c>
    </row>
    <row r="64" spans="2:8" ht="15" customHeight="1" x14ac:dyDescent="0.15"/>
  </sheetData>
  <sheetProtection algorithmName="SHA-512" hashValue="DjfyriiebYcR5xyonPpq7hzieV7FdclQEOIKITD/zTJ3FQ4dvPIjGBeLo72FT6SSrNcPOHLn1RoYnzcGamtMgw==" saltValue="H8xjW/Xx/pzyGVc7qhmd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6BBFC-82DE-411B-9B03-B34CCD6746E5}">
  <sheetPr codeName="Sheet11">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579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579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582</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583</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545</v>
      </c>
      <c r="BQ50" s="1310"/>
      <c r="BR50" s="1310"/>
      <c r="BS50" s="1310"/>
      <c r="BT50" s="1310"/>
      <c r="BU50" s="1310"/>
      <c r="BV50" s="1310"/>
      <c r="BW50" s="1310"/>
      <c r="BX50" s="1310" t="s">
        <v>546</v>
      </c>
      <c r="BY50" s="1310"/>
      <c r="BZ50" s="1310"/>
      <c r="CA50" s="1310"/>
      <c r="CB50" s="1310"/>
      <c r="CC50" s="1310"/>
      <c r="CD50" s="1310"/>
      <c r="CE50" s="1310"/>
      <c r="CF50" s="1310" t="s">
        <v>547</v>
      </c>
      <c r="CG50" s="1310"/>
      <c r="CH50" s="1310"/>
      <c r="CI50" s="1310"/>
      <c r="CJ50" s="1310"/>
      <c r="CK50" s="1310"/>
      <c r="CL50" s="1310"/>
      <c r="CM50" s="1310"/>
      <c r="CN50" s="1310" t="s">
        <v>548</v>
      </c>
      <c r="CO50" s="1310"/>
      <c r="CP50" s="1310"/>
      <c r="CQ50" s="1310"/>
      <c r="CR50" s="1310"/>
      <c r="CS50" s="1310"/>
      <c r="CT50" s="1310"/>
      <c r="CU50" s="1310"/>
      <c r="CV50" s="1310" t="s">
        <v>549</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584</v>
      </c>
      <c r="AO51" s="1308"/>
      <c r="AP51" s="1308"/>
      <c r="AQ51" s="1308"/>
      <c r="AR51" s="1308"/>
      <c r="AS51" s="1308"/>
      <c r="AT51" s="1308"/>
      <c r="AU51" s="1308"/>
      <c r="AV51" s="1308"/>
      <c r="AW51" s="1308"/>
      <c r="AX51" s="1308"/>
      <c r="AY51" s="1308"/>
      <c r="AZ51" s="1308"/>
      <c r="BA51" s="1308"/>
      <c r="BB51" s="1308" t="s">
        <v>585</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586</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48.1</v>
      </c>
      <c r="CG53" s="1305"/>
      <c r="CH53" s="1305"/>
      <c r="CI53" s="1305"/>
      <c r="CJ53" s="1305"/>
      <c r="CK53" s="1305"/>
      <c r="CL53" s="1305"/>
      <c r="CM53" s="1305"/>
      <c r="CN53" s="1305">
        <v>64.099999999999994</v>
      </c>
      <c r="CO53" s="1305"/>
      <c r="CP53" s="1305"/>
      <c r="CQ53" s="1305"/>
      <c r="CR53" s="1305"/>
      <c r="CS53" s="1305"/>
      <c r="CT53" s="1305"/>
      <c r="CU53" s="1305"/>
      <c r="CV53" s="1305">
        <v>48.7</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587</v>
      </c>
      <c r="AO55" s="1310"/>
      <c r="AP55" s="1310"/>
      <c r="AQ55" s="1310"/>
      <c r="AR55" s="1310"/>
      <c r="AS55" s="1310"/>
      <c r="AT55" s="1310"/>
      <c r="AU55" s="1310"/>
      <c r="AV55" s="1310"/>
      <c r="AW55" s="1310"/>
      <c r="AX55" s="1310"/>
      <c r="AY55" s="1310"/>
      <c r="AZ55" s="1310"/>
      <c r="BA55" s="1310"/>
      <c r="BB55" s="1308" t="s">
        <v>585</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586</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57.9</v>
      </c>
      <c r="CG57" s="1305"/>
      <c r="CH57" s="1305"/>
      <c r="CI57" s="1305"/>
      <c r="CJ57" s="1305"/>
      <c r="CK57" s="1305"/>
      <c r="CL57" s="1305"/>
      <c r="CM57" s="1305"/>
      <c r="CN57" s="1305">
        <v>58.2</v>
      </c>
      <c r="CO57" s="1305"/>
      <c r="CP57" s="1305"/>
      <c r="CQ57" s="1305"/>
      <c r="CR57" s="1305"/>
      <c r="CS57" s="1305"/>
      <c r="CT57" s="1305"/>
      <c r="CU57" s="1305"/>
      <c r="CV57" s="1305">
        <v>58.7</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588</v>
      </c>
    </row>
    <row r="64" spans="1:109" x14ac:dyDescent="0.15">
      <c r="B64" s="394"/>
      <c r="G64" s="401"/>
      <c r="I64" s="414"/>
      <c r="J64" s="414"/>
      <c r="K64" s="414"/>
      <c r="L64" s="414"/>
      <c r="M64" s="414"/>
      <c r="N64" s="415"/>
      <c r="AM64" s="401"/>
      <c r="AN64" s="401" t="s">
        <v>581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582</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583</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545</v>
      </c>
      <c r="BQ72" s="1310"/>
      <c r="BR72" s="1310"/>
      <c r="BS72" s="1310"/>
      <c r="BT72" s="1310"/>
      <c r="BU72" s="1310"/>
      <c r="BV72" s="1310"/>
      <c r="BW72" s="1310"/>
      <c r="BX72" s="1310" t="s">
        <v>546</v>
      </c>
      <c r="BY72" s="1310"/>
      <c r="BZ72" s="1310"/>
      <c r="CA72" s="1310"/>
      <c r="CB72" s="1310"/>
      <c r="CC72" s="1310"/>
      <c r="CD72" s="1310"/>
      <c r="CE72" s="1310"/>
      <c r="CF72" s="1310" t="s">
        <v>547</v>
      </c>
      <c r="CG72" s="1310"/>
      <c r="CH72" s="1310"/>
      <c r="CI72" s="1310"/>
      <c r="CJ72" s="1310"/>
      <c r="CK72" s="1310"/>
      <c r="CL72" s="1310"/>
      <c r="CM72" s="1310"/>
      <c r="CN72" s="1310" t="s">
        <v>548</v>
      </c>
      <c r="CO72" s="1310"/>
      <c r="CP72" s="1310"/>
      <c r="CQ72" s="1310"/>
      <c r="CR72" s="1310"/>
      <c r="CS72" s="1310"/>
      <c r="CT72" s="1310"/>
      <c r="CU72" s="1310"/>
      <c r="CV72" s="1310" t="s">
        <v>549</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584</v>
      </c>
      <c r="AO73" s="1308"/>
      <c r="AP73" s="1308"/>
      <c r="AQ73" s="1308"/>
      <c r="AR73" s="1308"/>
      <c r="AS73" s="1308"/>
      <c r="AT73" s="1308"/>
      <c r="AU73" s="1308"/>
      <c r="AV73" s="1308"/>
      <c r="AW73" s="1308"/>
      <c r="AX73" s="1308"/>
      <c r="AY73" s="1308"/>
      <c r="AZ73" s="1308"/>
      <c r="BA73" s="1308"/>
      <c r="BB73" s="1308" t="s">
        <v>585</v>
      </c>
      <c r="BC73" s="1308"/>
      <c r="BD73" s="1308"/>
      <c r="BE73" s="1308"/>
      <c r="BF73" s="1308"/>
      <c r="BG73" s="1308"/>
      <c r="BH73" s="1308"/>
      <c r="BI73" s="1308"/>
      <c r="BJ73" s="1308"/>
      <c r="BK73" s="1308"/>
      <c r="BL73" s="1308"/>
      <c r="BM73" s="1308"/>
      <c r="BN73" s="1308"/>
      <c r="BO73" s="1308"/>
      <c r="BP73" s="1305">
        <v>16.2</v>
      </c>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589</v>
      </c>
      <c r="BC75" s="1308"/>
      <c r="BD75" s="1308"/>
      <c r="BE75" s="1308"/>
      <c r="BF75" s="1308"/>
      <c r="BG75" s="1308"/>
      <c r="BH75" s="1308"/>
      <c r="BI75" s="1308"/>
      <c r="BJ75" s="1308"/>
      <c r="BK75" s="1308"/>
      <c r="BL75" s="1308"/>
      <c r="BM75" s="1308"/>
      <c r="BN75" s="1308"/>
      <c r="BO75" s="1308"/>
      <c r="BP75" s="1305">
        <v>7.8</v>
      </c>
      <c r="BQ75" s="1305"/>
      <c r="BR75" s="1305"/>
      <c r="BS75" s="1305"/>
      <c r="BT75" s="1305"/>
      <c r="BU75" s="1305"/>
      <c r="BV75" s="1305"/>
      <c r="BW75" s="1305"/>
      <c r="BX75" s="1305">
        <v>6.9</v>
      </c>
      <c r="BY75" s="1305"/>
      <c r="BZ75" s="1305"/>
      <c r="CA75" s="1305"/>
      <c r="CB75" s="1305"/>
      <c r="CC75" s="1305"/>
      <c r="CD75" s="1305"/>
      <c r="CE75" s="1305"/>
      <c r="CF75" s="1305">
        <v>6.5</v>
      </c>
      <c r="CG75" s="1305"/>
      <c r="CH75" s="1305"/>
      <c r="CI75" s="1305"/>
      <c r="CJ75" s="1305"/>
      <c r="CK75" s="1305"/>
      <c r="CL75" s="1305"/>
      <c r="CM75" s="1305"/>
      <c r="CN75" s="1305">
        <v>6.4</v>
      </c>
      <c r="CO75" s="1305"/>
      <c r="CP75" s="1305"/>
      <c r="CQ75" s="1305"/>
      <c r="CR75" s="1305"/>
      <c r="CS75" s="1305"/>
      <c r="CT75" s="1305"/>
      <c r="CU75" s="1305"/>
      <c r="CV75" s="1305">
        <v>6.5</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587</v>
      </c>
      <c r="AO77" s="1310"/>
      <c r="AP77" s="1310"/>
      <c r="AQ77" s="1310"/>
      <c r="AR77" s="1310"/>
      <c r="AS77" s="1310"/>
      <c r="AT77" s="1310"/>
      <c r="AU77" s="1310"/>
      <c r="AV77" s="1310"/>
      <c r="AW77" s="1310"/>
      <c r="AX77" s="1310"/>
      <c r="AY77" s="1310"/>
      <c r="AZ77" s="1310"/>
      <c r="BA77" s="1310"/>
      <c r="BB77" s="1308" t="s">
        <v>585</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589</v>
      </c>
      <c r="BC79" s="1308"/>
      <c r="BD79" s="1308"/>
      <c r="BE79" s="1308"/>
      <c r="BF79" s="1308"/>
      <c r="BG79" s="1308"/>
      <c r="BH79" s="1308"/>
      <c r="BI79" s="1308"/>
      <c r="BJ79" s="1308"/>
      <c r="BK79" s="1308"/>
      <c r="BL79" s="1308"/>
      <c r="BM79" s="1308"/>
      <c r="BN79" s="1308"/>
      <c r="BO79" s="1308"/>
      <c r="BP79" s="1305">
        <v>9.1</v>
      </c>
      <c r="BQ79" s="1305"/>
      <c r="BR79" s="1305"/>
      <c r="BS79" s="1305"/>
      <c r="BT79" s="1305"/>
      <c r="BU79" s="1305"/>
      <c r="BV79" s="1305"/>
      <c r="BW79" s="1305"/>
      <c r="BX79" s="1305">
        <v>7.8</v>
      </c>
      <c r="BY79" s="1305"/>
      <c r="BZ79" s="1305"/>
      <c r="CA79" s="1305"/>
      <c r="CB79" s="1305"/>
      <c r="CC79" s="1305"/>
      <c r="CD79" s="1305"/>
      <c r="CE79" s="1305"/>
      <c r="CF79" s="1305">
        <v>6.9</v>
      </c>
      <c r="CG79" s="1305"/>
      <c r="CH79" s="1305"/>
      <c r="CI79" s="1305"/>
      <c r="CJ79" s="1305"/>
      <c r="CK79" s="1305"/>
      <c r="CL79" s="1305"/>
      <c r="CM79" s="1305"/>
      <c r="CN79" s="1305">
        <v>7.1</v>
      </c>
      <c r="CO79" s="1305"/>
      <c r="CP79" s="1305"/>
      <c r="CQ79" s="1305"/>
      <c r="CR79" s="1305"/>
      <c r="CS79" s="1305"/>
      <c r="CT79" s="1305"/>
      <c r="CU79" s="1305"/>
      <c r="CV79" s="1305">
        <v>7.4</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387" customFormat="1" ht="13.5" hidden="1" customHeight="1" x14ac:dyDescent="0.15"/>
    <row r="98" s="387" customFormat="1" ht="13.5" hidden="1" customHeight="1" x14ac:dyDescent="0.15"/>
    <row r="99" s="387" customFormat="1" ht="13.5" hidden="1" customHeight="1" x14ac:dyDescent="0.15"/>
    <row r="100" s="387" customFormat="1" ht="13.5" hidden="1" customHeight="1" x14ac:dyDescent="0.15"/>
    <row r="101" s="387" customFormat="1" ht="13.5" hidden="1" customHeight="1" x14ac:dyDescent="0.15"/>
    <row r="102" s="387" customFormat="1" ht="13.5" hidden="1" customHeight="1" x14ac:dyDescent="0.15"/>
    <row r="103" s="387" customFormat="1" ht="13.5" hidden="1" customHeight="1" x14ac:dyDescent="0.15"/>
    <row r="104" s="387" customFormat="1" ht="13.5" hidden="1" customHeight="1" x14ac:dyDescent="0.15"/>
    <row r="105" s="387" customFormat="1" ht="13.5" hidden="1" customHeight="1" x14ac:dyDescent="0.15"/>
    <row r="106" s="387" customFormat="1" ht="13.5" hidden="1" customHeight="1" x14ac:dyDescent="0.15"/>
    <row r="107" s="387" customFormat="1" ht="13.5" hidden="1" customHeight="1" x14ac:dyDescent="0.15"/>
    <row r="108" s="387" customFormat="1" ht="13.5" hidden="1" customHeight="1" x14ac:dyDescent="0.15"/>
    <row r="109" s="387" customFormat="1" ht="13.5" hidden="1" customHeight="1" x14ac:dyDescent="0.15"/>
    <row r="110" s="387" customFormat="1" ht="13.5" hidden="1" customHeight="1" x14ac:dyDescent="0.15"/>
    <row r="111" s="387" customFormat="1" ht="13.5" hidden="1" customHeight="1" x14ac:dyDescent="0.15"/>
    <row r="112" s="387" customFormat="1" ht="13.5" hidden="1" customHeight="1" x14ac:dyDescent="0.15"/>
    <row r="113" s="387" customFormat="1" ht="13.5" hidden="1" customHeight="1" x14ac:dyDescent="0.15"/>
    <row r="114" s="387" customFormat="1" ht="13.5" hidden="1" customHeight="1" x14ac:dyDescent="0.15"/>
    <row r="115" s="387" customFormat="1" ht="13.5" hidden="1" customHeight="1" x14ac:dyDescent="0.15"/>
    <row r="116" s="387" customFormat="1" ht="13.5" hidden="1" customHeight="1" x14ac:dyDescent="0.15"/>
    <row r="117" s="387" customFormat="1" ht="13.5" hidden="1" customHeight="1" x14ac:dyDescent="0.15"/>
    <row r="118" s="387" customFormat="1" ht="13.5" hidden="1" customHeight="1" x14ac:dyDescent="0.15"/>
    <row r="119" s="387" customFormat="1" ht="13.5" hidden="1" customHeight="1" x14ac:dyDescent="0.15"/>
    <row r="120" s="387" customFormat="1" ht="13.5" hidden="1" customHeight="1" x14ac:dyDescent="0.15"/>
    <row r="121" s="387" customFormat="1" ht="13.5" hidden="1" customHeight="1" x14ac:dyDescent="0.15"/>
    <row r="122" s="387" customFormat="1" ht="13.5" hidden="1" customHeight="1" x14ac:dyDescent="0.15"/>
    <row r="123" s="387" customFormat="1" ht="13.5" hidden="1" customHeight="1" x14ac:dyDescent="0.15"/>
    <row r="124" s="387" customFormat="1" ht="13.5" hidden="1" customHeight="1" x14ac:dyDescent="0.15"/>
    <row r="125" s="387" customFormat="1" ht="13.5" hidden="1" customHeight="1" x14ac:dyDescent="0.15"/>
    <row r="126" s="387" customFormat="1" ht="13.5" hidden="1" customHeight="1" x14ac:dyDescent="0.15"/>
    <row r="127" s="387" customFormat="1" ht="13.5" hidden="1" customHeight="1" x14ac:dyDescent="0.15"/>
    <row r="128" s="387" customFormat="1" ht="13.5" hidden="1" customHeight="1" x14ac:dyDescent="0.15"/>
    <row r="129" s="387" customFormat="1" ht="13.5" hidden="1" customHeight="1" x14ac:dyDescent="0.15"/>
    <row r="130" s="387" customFormat="1" ht="13.5" hidden="1" customHeight="1" x14ac:dyDescent="0.15"/>
    <row r="131" s="387" customFormat="1" ht="13.5" hidden="1" customHeight="1" x14ac:dyDescent="0.15"/>
    <row r="132" s="387" customFormat="1" ht="13.5" hidden="1" customHeight="1" x14ac:dyDescent="0.15"/>
    <row r="133" s="387" customFormat="1" ht="13.5" hidden="1" customHeight="1" x14ac:dyDescent="0.15"/>
    <row r="134" s="387" customFormat="1" ht="13.5" hidden="1" customHeight="1" x14ac:dyDescent="0.15"/>
    <row r="135" s="387" customFormat="1" ht="13.5" hidden="1" customHeight="1" x14ac:dyDescent="0.15"/>
    <row r="136" s="387" customFormat="1" ht="13.5" hidden="1" customHeight="1" x14ac:dyDescent="0.15"/>
    <row r="137" s="387" customFormat="1" ht="13.5" hidden="1" customHeight="1" x14ac:dyDescent="0.15"/>
    <row r="138" s="387" customFormat="1" ht="13.5" hidden="1" customHeight="1" x14ac:dyDescent="0.15"/>
    <row r="139" s="387" customFormat="1" ht="13.5" hidden="1" customHeight="1" x14ac:dyDescent="0.15"/>
    <row r="140" s="387" customFormat="1" ht="13.5" hidden="1" customHeight="1" x14ac:dyDescent="0.15"/>
    <row r="141" s="387" customFormat="1" ht="13.5" hidden="1" customHeight="1" x14ac:dyDescent="0.15"/>
    <row r="142" s="387" customFormat="1" ht="13.5" hidden="1" customHeight="1" x14ac:dyDescent="0.15"/>
    <row r="143" s="387" customFormat="1" ht="13.5" hidden="1" customHeight="1" x14ac:dyDescent="0.15"/>
    <row r="144" s="387" customFormat="1" ht="13.5" hidden="1" customHeight="1" x14ac:dyDescent="0.15"/>
    <row r="145" s="387" customFormat="1" ht="13.5" hidden="1" customHeight="1" x14ac:dyDescent="0.15"/>
    <row r="146" s="387" customFormat="1" ht="13.5" hidden="1" customHeight="1" x14ac:dyDescent="0.15"/>
    <row r="147" s="387" customFormat="1" ht="13.5" hidden="1" customHeight="1" x14ac:dyDescent="0.15"/>
    <row r="148" s="387" customFormat="1" ht="13.5" hidden="1" customHeight="1" x14ac:dyDescent="0.15"/>
    <row r="149" s="387" customFormat="1" ht="13.5" hidden="1" customHeight="1" x14ac:dyDescent="0.15"/>
    <row r="150" s="387" customFormat="1" ht="13.5" hidden="1" customHeight="1" x14ac:dyDescent="0.15"/>
    <row r="151" s="387" customFormat="1" ht="13.5" hidden="1" customHeight="1" x14ac:dyDescent="0.15"/>
    <row r="152" s="387" customFormat="1" ht="13.5" hidden="1" customHeight="1" x14ac:dyDescent="0.15"/>
    <row r="153" s="387" customFormat="1" ht="13.5" hidden="1" customHeight="1" x14ac:dyDescent="0.15"/>
    <row r="154" s="387" customFormat="1" ht="13.5" hidden="1" customHeight="1" x14ac:dyDescent="0.15"/>
    <row r="155" s="387" customFormat="1" ht="13.5" hidden="1" customHeight="1" x14ac:dyDescent="0.15"/>
    <row r="156" s="387" customFormat="1" ht="13.5" hidden="1" customHeight="1" x14ac:dyDescent="0.15"/>
    <row r="157" s="387" customFormat="1" ht="13.5" hidden="1" customHeight="1" x14ac:dyDescent="0.15"/>
    <row r="158" s="387" customFormat="1" ht="13.5" hidden="1" customHeight="1" x14ac:dyDescent="0.15"/>
    <row r="159" s="387" customFormat="1" ht="13.5" hidden="1" customHeight="1" x14ac:dyDescent="0.15"/>
    <row r="160" s="387" customFormat="1" ht="13.5" hidden="1" customHeight="1" x14ac:dyDescent="0.15"/>
  </sheetData>
  <sheetProtection algorithmName="SHA-512" hashValue="RjSPxVcSSCx5699jE0ROKWaXL7PyP/uhiCkoY1OiKkF6wWW6SfBOV90JV3Q5F+/seAhr39fA+osf8D4XvcH8MQ==" saltValue="cy7QHpQGesxybfzleJwVo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C240D-0FD9-4C0E-97B9-D9066FEC988E}">
  <sheetPr codeName="Sheet10">
    <pageSetUpPr fitToPage="1"/>
  </sheetPr>
  <dimension ref="A1:DR125"/>
  <sheetViews>
    <sheetView showGridLines="0" topLeftCell="Z97" zoomScale="75" zoomScaleNormal="75" zoomScaleSheetLayoutView="70" workbookViewId="0">
      <selection activeCell="CO112" sqref="CO11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sheetData>
  <sheetProtection algorithmName="SHA-512" hashValue="SJDoJH8ZXGCtkmG8mfEoVpyQdFTt8LTcLpA48V+JFqeNb75qaI0z/1nypA/9XKkC02cYzuP2R4ZixiZX1S9Ohg==" saltValue="6EPn7CYXH47AbAHEkVvmB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9059A-D69A-4292-913D-1EEEA10CD2B0}">
  <sheetPr codeName="Sheet12">
    <pageSetUpPr fitToPage="1"/>
  </sheetPr>
  <dimension ref="A1:DR125"/>
  <sheetViews>
    <sheetView showGridLines="0" topLeftCell="AN109" zoomScale="75" zoomScaleNormal="75" zoomScaleSheetLayoutView="55" workbookViewId="0">
      <selection activeCell="CP112" sqref="CP11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sheetData>
  <sheetProtection algorithmName="SHA-512" hashValue="pEKfzXldQTifCrlExIScwxcWicBFlVcL7WXVWTx5xA/xVG/S6izdnF9nqLdqIrCdST2cLfZ0OKErWgMwQtEYIQ==" saltValue="nanHpG4LPdQNq8Ew2owD7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543</v>
      </c>
      <c r="G2" s="156"/>
      <c r="H2" s="157"/>
    </row>
    <row r="3" spans="1:8" x14ac:dyDescent="0.15">
      <c r="A3" s="153" t="s">
        <v>536</v>
      </c>
      <c r="B3" s="158"/>
      <c r="C3" s="159"/>
      <c r="D3" s="160">
        <v>356812</v>
      </c>
      <c r="E3" s="161"/>
      <c r="F3" s="162">
        <v>175675</v>
      </c>
      <c r="G3" s="163"/>
      <c r="H3" s="164"/>
    </row>
    <row r="4" spans="1:8" x14ac:dyDescent="0.15">
      <c r="A4" s="165"/>
      <c r="B4" s="166"/>
      <c r="C4" s="167"/>
      <c r="D4" s="168">
        <v>26563</v>
      </c>
      <c r="E4" s="169"/>
      <c r="F4" s="170">
        <v>87698</v>
      </c>
      <c r="G4" s="171"/>
      <c r="H4" s="172"/>
    </row>
    <row r="5" spans="1:8" x14ac:dyDescent="0.15">
      <c r="A5" s="153" t="s">
        <v>538</v>
      </c>
      <c r="B5" s="158"/>
      <c r="C5" s="159"/>
      <c r="D5" s="160">
        <v>337329</v>
      </c>
      <c r="E5" s="161"/>
      <c r="F5" s="162">
        <v>280458</v>
      </c>
      <c r="G5" s="163"/>
      <c r="H5" s="164"/>
    </row>
    <row r="6" spans="1:8" x14ac:dyDescent="0.15">
      <c r="A6" s="165"/>
      <c r="B6" s="166"/>
      <c r="C6" s="167"/>
      <c r="D6" s="168">
        <v>14447</v>
      </c>
      <c r="E6" s="169"/>
      <c r="F6" s="170">
        <v>127286</v>
      </c>
      <c r="G6" s="171"/>
      <c r="H6" s="172"/>
    </row>
    <row r="7" spans="1:8" x14ac:dyDescent="0.15">
      <c r="A7" s="153" t="s">
        <v>539</v>
      </c>
      <c r="B7" s="158"/>
      <c r="C7" s="159"/>
      <c r="D7" s="160">
        <v>288970</v>
      </c>
      <c r="E7" s="161"/>
      <c r="F7" s="162">
        <v>310300</v>
      </c>
      <c r="G7" s="163"/>
      <c r="H7" s="164"/>
    </row>
    <row r="8" spans="1:8" x14ac:dyDescent="0.15">
      <c r="A8" s="165"/>
      <c r="B8" s="166"/>
      <c r="C8" s="167"/>
      <c r="D8" s="168">
        <v>18306</v>
      </c>
      <c r="E8" s="169"/>
      <c r="F8" s="170">
        <v>157576</v>
      </c>
      <c r="G8" s="171"/>
      <c r="H8" s="172"/>
    </row>
    <row r="9" spans="1:8" x14ac:dyDescent="0.15">
      <c r="A9" s="153" t="s">
        <v>540</v>
      </c>
      <c r="B9" s="158"/>
      <c r="C9" s="159"/>
      <c r="D9" s="160">
        <v>301041</v>
      </c>
      <c r="E9" s="161"/>
      <c r="F9" s="162">
        <v>317319</v>
      </c>
      <c r="G9" s="163"/>
      <c r="H9" s="164"/>
    </row>
    <row r="10" spans="1:8" x14ac:dyDescent="0.15">
      <c r="A10" s="165"/>
      <c r="B10" s="166"/>
      <c r="C10" s="167"/>
      <c r="D10" s="168">
        <v>50482</v>
      </c>
      <c r="E10" s="169"/>
      <c r="F10" s="170">
        <v>164214</v>
      </c>
      <c r="G10" s="171"/>
      <c r="H10" s="172"/>
    </row>
    <row r="11" spans="1:8" x14ac:dyDescent="0.15">
      <c r="A11" s="153" t="s">
        <v>541</v>
      </c>
      <c r="B11" s="158"/>
      <c r="C11" s="159"/>
      <c r="D11" s="160">
        <v>501984</v>
      </c>
      <c r="E11" s="161"/>
      <c r="F11" s="162">
        <v>289738</v>
      </c>
      <c r="G11" s="163"/>
      <c r="H11" s="164"/>
    </row>
    <row r="12" spans="1:8" x14ac:dyDescent="0.15">
      <c r="A12" s="165"/>
      <c r="B12" s="166"/>
      <c r="C12" s="173"/>
      <c r="D12" s="168">
        <v>67833</v>
      </c>
      <c r="E12" s="169"/>
      <c r="F12" s="170">
        <v>156238</v>
      </c>
      <c r="G12" s="171"/>
      <c r="H12" s="172"/>
    </row>
    <row r="13" spans="1:8" x14ac:dyDescent="0.15">
      <c r="A13" s="153"/>
      <c r="B13" s="158"/>
      <c r="C13" s="174"/>
      <c r="D13" s="175">
        <v>357227</v>
      </c>
      <c r="E13" s="176"/>
      <c r="F13" s="177">
        <v>274698</v>
      </c>
      <c r="G13" s="178"/>
      <c r="H13" s="164"/>
    </row>
    <row r="14" spans="1:8" x14ac:dyDescent="0.15">
      <c r="A14" s="165"/>
      <c r="B14" s="166"/>
      <c r="C14" s="167"/>
      <c r="D14" s="168">
        <v>35526</v>
      </c>
      <c r="E14" s="169"/>
      <c r="F14" s="170">
        <v>138602</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10.78</v>
      </c>
      <c r="C19" s="179">
        <f>ROUND(VALUE(SUBSTITUTE(実質収支比率等に係る経年分析!G$48,"▲","-")),2)</f>
        <v>10.18</v>
      </c>
      <c r="D19" s="179">
        <f>ROUND(VALUE(SUBSTITUTE(実質収支比率等に係る経年分析!H$48,"▲","-")),2)</f>
        <v>10.91</v>
      </c>
      <c r="E19" s="179">
        <f>ROUND(VALUE(SUBSTITUTE(実質収支比率等に係る経年分析!I$48,"▲","-")),2)</f>
        <v>15.27</v>
      </c>
      <c r="F19" s="179">
        <f>ROUND(VALUE(SUBSTITUTE(実質収支比率等に係る経年分析!J$48,"▲","-")),2)</f>
        <v>7.77</v>
      </c>
    </row>
    <row r="20" spans="1:11" x14ac:dyDescent="0.15">
      <c r="A20" s="179" t="s">
        <v>55</v>
      </c>
      <c r="B20" s="179">
        <f>ROUND(VALUE(SUBSTITUTE(実質収支比率等に係る経年分析!F$47,"▲","-")),2)</f>
        <v>9.08</v>
      </c>
      <c r="C20" s="179">
        <f>ROUND(VALUE(SUBSTITUTE(実質収支比率等に係る経年分析!G$47,"▲","-")),2)</f>
        <v>8.92</v>
      </c>
      <c r="D20" s="179">
        <f>ROUND(VALUE(SUBSTITUTE(実質収支比率等に係る経年分析!H$47,"▲","-")),2)</f>
        <v>9</v>
      </c>
      <c r="E20" s="179">
        <f>ROUND(VALUE(SUBSTITUTE(実質収支比率等に係る経年分析!I$47,"▲","-")),2)</f>
        <v>8.9700000000000006</v>
      </c>
      <c r="F20" s="179">
        <f>ROUND(VALUE(SUBSTITUTE(実質収支比率等に係る経年分析!J$47,"▲","-")),2)</f>
        <v>10.85</v>
      </c>
    </row>
    <row r="21" spans="1:11" x14ac:dyDescent="0.15">
      <c r="A21" s="179" t="s">
        <v>56</v>
      </c>
      <c r="B21" s="179">
        <f>IF(ISNUMBER(VALUE(SUBSTITUTE(実質収支比率等に係る経年分析!F$49,"▲","-"))),ROUND(VALUE(SUBSTITUTE(実質収支比率等に係る経年分析!F$49,"▲","-")),2),NA())</f>
        <v>6.27</v>
      </c>
      <c r="C21" s="179">
        <f>IF(ISNUMBER(VALUE(SUBSTITUTE(実質収支比率等に係る経年分析!G$49,"▲","-"))),ROUND(VALUE(SUBSTITUTE(実質収支比率等に係る経年分析!G$49,"▲","-")),2),NA())</f>
        <v>12.43</v>
      </c>
      <c r="D21" s="179">
        <f>IF(ISNUMBER(VALUE(SUBSTITUTE(実質収支比率等に係る経年分析!H$49,"▲","-"))),ROUND(VALUE(SUBSTITUTE(実質収支比率等に係る経年分析!H$49,"▲","-")),2),NA())</f>
        <v>7.63</v>
      </c>
      <c r="E21" s="179">
        <f>IF(ISNUMBER(VALUE(SUBSTITUTE(実質収支比率等に係る経年分析!I$49,"▲","-"))),ROUND(VALUE(SUBSTITUTE(実質収支比率等に係る経年分析!I$49,"▲","-")),2),NA())</f>
        <v>4.4000000000000004</v>
      </c>
      <c r="F21" s="179">
        <f>IF(ISNUMBER(VALUE(SUBSTITUTE(実質収支比率等に係る経年分析!J$49,"▲","-"))),ROUND(VALUE(SUBSTITUTE(実質収支比率等に係る経年分析!J$49,"▲","-")),2),NA())</f>
        <v>-6.14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e">
        <f>IF(連結実質赤字比率に係る赤字・黒字の構成分析!C$38="",NA(),連結実質赤字比率に係る赤字・黒字の構成分析!C$38)</f>
        <v>#N/A</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#VALUE!</v>
      </c>
      <c r="K32" s="180" t="e">
        <f>IF(ROUND(VALUE(SUBSTITUTE(連結実質赤字比率に係る赤字・黒字の構成分析!J$38,"▲", "-")), 2) &gt;= 0, ABS(ROUND(VALUE(SUBSTITUTE(連結実質赤字比率に係る赤字・黒字の構成分析!J$38,"▲", "-")), 2)), NA())</f>
        <v>#VALUE!</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3.56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1.85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v>
      </c>
    </row>
    <row r="34" spans="1:16" x14ac:dyDescent="0.15">
      <c r="A34" s="180" t="str">
        <f>IF(連結実質赤字比率に係る赤字・黒字の構成分析!C$36="",NA(),連結実質赤字比率に係る赤字・黒字の構成分析!C$36)</f>
        <v>後期高齢者医療特別会計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7.0000000000000007E-2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0.11</v>
      </c>
    </row>
    <row r="35" spans="1:16" x14ac:dyDescent="0.15">
      <c r="A35" s="180" t="str">
        <f>IF(連結実質赤字比率に係る赤字・黒字の構成分析!C$35="",NA(),連結実質赤字比率に係る赤字・黒字の構成分析!C$35)</f>
        <v>簡易水道特別会計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0.26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0.64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0.52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0.85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0.82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10.78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10.17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10.91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15.26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7.76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513</v>
      </c>
      <c r="E42" s="181"/>
      <c r="F42" s="181"/>
      <c r="G42" s="181">
        <f>'実質公債費比率（分子）の構造'!L$52</f>
        <v>500</v>
      </c>
      <c r="H42" s="181"/>
      <c r="I42" s="181"/>
      <c r="J42" s="181">
        <f>'実質公債費比率（分子）の構造'!M$52</f>
        <v>510</v>
      </c>
      <c r="K42" s="181"/>
      <c r="L42" s="181"/>
      <c r="M42" s="181">
        <f>'実質公債費比率（分子）の構造'!N$52</f>
        <v>539</v>
      </c>
      <c r="N42" s="181"/>
      <c r="O42" s="181"/>
      <c r="P42" s="181">
        <f>'実質公債費比率（分子）の構造'!O$52</f>
        <v>520</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33</v>
      </c>
      <c r="C45" s="181"/>
      <c r="D45" s="181"/>
      <c r="E45" s="181">
        <f>'実質公債費比率（分子）の構造'!L$49</f>
        <v>33</v>
      </c>
      <c r="F45" s="181"/>
      <c r="G45" s="181"/>
      <c r="H45" s="181">
        <f>'実質公債費比率（分子）の構造'!M$49</f>
        <v>46</v>
      </c>
      <c r="I45" s="181"/>
      <c r="J45" s="181"/>
      <c r="K45" s="181">
        <f>'実質公債費比率（分子）の構造'!N$49</f>
        <v>54</v>
      </c>
      <c r="L45" s="181"/>
      <c r="M45" s="181"/>
      <c r="N45" s="181">
        <f>'実質公債費比率（分子）の構造'!O$49</f>
        <v>59</v>
      </c>
      <c r="O45" s="181"/>
      <c r="P45" s="181"/>
    </row>
    <row r="46" spans="1:16" x14ac:dyDescent="0.15">
      <c r="A46" s="181" t="s">
        <v>67</v>
      </c>
      <c r="B46" s="181">
        <f>'実質公債費比率（分子）の構造'!K$48</f>
        <v>23</v>
      </c>
      <c r="C46" s="181"/>
      <c r="D46" s="181"/>
      <c r="E46" s="181">
        <f>'実質公債費比率（分子）の構造'!L$48</f>
        <v>22</v>
      </c>
      <c r="F46" s="181"/>
      <c r="G46" s="181"/>
      <c r="H46" s="181">
        <f>'実質公債費比率（分子）の構造'!M$48</f>
        <v>23</v>
      </c>
      <c r="I46" s="181"/>
      <c r="J46" s="181"/>
      <c r="K46" s="181">
        <f>'実質公債費比率（分子）の構造'!N$48</f>
        <v>27</v>
      </c>
      <c r="L46" s="181"/>
      <c r="M46" s="181"/>
      <c r="N46" s="181">
        <f>'実質公債費比率（分子）の構造'!O$48</f>
        <v>31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633</v>
      </c>
      <c r="C49" s="181"/>
      <c r="D49" s="181"/>
      <c r="E49" s="181">
        <f>'実質公債費比率（分子）の構造'!L$45</f>
        <v>599</v>
      </c>
      <c r="F49" s="181"/>
      <c r="G49" s="181"/>
      <c r="H49" s="181">
        <f>'実質公債費比率（分子）の構造'!M$45</f>
        <v>609</v>
      </c>
      <c r="I49" s="181"/>
      <c r="J49" s="181"/>
      <c r="K49" s="181">
        <f>'実質公債費比率（分子）の構造'!N$45</f>
        <v>628</v>
      </c>
      <c r="L49" s="181"/>
      <c r="M49" s="181"/>
      <c r="N49" s="181">
        <f>'実質公債費比率（分子）の構造'!O$45</f>
        <v>585</v>
      </c>
      <c r="O49" s="181"/>
      <c r="P49" s="181"/>
    </row>
    <row r="50" spans="1:16" x14ac:dyDescent="0.15">
      <c r="A50" s="181" t="s">
        <v>71</v>
      </c>
      <c r="B50" s="181" t="e">
        <f>NA()</f>
        <v>#N/A</v>
      </c>
      <c r="C50" s="181">
        <f>IF(ISNUMBER('実質公債費比率（分子）の構造'!K$53),'実質公債費比率（分子）の構造'!K$53,NA())</f>
        <v>176</v>
      </c>
      <c r="D50" s="181" t="e">
        <f>NA()</f>
        <v>#N/A</v>
      </c>
      <c r="E50" s="181" t="e">
        <f>NA()</f>
        <v>#N/A</v>
      </c>
      <c r="F50" s="181">
        <f>IF(ISNUMBER('実質公債費比率（分子）の構造'!L$53),'実質公債費比率（分子）の構造'!L$53,NA())</f>
        <v>154</v>
      </c>
      <c r="G50" s="181" t="e">
        <f>NA()</f>
        <v>#N/A</v>
      </c>
      <c r="H50" s="181" t="e">
        <f>NA()</f>
        <v>#N/A</v>
      </c>
      <c r="I50" s="181">
        <f>IF(ISNUMBER('実質公債費比率（分子）の構造'!M$53),'実質公債費比率（分子）の構造'!M$53,NA())</f>
        <v>168</v>
      </c>
      <c r="J50" s="181" t="e">
        <f>NA()</f>
        <v>#N/A</v>
      </c>
      <c r="K50" s="181" t="e">
        <f>NA()</f>
        <v>#N/A</v>
      </c>
      <c r="L50" s="181">
        <f>IF(ISNUMBER('実質公債費比率（分子）の構造'!N$53),'実質公債費比率（分子）の構造'!N$53,NA())</f>
        <v>170</v>
      </c>
      <c r="M50" s="181" t="e">
        <f>NA()</f>
        <v>#N/A</v>
      </c>
      <c r="N50" s="181" t="e">
        <f>NA()</f>
        <v>#N/A</v>
      </c>
      <c r="O50" s="181">
        <f>IF(ISNUMBER('実質公債費比率（分子）の構造'!O$53),'実質公債費比率（分子）の構造'!O$53,NA())</f>
        <v>155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4453</v>
      </c>
      <c r="E56" s="180"/>
      <c r="F56" s="180"/>
      <c r="G56" s="180">
        <f>'将来負担比率（分子）の構造'!J$52</f>
        <v>4436</v>
      </c>
      <c r="H56" s="180"/>
      <c r="I56" s="180"/>
      <c r="J56" s="180">
        <f>'将来負担比率（分子）の構造'!K$52</f>
        <v>4698</v>
      </c>
      <c r="K56" s="180"/>
      <c r="L56" s="180"/>
      <c r="M56" s="180">
        <f>'将来負担比率（分子）の構造'!L$52</f>
        <v>4643</v>
      </c>
      <c r="N56" s="180"/>
      <c r="O56" s="180"/>
      <c r="P56" s="180">
        <f>'将来負担比率（分子）の構造'!M$52</f>
        <v>4743</v>
      </c>
    </row>
    <row r="57" spans="1:16" x14ac:dyDescent="0.15">
      <c r="A57" s="180" t="s">
        <v>42</v>
      </c>
      <c r="B57" s="180"/>
      <c r="C57" s="180"/>
      <c r="D57" s="180">
        <f>'将来負担比率（分子）の構造'!I$51</f>
        <v>261</v>
      </c>
      <c r="E57" s="180"/>
      <c r="F57" s="180"/>
      <c r="G57" s="180">
        <f>'将来負担比率（分子）の構造'!J$51</f>
        <v>261</v>
      </c>
      <c r="H57" s="180"/>
      <c r="I57" s="180"/>
      <c r="J57" s="180">
        <f>'将来負担比率（分子）の構造'!K$51</f>
        <v>250</v>
      </c>
      <c r="K57" s="180"/>
      <c r="L57" s="180"/>
      <c r="M57" s="180">
        <f>'将来負担比率（分子）の構造'!L$51</f>
        <v>291</v>
      </c>
      <c r="N57" s="180"/>
      <c r="O57" s="180"/>
      <c r="P57" s="180">
        <f>'将来負担比率（分子）の構造'!M$51</f>
        <v>391</v>
      </c>
    </row>
    <row r="58" spans="1:16" x14ac:dyDescent="0.15">
      <c r="A58" s="180" t="s">
        <v>41</v>
      </c>
      <c r="B58" s="180"/>
      <c r="C58" s="180"/>
      <c r="D58" s="180">
        <f>'将来負担比率（分子）の構造'!I$50</f>
        <v>2028</v>
      </c>
      <c r="E58" s="180"/>
      <c r="F58" s="180"/>
      <c r="G58" s="180">
        <f>'将来負担比率（分子）の構造'!J$50</f>
        <v>2063</v>
      </c>
      <c r="H58" s="180"/>
      <c r="I58" s="180"/>
      <c r="J58" s="180">
        <f>'将来負担比率（分子）の構造'!K$50</f>
        <v>2168</v>
      </c>
      <c r="K58" s="180"/>
      <c r="L58" s="180"/>
      <c r="M58" s="180">
        <f>'将来負担比率（分子）の構造'!L$50</f>
        <v>2252</v>
      </c>
      <c r="N58" s="180"/>
      <c r="O58" s="180"/>
      <c r="P58" s="180">
        <f>'将来負担比率（分子）の構造'!M$50</f>
        <v>2340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303</v>
      </c>
      <c r="C62" s="180"/>
      <c r="D62" s="180"/>
      <c r="E62" s="180">
        <f>'将来負担比率（分子）の構造'!J$45</f>
        <v>263</v>
      </c>
      <c r="F62" s="180"/>
      <c r="G62" s="180"/>
      <c r="H62" s="180">
        <f>'将来負担比率（分子）の構造'!K$45</f>
        <v>226</v>
      </c>
      <c r="I62" s="180"/>
      <c r="J62" s="180"/>
      <c r="K62" s="180">
        <f>'将来負担比率（分子）の構造'!L$45</f>
        <v>251</v>
      </c>
      <c r="L62" s="180"/>
      <c r="M62" s="180"/>
      <c r="N62" s="180">
        <f>'将来負担比率（分子）の構造'!M$45</f>
        <v>60</v>
      </c>
      <c r="O62" s="180"/>
      <c r="P62" s="180"/>
    </row>
    <row r="63" spans="1:16" x14ac:dyDescent="0.15">
      <c r="A63" s="180" t="s">
        <v>34</v>
      </c>
      <c r="B63" s="180">
        <f>'将来負担比率（分子）の構造'!I$44</f>
        <v>378</v>
      </c>
      <c r="C63" s="180"/>
      <c r="D63" s="180"/>
      <c r="E63" s="180">
        <f>'将来負担比率（分子）の構造'!J$44</f>
        <v>395</v>
      </c>
      <c r="F63" s="180"/>
      <c r="G63" s="180"/>
      <c r="H63" s="180">
        <f>'将来負担比率（分子）の構造'!K$44</f>
        <v>501</v>
      </c>
      <c r="I63" s="180"/>
      <c r="J63" s="180"/>
      <c r="K63" s="180">
        <f>'将来負担比率（分子）の構造'!L$44</f>
        <v>407</v>
      </c>
      <c r="L63" s="180"/>
      <c r="M63" s="180"/>
      <c r="N63" s="180">
        <f>'将来負担比率（分子）の構造'!M$44</f>
        <v>346</v>
      </c>
      <c r="O63" s="180"/>
      <c r="P63" s="180"/>
    </row>
    <row r="64" spans="1:16" x14ac:dyDescent="0.15">
      <c r="A64" s="180" t="s">
        <v>33</v>
      </c>
      <c r="B64" s="180">
        <f>'将来負担比率（分子）の構造'!I$43</f>
        <v>365</v>
      </c>
      <c r="C64" s="180"/>
      <c r="D64" s="180"/>
      <c r="E64" s="180">
        <f>'将来負担比率（分子）の構造'!J$43</f>
        <v>469</v>
      </c>
      <c r="F64" s="180"/>
      <c r="G64" s="180"/>
      <c r="H64" s="180">
        <f>'将来負担比率（分子）の構造'!K$43</f>
        <v>487</v>
      </c>
      <c r="I64" s="180"/>
      <c r="J64" s="180"/>
      <c r="K64" s="180">
        <f>'将来負担比率（分子）の構造'!L$43</f>
        <v>474</v>
      </c>
      <c r="L64" s="180"/>
      <c r="M64" s="180"/>
      <c r="N64" s="180">
        <f>'将来負担比率（分子）の構造'!M$43</f>
        <v>462</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6104</v>
      </c>
      <c r="C66" s="180"/>
      <c r="D66" s="180"/>
      <c r="E66" s="180">
        <f>'将来負担比率（分子）の構造'!J$41</f>
        <v>5587</v>
      </c>
      <c r="F66" s="180"/>
      <c r="G66" s="180"/>
      <c r="H66" s="180">
        <f>'将来負担比率（分子）の構造'!K$41</f>
        <v>5735</v>
      </c>
      <c r="I66" s="180"/>
      <c r="J66" s="180"/>
      <c r="K66" s="180">
        <f>'将来負担比率（分子）の構造'!L$41</f>
        <v>5765</v>
      </c>
      <c r="L66" s="180"/>
      <c r="M66" s="180"/>
      <c r="N66" s="180">
        <f>'将来負担比率（分子）の構造'!M$41</f>
        <v>6101</v>
      </c>
      <c r="O66" s="180"/>
      <c r="P66" s="180"/>
    </row>
    <row r="67" spans="1:16" x14ac:dyDescent="0.15">
      <c r="A67" s="180" t="s">
        <v>75</v>
      </c>
      <c r="B67" s="180" t="e">
        <f>NA()</f>
        <v>#N/A</v>
      </c>
      <c r="C67" s="180">
        <f>IF(ISNUMBER('将来負担比率（分子）の構造'!I$53), IF('将来負担比率（分子）の構造'!I$53 &lt; 0, 0, '将来負担比率（分子）の構造'!I$53), NA())</f>
        <v>407</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273</v>
      </c>
      <c r="C72" s="184">
        <f>基金残高に係る経年分析!G55</f>
        <v>273</v>
      </c>
      <c r="D72" s="184">
        <f>基金残高に係る経年分析!H55</f>
        <v>324</v>
      </c>
    </row>
    <row r="73" spans="1:16" x14ac:dyDescent="0.15">
      <c r="A73" s="183" t="s">
        <v>78</v>
      </c>
      <c r="B73" s="184">
        <f>基金残高に係る経年分析!F56</f>
        <v>254</v>
      </c>
      <c r="C73" s="184">
        <f>基金残高に係る経年分析!G56</f>
        <v>255</v>
      </c>
      <c r="D73" s="184">
        <f>基金残高に係る経年分析!H56</f>
        <v>255</v>
      </c>
    </row>
    <row r="74" spans="1:16" x14ac:dyDescent="0.15">
      <c r="A74" s="183" t="s">
        <v>79</v>
      </c>
      <c r="B74" s="184">
        <f>基金残高に係る経年分析!F57</f>
        <v>1709</v>
      </c>
      <c r="C74" s="184">
        <f>基金残高に係る経年分析!G57</f>
        <v>1862</v>
      </c>
      <c r="D74" s="184">
        <f>基金残高に係る経年分析!H57</f>
        <v>1956</v>
      </c>
    </row>
  </sheetData>
  <sheetProtection algorithmName="SHA-512" hashValue="CCCn8rgrbH2RTwvHIgyuxt0M/281hdX6QyWC+ajhO7iV1rDOWZSspq89V7PkLnKOUYkJVCUgYKdMfnQ1Wyf19Q==" saltValue="3krsI7XIbCYky3SHFj6d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228</v>
      </c>
      <c r="C5" s="666"/>
      <c r="D5" s="666"/>
      <c r="E5" s="666"/>
      <c r="F5" s="666"/>
      <c r="G5" s="666"/>
      <c r="H5" s="666"/>
      <c r="I5" s="666"/>
      <c r="J5" s="666"/>
      <c r="K5" s="666"/>
      <c r="L5" s="666"/>
      <c r="M5" s="666"/>
      <c r="N5" s="666"/>
      <c r="O5" s="666"/>
      <c r="P5" s="666"/>
      <c r="Q5" s="667"/>
      <c r="R5" s="668">
        <v>630621</v>
      </c>
      <c r="S5" s="669"/>
      <c r="T5" s="669"/>
      <c r="U5" s="669"/>
      <c r="V5" s="669"/>
      <c r="W5" s="669"/>
      <c r="X5" s="669"/>
      <c r="Y5" s="670"/>
      <c r="Z5" s="671">
        <v>8.8000000000000007</v>
      </c>
      <c r="AA5" s="671"/>
      <c r="AB5" s="671"/>
      <c r="AC5" s="671"/>
      <c r="AD5" s="672">
        <v>630621</v>
      </c>
      <c r="AE5" s="672"/>
      <c r="AF5" s="672"/>
      <c r="AG5" s="672"/>
      <c r="AH5" s="672"/>
      <c r="AI5" s="672"/>
      <c r="AJ5" s="672"/>
      <c r="AK5" s="672"/>
      <c r="AL5" s="673">
        <v>21.4</v>
      </c>
      <c r="AM5" s="674"/>
      <c r="AN5" s="674"/>
      <c r="AO5" s="675"/>
      <c r="AP5" s="665" t="s">
        <v>229</v>
      </c>
      <c r="AQ5" s="666"/>
      <c r="AR5" s="666"/>
      <c r="AS5" s="666"/>
      <c r="AT5" s="666"/>
      <c r="AU5" s="666"/>
      <c r="AV5" s="666"/>
      <c r="AW5" s="666"/>
      <c r="AX5" s="666"/>
      <c r="AY5" s="666"/>
      <c r="AZ5" s="666"/>
      <c r="BA5" s="666"/>
      <c r="BB5" s="666"/>
      <c r="BC5" s="666"/>
      <c r="BD5" s="666"/>
      <c r="BE5" s="666"/>
      <c r="BF5" s="667"/>
      <c r="BG5" s="679">
        <v>630621</v>
      </c>
      <c r="BH5" s="680"/>
      <c r="BI5" s="680"/>
      <c r="BJ5" s="680"/>
      <c r="BK5" s="680"/>
      <c r="BL5" s="680"/>
      <c r="BM5" s="680"/>
      <c r="BN5" s="681"/>
      <c r="BO5" s="682">
        <v>100</v>
      </c>
      <c r="BP5" s="682"/>
      <c r="BQ5" s="682"/>
      <c r="BR5" s="682"/>
      <c r="BS5" s="683" t="s">
        <v>137</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15">
      <c r="B6" s="676" t="s">
        <v>233</v>
      </c>
      <c r="C6" s="677"/>
      <c r="D6" s="677"/>
      <c r="E6" s="677"/>
      <c r="F6" s="677"/>
      <c r="G6" s="677"/>
      <c r="H6" s="677"/>
      <c r="I6" s="677"/>
      <c r="J6" s="677"/>
      <c r="K6" s="677"/>
      <c r="L6" s="677"/>
      <c r="M6" s="677"/>
      <c r="N6" s="677"/>
      <c r="O6" s="677"/>
      <c r="P6" s="677"/>
      <c r="Q6" s="678"/>
      <c r="R6" s="679">
        <v>29409</v>
      </c>
      <c r="S6" s="680"/>
      <c r="T6" s="680"/>
      <c r="U6" s="680"/>
      <c r="V6" s="680"/>
      <c r="W6" s="680"/>
      <c r="X6" s="680"/>
      <c r="Y6" s="681"/>
      <c r="Z6" s="682">
        <v>0.4</v>
      </c>
      <c r="AA6" s="682"/>
      <c r="AB6" s="682"/>
      <c r="AC6" s="682"/>
      <c r="AD6" s="683">
        <v>29409</v>
      </c>
      <c r="AE6" s="683"/>
      <c r="AF6" s="683"/>
      <c r="AG6" s="683"/>
      <c r="AH6" s="683"/>
      <c r="AI6" s="683"/>
      <c r="AJ6" s="683"/>
      <c r="AK6" s="683"/>
      <c r="AL6" s="684">
        <v>1</v>
      </c>
      <c r="AM6" s="685"/>
      <c r="AN6" s="685"/>
      <c r="AO6" s="686"/>
      <c r="AP6" s="676" t="s">
        <v>234</v>
      </c>
      <c r="AQ6" s="677"/>
      <c r="AR6" s="677"/>
      <c r="AS6" s="677"/>
      <c r="AT6" s="677"/>
      <c r="AU6" s="677"/>
      <c r="AV6" s="677"/>
      <c r="AW6" s="677"/>
      <c r="AX6" s="677"/>
      <c r="AY6" s="677"/>
      <c r="AZ6" s="677"/>
      <c r="BA6" s="677"/>
      <c r="BB6" s="677"/>
      <c r="BC6" s="677"/>
      <c r="BD6" s="677"/>
      <c r="BE6" s="677"/>
      <c r="BF6" s="678"/>
      <c r="BG6" s="679">
        <v>630621</v>
      </c>
      <c r="BH6" s="680"/>
      <c r="BI6" s="680"/>
      <c r="BJ6" s="680"/>
      <c r="BK6" s="680"/>
      <c r="BL6" s="680"/>
      <c r="BM6" s="680"/>
      <c r="BN6" s="681"/>
      <c r="BO6" s="682">
        <v>100</v>
      </c>
      <c r="BP6" s="682"/>
      <c r="BQ6" s="682"/>
      <c r="BR6" s="682"/>
      <c r="BS6" s="683" t="s">
        <v>137</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62123</v>
      </c>
      <c r="CS6" s="680"/>
      <c r="CT6" s="680"/>
      <c r="CU6" s="680"/>
      <c r="CV6" s="680"/>
      <c r="CW6" s="680"/>
      <c r="CX6" s="680"/>
      <c r="CY6" s="681"/>
      <c r="CZ6" s="673">
        <v>0.9</v>
      </c>
      <c r="DA6" s="674"/>
      <c r="DB6" s="674"/>
      <c r="DC6" s="693"/>
      <c r="DD6" s="688" t="s">
        <v>137</v>
      </c>
      <c r="DE6" s="680"/>
      <c r="DF6" s="680"/>
      <c r="DG6" s="680"/>
      <c r="DH6" s="680"/>
      <c r="DI6" s="680"/>
      <c r="DJ6" s="680"/>
      <c r="DK6" s="680"/>
      <c r="DL6" s="680"/>
      <c r="DM6" s="680"/>
      <c r="DN6" s="680"/>
      <c r="DO6" s="680"/>
      <c r="DP6" s="681"/>
      <c r="DQ6" s="688">
        <v>62123</v>
      </c>
      <c r="DR6" s="680"/>
      <c r="DS6" s="680"/>
      <c r="DT6" s="680"/>
      <c r="DU6" s="680"/>
      <c r="DV6" s="680"/>
      <c r="DW6" s="680"/>
      <c r="DX6" s="680"/>
      <c r="DY6" s="680"/>
      <c r="DZ6" s="680"/>
      <c r="EA6" s="680"/>
      <c r="EB6" s="680"/>
      <c r="EC6" s="689"/>
    </row>
    <row r="7" spans="2:143" ht="11.25" customHeight="1" x14ac:dyDescent="0.15">
      <c r="B7" s="676" t="s">
        <v>236</v>
      </c>
      <c r="C7" s="677"/>
      <c r="D7" s="677"/>
      <c r="E7" s="677"/>
      <c r="F7" s="677"/>
      <c r="G7" s="677"/>
      <c r="H7" s="677"/>
      <c r="I7" s="677"/>
      <c r="J7" s="677"/>
      <c r="K7" s="677"/>
      <c r="L7" s="677"/>
      <c r="M7" s="677"/>
      <c r="N7" s="677"/>
      <c r="O7" s="677"/>
      <c r="P7" s="677"/>
      <c r="Q7" s="678"/>
      <c r="R7" s="679">
        <v>267</v>
      </c>
      <c r="S7" s="680"/>
      <c r="T7" s="680"/>
      <c r="U7" s="680"/>
      <c r="V7" s="680"/>
      <c r="W7" s="680"/>
      <c r="X7" s="680"/>
      <c r="Y7" s="681"/>
      <c r="Z7" s="682">
        <v>0</v>
      </c>
      <c r="AA7" s="682"/>
      <c r="AB7" s="682"/>
      <c r="AC7" s="682"/>
      <c r="AD7" s="683">
        <v>267</v>
      </c>
      <c r="AE7" s="683"/>
      <c r="AF7" s="683"/>
      <c r="AG7" s="683"/>
      <c r="AH7" s="683"/>
      <c r="AI7" s="683"/>
      <c r="AJ7" s="683"/>
      <c r="AK7" s="683"/>
      <c r="AL7" s="684">
        <v>0</v>
      </c>
      <c r="AM7" s="685"/>
      <c r="AN7" s="685"/>
      <c r="AO7" s="686"/>
      <c r="AP7" s="676" t="s">
        <v>237</v>
      </c>
      <c r="AQ7" s="677"/>
      <c r="AR7" s="677"/>
      <c r="AS7" s="677"/>
      <c r="AT7" s="677"/>
      <c r="AU7" s="677"/>
      <c r="AV7" s="677"/>
      <c r="AW7" s="677"/>
      <c r="AX7" s="677"/>
      <c r="AY7" s="677"/>
      <c r="AZ7" s="677"/>
      <c r="BA7" s="677"/>
      <c r="BB7" s="677"/>
      <c r="BC7" s="677"/>
      <c r="BD7" s="677"/>
      <c r="BE7" s="677"/>
      <c r="BF7" s="678"/>
      <c r="BG7" s="679">
        <v>144186</v>
      </c>
      <c r="BH7" s="680"/>
      <c r="BI7" s="680"/>
      <c r="BJ7" s="680"/>
      <c r="BK7" s="680"/>
      <c r="BL7" s="680"/>
      <c r="BM7" s="680"/>
      <c r="BN7" s="681"/>
      <c r="BO7" s="682">
        <v>22.9</v>
      </c>
      <c r="BP7" s="682"/>
      <c r="BQ7" s="682"/>
      <c r="BR7" s="682"/>
      <c r="BS7" s="683" t="s">
        <v>137</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1650070</v>
      </c>
      <c r="CS7" s="680"/>
      <c r="CT7" s="680"/>
      <c r="CU7" s="680"/>
      <c r="CV7" s="680"/>
      <c r="CW7" s="680"/>
      <c r="CX7" s="680"/>
      <c r="CY7" s="681"/>
      <c r="CZ7" s="682">
        <v>24.2</v>
      </c>
      <c r="DA7" s="682"/>
      <c r="DB7" s="682"/>
      <c r="DC7" s="682"/>
      <c r="DD7" s="688">
        <v>505196</v>
      </c>
      <c r="DE7" s="680"/>
      <c r="DF7" s="680"/>
      <c r="DG7" s="680"/>
      <c r="DH7" s="680"/>
      <c r="DI7" s="680"/>
      <c r="DJ7" s="680"/>
      <c r="DK7" s="680"/>
      <c r="DL7" s="680"/>
      <c r="DM7" s="680"/>
      <c r="DN7" s="680"/>
      <c r="DO7" s="680"/>
      <c r="DP7" s="681"/>
      <c r="DQ7" s="688">
        <v>810742</v>
      </c>
      <c r="DR7" s="680"/>
      <c r="DS7" s="680"/>
      <c r="DT7" s="680"/>
      <c r="DU7" s="680"/>
      <c r="DV7" s="680"/>
      <c r="DW7" s="680"/>
      <c r="DX7" s="680"/>
      <c r="DY7" s="680"/>
      <c r="DZ7" s="680"/>
      <c r="EA7" s="680"/>
      <c r="EB7" s="680"/>
      <c r="EC7" s="689"/>
    </row>
    <row r="8" spans="2:143" ht="11.25" customHeight="1" x14ac:dyDescent="0.15">
      <c r="B8" s="676" t="s">
        <v>239</v>
      </c>
      <c r="C8" s="677"/>
      <c r="D8" s="677"/>
      <c r="E8" s="677"/>
      <c r="F8" s="677"/>
      <c r="G8" s="677"/>
      <c r="H8" s="677"/>
      <c r="I8" s="677"/>
      <c r="J8" s="677"/>
      <c r="K8" s="677"/>
      <c r="L8" s="677"/>
      <c r="M8" s="677"/>
      <c r="N8" s="677"/>
      <c r="O8" s="677"/>
      <c r="P8" s="677"/>
      <c r="Q8" s="678"/>
      <c r="R8" s="679">
        <v>440</v>
      </c>
      <c r="S8" s="680"/>
      <c r="T8" s="680"/>
      <c r="U8" s="680"/>
      <c r="V8" s="680"/>
      <c r="W8" s="680"/>
      <c r="X8" s="680"/>
      <c r="Y8" s="681"/>
      <c r="Z8" s="682">
        <v>0</v>
      </c>
      <c r="AA8" s="682"/>
      <c r="AB8" s="682"/>
      <c r="AC8" s="682"/>
      <c r="AD8" s="683">
        <v>440</v>
      </c>
      <c r="AE8" s="683"/>
      <c r="AF8" s="683"/>
      <c r="AG8" s="683"/>
      <c r="AH8" s="683"/>
      <c r="AI8" s="683"/>
      <c r="AJ8" s="683"/>
      <c r="AK8" s="683"/>
      <c r="AL8" s="684">
        <v>0</v>
      </c>
      <c r="AM8" s="685"/>
      <c r="AN8" s="685"/>
      <c r="AO8" s="686"/>
      <c r="AP8" s="676" t="s">
        <v>240</v>
      </c>
      <c r="AQ8" s="677"/>
      <c r="AR8" s="677"/>
      <c r="AS8" s="677"/>
      <c r="AT8" s="677"/>
      <c r="AU8" s="677"/>
      <c r="AV8" s="677"/>
      <c r="AW8" s="677"/>
      <c r="AX8" s="677"/>
      <c r="AY8" s="677"/>
      <c r="AZ8" s="677"/>
      <c r="BA8" s="677"/>
      <c r="BB8" s="677"/>
      <c r="BC8" s="677"/>
      <c r="BD8" s="677"/>
      <c r="BE8" s="677"/>
      <c r="BF8" s="678"/>
      <c r="BG8" s="679">
        <v>5992</v>
      </c>
      <c r="BH8" s="680"/>
      <c r="BI8" s="680"/>
      <c r="BJ8" s="680"/>
      <c r="BK8" s="680"/>
      <c r="BL8" s="680"/>
      <c r="BM8" s="680"/>
      <c r="BN8" s="681"/>
      <c r="BO8" s="682">
        <v>1</v>
      </c>
      <c r="BP8" s="682"/>
      <c r="BQ8" s="682"/>
      <c r="BR8" s="682"/>
      <c r="BS8" s="688" t="s">
        <v>241</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795020</v>
      </c>
      <c r="CS8" s="680"/>
      <c r="CT8" s="680"/>
      <c r="CU8" s="680"/>
      <c r="CV8" s="680"/>
      <c r="CW8" s="680"/>
      <c r="CX8" s="680"/>
      <c r="CY8" s="681"/>
      <c r="CZ8" s="682">
        <v>11.7</v>
      </c>
      <c r="DA8" s="682"/>
      <c r="DB8" s="682"/>
      <c r="DC8" s="682"/>
      <c r="DD8" s="688">
        <v>9720</v>
      </c>
      <c r="DE8" s="680"/>
      <c r="DF8" s="680"/>
      <c r="DG8" s="680"/>
      <c r="DH8" s="680"/>
      <c r="DI8" s="680"/>
      <c r="DJ8" s="680"/>
      <c r="DK8" s="680"/>
      <c r="DL8" s="680"/>
      <c r="DM8" s="680"/>
      <c r="DN8" s="680"/>
      <c r="DO8" s="680"/>
      <c r="DP8" s="681"/>
      <c r="DQ8" s="688">
        <v>503825</v>
      </c>
      <c r="DR8" s="680"/>
      <c r="DS8" s="680"/>
      <c r="DT8" s="680"/>
      <c r="DU8" s="680"/>
      <c r="DV8" s="680"/>
      <c r="DW8" s="680"/>
      <c r="DX8" s="680"/>
      <c r="DY8" s="680"/>
      <c r="DZ8" s="680"/>
      <c r="EA8" s="680"/>
      <c r="EB8" s="680"/>
      <c r="EC8" s="689"/>
    </row>
    <row r="9" spans="2:143" ht="11.25" customHeight="1" x14ac:dyDescent="0.15">
      <c r="B9" s="676" t="s">
        <v>243</v>
      </c>
      <c r="C9" s="677"/>
      <c r="D9" s="677"/>
      <c r="E9" s="677"/>
      <c r="F9" s="677"/>
      <c r="G9" s="677"/>
      <c r="H9" s="677"/>
      <c r="I9" s="677"/>
      <c r="J9" s="677"/>
      <c r="K9" s="677"/>
      <c r="L9" s="677"/>
      <c r="M9" s="677"/>
      <c r="N9" s="677"/>
      <c r="O9" s="677"/>
      <c r="P9" s="677"/>
      <c r="Q9" s="678"/>
      <c r="R9" s="679">
        <v>376</v>
      </c>
      <c r="S9" s="680"/>
      <c r="T9" s="680"/>
      <c r="U9" s="680"/>
      <c r="V9" s="680"/>
      <c r="W9" s="680"/>
      <c r="X9" s="680"/>
      <c r="Y9" s="681"/>
      <c r="Z9" s="682">
        <v>0</v>
      </c>
      <c r="AA9" s="682"/>
      <c r="AB9" s="682"/>
      <c r="AC9" s="682"/>
      <c r="AD9" s="683">
        <v>376</v>
      </c>
      <c r="AE9" s="683"/>
      <c r="AF9" s="683"/>
      <c r="AG9" s="683"/>
      <c r="AH9" s="683"/>
      <c r="AI9" s="683"/>
      <c r="AJ9" s="683"/>
      <c r="AK9" s="683"/>
      <c r="AL9" s="684">
        <v>0</v>
      </c>
      <c r="AM9" s="685"/>
      <c r="AN9" s="685"/>
      <c r="AO9" s="686"/>
      <c r="AP9" s="676" t="s">
        <v>244</v>
      </c>
      <c r="AQ9" s="677"/>
      <c r="AR9" s="677"/>
      <c r="AS9" s="677"/>
      <c r="AT9" s="677"/>
      <c r="AU9" s="677"/>
      <c r="AV9" s="677"/>
      <c r="AW9" s="677"/>
      <c r="AX9" s="677"/>
      <c r="AY9" s="677"/>
      <c r="AZ9" s="677"/>
      <c r="BA9" s="677"/>
      <c r="BB9" s="677"/>
      <c r="BC9" s="677"/>
      <c r="BD9" s="677"/>
      <c r="BE9" s="677"/>
      <c r="BF9" s="678"/>
      <c r="BG9" s="679">
        <v>113841</v>
      </c>
      <c r="BH9" s="680"/>
      <c r="BI9" s="680"/>
      <c r="BJ9" s="680"/>
      <c r="BK9" s="680"/>
      <c r="BL9" s="680"/>
      <c r="BM9" s="680"/>
      <c r="BN9" s="681"/>
      <c r="BO9" s="682">
        <v>18.100000000000001</v>
      </c>
      <c r="BP9" s="682"/>
      <c r="BQ9" s="682"/>
      <c r="BR9" s="682"/>
      <c r="BS9" s="688" t="s">
        <v>137</v>
      </c>
      <c r="BT9" s="680"/>
      <c r="BU9" s="680"/>
      <c r="BV9" s="680"/>
      <c r="BW9" s="680"/>
      <c r="BX9" s="680"/>
      <c r="BY9" s="680"/>
      <c r="BZ9" s="680"/>
      <c r="CA9" s="680"/>
      <c r="CB9" s="689"/>
      <c r="CD9" s="694" t="s">
        <v>245</v>
      </c>
      <c r="CE9" s="695"/>
      <c r="CF9" s="695"/>
      <c r="CG9" s="695"/>
      <c r="CH9" s="695"/>
      <c r="CI9" s="695"/>
      <c r="CJ9" s="695"/>
      <c r="CK9" s="695"/>
      <c r="CL9" s="695"/>
      <c r="CM9" s="695"/>
      <c r="CN9" s="695"/>
      <c r="CO9" s="695"/>
      <c r="CP9" s="695"/>
      <c r="CQ9" s="696"/>
      <c r="CR9" s="679">
        <v>454845</v>
      </c>
      <c r="CS9" s="680"/>
      <c r="CT9" s="680"/>
      <c r="CU9" s="680"/>
      <c r="CV9" s="680"/>
      <c r="CW9" s="680"/>
      <c r="CX9" s="680"/>
      <c r="CY9" s="681"/>
      <c r="CZ9" s="682">
        <v>6.7</v>
      </c>
      <c r="DA9" s="682"/>
      <c r="DB9" s="682"/>
      <c r="DC9" s="682"/>
      <c r="DD9" s="688">
        <v>15112</v>
      </c>
      <c r="DE9" s="680"/>
      <c r="DF9" s="680"/>
      <c r="DG9" s="680"/>
      <c r="DH9" s="680"/>
      <c r="DI9" s="680"/>
      <c r="DJ9" s="680"/>
      <c r="DK9" s="680"/>
      <c r="DL9" s="680"/>
      <c r="DM9" s="680"/>
      <c r="DN9" s="680"/>
      <c r="DO9" s="680"/>
      <c r="DP9" s="681"/>
      <c r="DQ9" s="688">
        <v>374337</v>
      </c>
      <c r="DR9" s="680"/>
      <c r="DS9" s="680"/>
      <c r="DT9" s="680"/>
      <c r="DU9" s="680"/>
      <c r="DV9" s="680"/>
      <c r="DW9" s="680"/>
      <c r="DX9" s="680"/>
      <c r="DY9" s="680"/>
      <c r="DZ9" s="680"/>
      <c r="EA9" s="680"/>
      <c r="EB9" s="680"/>
      <c r="EC9" s="689"/>
    </row>
    <row r="10" spans="2:143" ht="11.25" customHeight="1" x14ac:dyDescent="0.15">
      <c r="B10" s="676" t="s">
        <v>246</v>
      </c>
      <c r="C10" s="677"/>
      <c r="D10" s="677"/>
      <c r="E10" s="677"/>
      <c r="F10" s="677"/>
      <c r="G10" s="677"/>
      <c r="H10" s="677"/>
      <c r="I10" s="677"/>
      <c r="J10" s="677"/>
      <c r="K10" s="677"/>
      <c r="L10" s="677"/>
      <c r="M10" s="677"/>
      <c r="N10" s="677"/>
      <c r="O10" s="677"/>
      <c r="P10" s="677"/>
      <c r="Q10" s="678"/>
      <c r="R10" s="679" t="s">
        <v>137</v>
      </c>
      <c r="S10" s="680"/>
      <c r="T10" s="680"/>
      <c r="U10" s="680"/>
      <c r="V10" s="680"/>
      <c r="W10" s="680"/>
      <c r="X10" s="680"/>
      <c r="Y10" s="681"/>
      <c r="Z10" s="682" t="s">
        <v>128</v>
      </c>
      <c r="AA10" s="682"/>
      <c r="AB10" s="682"/>
      <c r="AC10" s="682"/>
      <c r="AD10" s="683" t="s">
        <v>241</v>
      </c>
      <c r="AE10" s="683"/>
      <c r="AF10" s="683"/>
      <c r="AG10" s="683"/>
      <c r="AH10" s="683"/>
      <c r="AI10" s="683"/>
      <c r="AJ10" s="683"/>
      <c r="AK10" s="683"/>
      <c r="AL10" s="684" t="s">
        <v>137</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8963</v>
      </c>
      <c r="BH10" s="680"/>
      <c r="BI10" s="680"/>
      <c r="BJ10" s="680"/>
      <c r="BK10" s="680"/>
      <c r="BL10" s="680"/>
      <c r="BM10" s="680"/>
      <c r="BN10" s="681"/>
      <c r="BO10" s="682">
        <v>1.4</v>
      </c>
      <c r="BP10" s="682"/>
      <c r="BQ10" s="682"/>
      <c r="BR10" s="682"/>
      <c r="BS10" s="688" t="s">
        <v>128</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t="s">
        <v>241</v>
      </c>
      <c r="CS10" s="680"/>
      <c r="CT10" s="680"/>
      <c r="CU10" s="680"/>
      <c r="CV10" s="680"/>
      <c r="CW10" s="680"/>
      <c r="CX10" s="680"/>
      <c r="CY10" s="681"/>
      <c r="CZ10" s="682" t="s">
        <v>241</v>
      </c>
      <c r="DA10" s="682"/>
      <c r="DB10" s="682"/>
      <c r="DC10" s="682"/>
      <c r="DD10" s="688" t="s">
        <v>137</v>
      </c>
      <c r="DE10" s="680"/>
      <c r="DF10" s="680"/>
      <c r="DG10" s="680"/>
      <c r="DH10" s="680"/>
      <c r="DI10" s="680"/>
      <c r="DJ10" s="680"/>
      <c r="DK10" s="680"/>
      <c r="DL10" s="680"/>
      <c r="DM10" s="680"/>
      <c r="DN10" s="680"/>
      <c r="DO10" s="680"/>
      <c r="DP10" s="681"/>
      <c r="DQ10" s="688" t="s">
        <v>137</v>
      </c>
      <c r="DR10" s="680"/>
      <c r="DS10" s="680"/>
      <c r="DT10" s="680"/>
      <c r="DU10" s="680"/>
      <c r="DV10" s="680"/>
      <c r="DW10" s="680"/>
      <c r="DX10" s="680"/>
      <c r="DY10" s="680"/>
      <c r="DZ10" s="680"/>
      <c r="EA10" s="680"/>
      <c r="EB10" s="680"/>
      <c r="EC10" s="689"/>
    </row>
    <row r="11" spans="2:143" ht="11.25" customHeight="1" x14ac:dyDescent="0.15">
      <c r="B11" s="676" t="s">
        <v>249</v>
      </c>
      <c r="C11" s="677"/>
      <c r="D11" s="677"/>
      <c r="E11" s="677"/>
      <c r="F11" s="677"/>
      <c r="G11" s="677"/>
      <c r="H11" s="677"/>
      <c r="I11" s="677"/>
      <c r="J11" s="677"/>
      <c r="K11" s="677"/>
      <c r="L11" s="677"/>
      <c r="M11" s="677"/>
      <c r="N11" s="677"/>
      <c r="O11" s="677"/>
      <c r="P11" s="677"/>
      <c r="Q11" s="678"/>
      <c r="R11" s="679" t="s">
        <v>241</v>
      </c>
      <c r="S11" s="680"/>
      <c r="T11" s="680"/>
      <c r="U11" s="680"/>
      <c r="V11" s="680"/>
      <c r="W11" s="680"/>
      <c r="X11" s="680"/>
      <c r="Y11" s="681"/>
      <c r="Z11" s="682" t="s">
        <v>241</v>
      </c>
      <c r="AA11" s="682"/>
      <c r="AB11" s="682"/>
      <c r="AC11" s="682"/>
      <c r="AD11" s="683" t="s">
        <v>128</v>
      </c>
      <c r="AE11" s="683"/>
      <c r="AF11" s="683"/>
      <c r="AG11" s="683"/>
      <c r="AH11" s="683"/>
      <c r="AI11" s="683"/>
      <c r="AJ11" s="683"/>
      <c r="AK11" s="683"/>
      <c r="AL11" s="684" t="s">
        <v>128</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15390</v>
      </c>
      <c r="BH11" s="680"/>
      <c r="BI11" s="680"/>
      <c r="BJ11" s="680"/>
      <c r="BK11" s="680"/>
      <c r="BL11" s="680"/>
      <c r="BM11" s="680"/>
      <c r="BN11" s="681"/>
      <c r="BO11" s="682">
        <v>2.4</v>
      </c>
      <c r="BP11" s="682"/>
      <c r="BQ11" s="682"/>
      <c r="BR11" s="682"/>
      <c r="BS11" s="688" t="s">
        <v>137</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392031</v>
      </c>
      <c r="CS11" s="680"/>
      <c r="CT11" s="680"/>
      <c r="CU11" s="680"/>
      <c r="CV11" s="680"/>
      <c r="CW11" s="680"/>
      <c r="CX11" s="680"/>
      <c r="CY11" s="681"/>
      <c r="CZ11" s="682">
        <v>5.7</v>
      </c>
      <c r="DA11" s="682"/>
      <c r="DB11" s="682"/>
      <c r="DC11" s="682"/>
      <c r="DD11" s="688">
        <v>123846</v>
      </c>
      <c r="DE11" s="680"/>
      <c r="DF11" s="680"/>
      <c r="DG11" s="680"/>
      <c r="DH11" s="680"/>
      <c r="DI11" s="680"/>
      <c r="DJ11" s="680"/>
      <c r="DK11" s="680"/>
      <c r="DL11" s="680"/>
      <c r="DM11" s="680"/>
      <c r="DN11" s="680"/>
      <c r="DO11" s="680"/>
      <c r="DP11" s="681"/>
      <c r="DQ11" s="688">
        <v>187549</v>
      </c>
      <c r="DR11" s="680"/>
      <c r="DS11" s="680"/>
      <c r="DT11" s="680"/>
      <c r="DU11" s="680"/>
      <c r="DV11" s="680"/>
      <c r="DW11" s="680"/>
      <c r="DX11" s="680"/>
      <c r="DY11" s="680"/>
      <c r="DZ11" s="680"/>
      <c r="EA11" s="680"/>
      <c r="EB11" s="680"/>
      <c r="EC11" s="689"/>
    </row>
    <row r="12" spans="2:143" ht="11.25" customHeight="1" x14ac:dyDescent="0.15">
      <c r="B12" s="676" t="s">
        <v>252</v>
      </c>
      <c r="C12" s="677"/>
      <c r="D12" s="677"/>
      <c r="E12" s="677"/>
      <c r="F12" s="677"/>
      <c r="G12" s="677"/>
      <c r="H12" s="677"/>
      <c r="I12" s="677"/>
      <c r="J12" s="677"/>
      <c r="K12" s="677"/>
      <c r="L12" s="677"/>
      <c r="M12" s="677"/>
      <c r="N12" s="677"/>
      <c r="O12" s="677"/>
      <c r="P12" s="677"/>
      <c r="Q12" s="678"/>
      <c r="R12" s="679">
        <v>82786</v>
      </c>
      <c r="S12" s="680"/>
      <c r="T12" s="680"/>
      <c r="U12" s="680"/>
      <c r="V12" s="680"/>
      <c r="W12" s="680"/>
      <c r="X12" s="680"/>
      <c r="Y12" s="681"/>
      <c r="Z12" s="682">
        <v>1.2</v>
      </c>
      <c r="AA12" s="682"/>
      <c r="AB12" s="682"/>
      <c r="AC12" s="682"/>
      <c r="AD12" s="683">
        <v>82786</v>
      </c>
      <c r="AE12" s="683"/>
      <c r="AF12" s="683"/>
      <c r="AG12" s="683"/>
      <c r="AH12" s="683"/>
      <c r="AI12" s="683"/>
      <c r="AJ12" s="683"/>
      <c r="AK12" s="683"/>
      <c r="AL12" s="684">
        <v>2.8</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441238</v>
      </c>
      <c r="BH12" s="680"/>
      <c r="BI12" s="680"/>
      <c r="BJ12" s="680"/>
      <c r="BK12" s="680"/>
      <c r="BL12" s="680"/>
      <c r="BM12" s="680"/>
      <c r="BN12" s="681"/>
      <c r="BO12" s="682">
        <v>70</v>
      </c>
      <c r="BP12" s="682"/>
      <c r="BQ12" s="682"/>
      <c r="BR12" s="682"/>
      <c r="BS12" s="688" t="s">
        <v>241</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229693</v>
      </c>
      <c r="CS12" s="680"/>
      <c r="CT12" s="680"/>
      <c r="CU12" s="680"/>
      <c r="CV12" s="680"/>
      <c r="CW12" s="680"/>
      <c r="CX12" s="680"/>
      <c r="CY12" s="681"/>
      <c r="CZ12" s="682">
        <v>3.4</v>
      </c>
      <c r="DA12" s="682"/>
      <c r="DB12" s="682"/>
      <c r="DC12" s="682"/>
      <c r="DD12" s="688">
        <v>60980</v>
      </c>
      <c r="DE12" s="680"/>
      <c r="DF12" s="680"/>
      <c r="DG12" s="680"/>
      <c r="DH12" s="680"/>
      <c r="DI12" s="680"/>
      <c r="DJ12" s="680"/>
      <c r="DK12" s="680"/>
      <c r="DL12" s="680"/>
      <c r="DM12" s="680"/>
      <c r="DN12" s="680"/>
      <c r="DO12" s="680"/>
      <c r="DP12" s="681"/>
      <c r="DQ12" s="688">
        <v>120943</v>
      </c>
      <c r="DR12" s="680"/>
      <c r="DS12" s="680"/>
      <c r="DT12" s="680"/>
      <c r="DU12" s="680"/>
      <c r="DV12" s="680"/>
      <c r="DW12" s="680"/>
      <c r="DX12" s="680"/>
      <c r="DY12" s="680"/>
      <c r="DZ12" s="680"/>
      <c r="EA12" s="680"/>
      <c r="EB12" s="680"/>
      <c r="EC12" s="689"/>
    </row>
    <row r="13" spans="2:143" ht="11.25" customHeight="1" x14ac:dyDescent="0.15">
      <c r="B13" s="676" t="s">
        <v>255</v>
      </c>
      <c r="C13" s="677"/>
      <c r="D13" s="677"/>
      <c r="E13" s="677"/>
      <c r="F13" s="677"/>
      <c r="G13" s="677"/>
      <c r="H13" s="677"/>
      <c r="I13" s="677"/>
      <c r="J13" s="677"/>
      <c r="K13" s="677"/>
      <c r="L13" s="677"/>
      <c r="M13" s="677"/>
      <c r="N13" s="677"/>
      <c r="O13" s="677"/>
      <c r="P13" s="677"/>
      <c r="Q13" s="678"/>
      <c r="R13" s="679" t="s">
        <v>241</v>
      </c>
      <c r="S13" s="680"/>
      <c r="T13" s="680"/>
      <c r="U13" s="680"/>
      <c r="V13" s="680"/>
      <c r="W13" s="680"/>
      <c r="X13" s="680"/>
      <c r="Y13" s="681"/>
      <c r="Z13" s="682" t="s">
        <v>137</v>
      </c>
      <c r="AA13" s="682"/>
      <c r="AB13" s="682"/>
      <c r="AC13" s="682"/>
      <c r="AD13" s="683" t="s">
        <v>128</v>
      </c>
      <c r="AE13" s="683"/>
      <c r="AF13" s="683"/>
      <c r="AG13" s="683"/>
      <c r="AH13" s="683"/>
      <c r="AI13" s="683"/>
      <c r="AJ13" s="683"/>
      <c r="AK13" s="683"/>
      <c r="AL13" s="684" t="s">
        <v>241</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205549</v>
      </c>
      <c r="BH13" s="680"/>
      <c r="BI13" s="680"/>
      <c r="BJ13" s="680"/>
      <c r="BK13" s="680"/>
      <c r="BL13" s="680"/>
      <c r="BM13" s="680"/>
      <c r="BN13" s="681"/>
      <c r="BO13" s="682">
        <v>32.6</v>
      </c>
      <c r="BP13" s="682"/>
      <c r="BQ13" s="682"/>
      <c r="BR13" s="682"/>
      <c r="BS13" s="688" t="s">
        <v>137</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1559458</v>
      </c>
      <c r="CS13" s="680"/>
      <c r="CT13" s="680"/>
      <c r="CU13" s="680"/>
      <c r="CV13" s="680"/>
      <c r="CW13" s="680"/>
      <c r="CX13" s="680"/>
      <c r="CY13" s="681"/>
      <c r="CZ13" s="682">
        <v>22.9</v>
      </c>
      <c r="DA13" s="682"/>
      <c r="DB13" s="682"/>
      <c r="DC13" s="682"/>
      <c r="DD13" s="688">
        <v>1414362</v>
      </c>
      <c r="DE13" s="680"/>
      <c r="DF13" s="680"/>
      <c r="DG13" s="680"/>
      <c r="DH13" s="680"/>
      <c r="DI13" s="680"/>
      <c r="DJ13" s="680"/>
      <c r="DK13" s="680"/>
      <c r="DL13" s="680"/>
      <c r="DM13" s="680"/>
      <c r="DN13" s="680"/>
      <c r="DO13" s="680"/>
      <c r="DP13" s="681"/>
      <c r="DQ13" s="688">
        <v>261383</v>
      </c>
      <c r="DR13" s="680"/>
      <c r="DS13" s="680"/>
      <c r="DT13" s="680"/>
      <c r="DU13" s="680"/>
      <c r="DV13" s="680"/>
      <c r="DW13" s="680"/>
      <c r="DX13" s="680"/>
      <c r="DY13" s="680"/>
      <c r="DZ13" s="680"/>
      <c r="EA13" s="680"/>
      <c r="EB13" s="680"/>
      <c r="EC13" s="689"/>
    </row>
    <row r="14" spans="2:143" ht="11.25" customHeight="1" x14ac:dyDescent="0.15">
      <c r="B14" s="676" t="s">
        <v>258</v>
      </c>
      <c r="C14" s="677"/>
      <c r="D14" s="677"/>
      <c r="E14" s="677"/>
      <c r="F14" s="677"/>
      <c r="G14" s="677"/>
      <c r="H14" s="677"/>
      <c r="I14" s="677"/>
      <c r="J14" s="677"/>
      <c r="K14" s="677"/>
      <c r="L14" s="677"/>
      <c r="M14" s="677"/>
      <c r="N14" s="677"/>
      <c r="O14" s="677"/>
      <c r="P14" s="677"/>
      <c r="Q14" s="678"/>
      <c r="R14" s="679" t="s">
        <v>241</v>
      </c>
      <c r="S14" s="680"/>
      <c r="T14" s="680"/>
      <c r="U14" s="680"/>
      <c r="V14" s="680"/>
      <c r="W14" s="680"/>
      <c r="X14" s="680"/>
      <c r="Y14" s="681"/>
      <c r="Z14" s="682" t="s">
        <v>241</v>
      </c>
      <c r="AA14" s="682"/>
      <c r="AB14" s="682"/>
      <c r="AC14" s="682"/>
      <c r="AD14" s="683" t="s">
        <v>241</v>
      </c>
      <c r="AE14" s="683"/>
      <c r="AF14" s="683"/>
      <c r="AG14" s="683"/>
      <c r="AH14" s="683"/>
      <c r="AI14" s="683"/>
      <c r="AJ14" s="683"/>
      <c r="AK14" s="683"/>
      <c r="AL14" s="684" t="s">
        <v>137</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18007</v>
      </c>
      <c r="BH14" s="680"/>
      <c r="BI14" s="680"/>
      <c r="BJ14" s="680"/>
      <c r="BK14" s="680"/>
      <c r="BL14" s="680"/>
      <c r="BM14" s="680"/>
      <c r="BN14" s="681"/>
      <c r="BO14" s="682">
        <v>2.9</v>
      </c>
      <c r="BP14" s="682"/>
      <c r="BQ14" s="682"/>
      <c r="BR14" s="682"/>
      <c r="BS14" s="688" t="s">
        <v>241</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242778</v>
      </c>
      <c r="CS14" s="680"/>
      <c r="CT14" s="680"/>
      <c r="CU14" s="680"/>
      <c r="CV14" s="680"/>
      <c r="CW14" s="680"/>
      <c r="CX14" s="680"/>
      <c r="CY14" s="681"/>
      <c r="CZ14" s="682">
        <v>3.6</v>
      </c>
      <c r="DA14" s="682"/>
      <c r="DB14" s="682"/>
      <c r="DC14" s="682"/>
      <c r="DD14" s="688" t="s">
        <v>137</v>
      </c>
      <c r="DE14" s="680"/>
      <c r="DF14" s="680"/>
      <c r="DG14" s="680"/>
      <c r="DH14" s="680"/>
      <c r="DI14" s="680"/>
      <c r="DJ14" s="680"/>
      <c r="DK14" s="680"/>
      <c r="DL14" s="680"/>
      <c r="DM14" s="680"/>
      <c r="DN14" s="680"/>
      <c r="DO14" s="680"/>
      <c r="DP14" s="681"/>
      <c r="DQ14" s="688">
        <v>213352</v>
      </c>
      <c r="DR14" s="680"/>
      <c r="DS14" s="680"/>
      <c r="DT14" s="680"/>
      <c r="DU14" s="680"/>
      <c r="DV14" s="680"/>
      <c r="DW14" s="680"/>
      <c r="DX14" s="680"/>
      <c r="DY14" s="680"/>
      <c r="DZ14" s="680"/>
      <c r="EA14" s="680"/>
      <c r="EB14" s="680"/>
      <c r="EC14" s="689"/>
    </row>
    <row r="15" spans="2:143" ht="11.25" customHeight="1" x14ac:dyDescent="0.15">
      <c r="B15" s="676" t="s">
        <v>261</v>
      </c>
      <c r="C15" s="677"/>
      <c r="D15" s="677"/>
      <c r="E15" s="677"/>
      <c r="F15" s="677"/>
      <c r="G15" s="677"/>
      <c r="H15" s="677"/>
      <c r="I15" s="677"/>
      <c r="J15" s="677"/>
      <c r="K15" s="677"/>
      <c r="L15" s="677"/>
      <c r="M15" s="677"/>
      <c r="N15" s="677"/>
      <c r="O15" s="677"/>
      <c r="P15" s="677"/>
      <c r="Q15" s="678"/>
      <c r="R15" s="679">
        <v>8136</v>
      </c>
      <c r="S15" s="680"/>
      <c r="T15" s="680"/>
      <c r="U15" s="680"/>
      <c r="V15" s="680"/>
      <c r="W15" s="680"/>
      <c r="X15" s="680"/>
      <c r="Y15" s="681"/>
      <c r="Z15" s="682">
        <v>0.1</v>
      </c>
      <c r="AA15" s="682"/>
      <c r="AB15" s="682"/>
      <c r="AC15" s="682"/>
      <c r="AD15" s="683">
        <v>8136</v>
      </c>
      <c r="AE15" s="683"/>
      <c r="AF15" s="683"/>
      <c r="AG15" s="683"/>
      <c r="AH15" s="683"/>
      <c r="AI15" s="683"/>
      <c r="AJ15" s="683"/>
      <c r="AK15" s="683"/>
      <c r="AL15" s="684">
        <v>0.3</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26226</v>
      </c>
      <c r="BH15" s="680"/>
      <c r="BI15" s="680"/>
      <c r="BJ15" s="680"/>
      <c r="BK15" s="680"/>
      <c r="BL15" s="680"/>
      <c r="BM15" s="680"/>
      <c r="BN15" s="681"/>
      <c r="BO15" s="682">
        <v>4.2</v>
      </c>
      <c r="BP15" s="682"/>
      <c r="BQ15" s="682"/>
      <c r="BR15" s="682"/>
      <c r="BS15" s="688" t="s">
        <v>137</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820092</v>
      </c>
      <c r="CS15" s="680"/>
      <c r="CT15" s="680"/>
      <c r="CU15" s="680"/>
      <c r="CV15" s="680"/>
      <c r="CW15" s="680"/>
      <c r="CX15" s="680"/>
      <c r="CY15" s="681"/>
      <c r="CZ15" s="682">
        <v>12</v>
      </c>
      <c r="DA15" s="682"/>
      <c r="DB15" s="682"/>
      <c r="DC15" s="682"/>
      <c r="DD15" s="688">
        <v>253199</v>
      </c>
      <c r="DE15" s="680"/>
      <c r="DF15" s="680"/>
      <c r="DG15" s="680"/>
      <c r="DH15" s="680"/>
      <c r="DI15" s="680"/>
      <c r="DJ15" s="680"/>
      <c r="DK15" s="680"/>
      <c r="DL15" s="680"/>
      <c r="DM15" s="680"/>
      <c r="DN15" s="680"/>
      <c r="DO15" s="680"/>
      <c r="DP15" s="681"/>
      <c r="DQ15" s="688">
        <v>441814</v>
      </c>
      <c r="DR15" s="680"/>
      <c r="DS15" s="680"/>
      <c r="DT15" s="680"/>
      <c r="DU15" s="680"/>
      <c r="DV15" s="680"/>
      <c r="DW15" s="680"/>
      <c r="DX15" s="680"/>
      <c r="DY15" s="680"/>
      <c r="DZ15" s="680"/>
      <c r="EA15" s="680"/>
      <c r="EB15" s="680"/>
      <c r="EC15" s="689"/>
    </row>
    <row r="16" spans="2:143" ht="11.25" customHeight="1" x14ac:dyDescent="0.15">
      <c r="B16" s="676" t="s">
        <v>264</v>
      </c>
      <c r="C16" s="677"/>
      <c r="D16" s="677"/>
      <c r="E16" s="677"/>
      <c r="F16" s="677"/>
      <c r="G16" s="677"/>
      <c r="H16" s="677"/>
      <c r="I16" s="677"/>
      <c r="J16" s="677"/>
      <c r="K16" s="677"/>
      <c r="L16" s="677"/>
      <c r="M16" s="677"/>
      <c r="N16" s="677"/>
      <c r="O16" s="677"/>
      <c r="P16" s="677"/>
      <c r="Q16" s="678"/>
      <c r="R16" s="679" t="s">
        <v>137</v>
      </c>
      <c r="S16" s="680"/>
      <c r="T16" s="680"/>
      <c r="U16" s="680"/>
      <c r="V16" s="680"/>
      <c r="W16" s="680"/>
      <c r="X16" s="680"/>
      <c r="Y16" s="681"/>
      <c r="Z16" s="682" t="s">
        <v>128</v>
      </c>
      <c r="AA16" s="682"/>
      <c r="AB16" s="682"/>
      <c r="AC16" s="682"/>
      <c r="AD16" s="683" t="s">
        <v>137</v>
      </c>
      <c r="AE16" s="683"/>
      <c r="AF16" s="683"/>
      <c r="AG16" s="683"/>
      <c r="AH16" s="683"/>
      <c r="AI16" s="683"/>
      <c r="AJ16" s="683"/>
      <c r="AK16" s="683"/>
      <c r="AL16" s="684" t="s">
        <v>241</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v>964</v>
      </c>
      <c r="BH16" s="680"/>
      <c r="BI16" s="680"/>
      <c r="BJ16" s="680"/>
      <c r="BK16" s="680"/>
      <c r="BL16" s="680"/>
      <c r="BM16" s="680"/>
      <c r="BN16" s="681"/>
      <c r="BO16" s="682">
        <v>0.2</v>
      </c>
      <c r="BP16" s="682"/>
      <c r="BQ16" s="682"/>
      <c r="BR16" s="682"/>
      <c r="BS16" s="688" t="s">
        <v>128</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v>31165</v>
      </c>
      <c r="CS16" s="680"/>
      <c r="CT16" s="680"/>
      <c r="CU16" s="680"/>
      <c r="CV16" s="680"/>
      <c r="CW16" s="680"/>
      <c r="CX16" s="680"/>
      <c r="CY16" s="681"/>
      <c r="CZ16" s="682">
        <v>0.5</v>
      </c>
      <c r="DA16" s="682"/>
      <c r="DB16" s="682"/>
      <c r="DC16" s="682"/>
      <c r="DD16" s="688" t="s">
        <v>137</v>
      </c>
      <c r="DE16" s="680"/>
      <c r="DF16" s="680"/>
      <c r="DG16" s="680"/>
      <c r="DH16" s="680"/>
      <c r="DI16" s="680"/>
      <c r="DJ16" s="680"/>
      <c r="DK16" s="680"/>
      <c r="DL16" s="680"/>
      <c r="DM16" s="680"/>
      <c r="DN16" s="680"/>
      <c r="DO16" s="680"/>
      <c r="DP16" s="681"/>
      <c r="DQ16" s="688">
        <v>18417</v>
      </c>
      <c r="DR16" s="680"/>
      <c r="DS16" s="680"/>
      <c r="DT16" s="680"/>
      <c r="DU16" s="680"/>
      <c r="DV16" s="680"/>
      <c r="DW16" s="680"/>
      <c r="DX16" s="680"/>
      <c r="DY16" s="680"/>
      <c r="DZ16" s="680"/>
      <c r="EA16" s="680"/>
      <c r="EB16" s="680"/>
      <c r="EC16" s="689"/>
    </row>
    <row r="17" spans="2:133" ht="11.25" customHeight="1" x14ac:dyDescent="0.15">
      <c r="B17" s="676" t="s">
        <v>267</v>
      </c>
      <c r="C17" s="677"/>
      <c r="D17" s="677"/>
      <c r="E17" s="677"/>
      <c r="F17" s="677"/>
      <c r="G17" s="677"/>
      <c r="H17" s="677"/>
      <c r="I17" s="677"/>
      <c r="J17" s="677"/>
      <c r="K17" s="677"/>
      <c r="L17" s="677"/>
      <c r="M17" s="677"/>
      <c r="N17" s="677"/>
      <c r="O17" s="677"/>
      <c r="P17" s="677"/>
      <c r="Q17" s="678"/>
      <c r="R17" s="679">
        <v>763</v>
      </c>
      <c r="S17" s="680"/>
      <c r="T17" s="680"/>
      <c r="U17" s="680"/>
      <c r="V17" s="680"/>
      <c r="W17" s="680"/>
      <c r="X17" s="680"/>
      <c r="Y17" s="681"/>
      <c r="Z17" s="682">
        <v>0</v>
      </c>
      <c r="AA17" s="682"/>
      <c r="AB17" s="682"/>
      <c r="AC17" s="682"/>
      <c r="AD17" s="683">
        <v>763</v>
      </c>
      <c r="AE17" s="683"/>
      <c r="AF17" s="683"/>
      <c r="AG17" s="683"/>
      <c r="AH17" s="683"/>
      <c r="AI17" s="683"/>
      <c r="AJ17" s="683"/>
      <c r="AK17" s="683"/>
      <c r="AL17" s="684">
        <v>0</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137</v>
      </c>
      <c r="BP17" s="682"/>
      <c r="BQ17" s="682"/>
      <c r="BR17" s="682"/>
      <c r="BS17" s="688" t="s">
        <v>128</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585193</v>
      </c>
      <c r="CS17" s="680"/>
      <c r="CT17" s="680"/>
      <c r="CU17" s="680"/>
      <c r="CV17" s="680"/>
      <c r="CW17" s="680"/>
      <c r="CX17" s="680"/>
      <c r="CY17" s="681"/>
      <c r="CZ17" s="682">
        <v>8.6</v>
      </c>
      <c r="DA17" s="682"/>
      <c r="DB17" s="682"/>
      <c r="DC17" s="682"/>
      <c r="DD17" s="688" t="s">
        <v>137</v>
      </c>
      <c r="DE17" s="680"/>
      <c r="DF17" s="680"/>
      <c r="DG17" s="680"/>
      <c r="DH17" s="680"/>
      <c r="DI17" s="680"/>
      <c r="DJ17" s="680"/>
      <c r="DK17" s="680"/>
      <c r="DL17" s="680"/>
      <c r="DM17" s="680"/>
      <c r="DN17" s="680"/>
      <c r="DO17" s="680"/>
      <c r="DP17" s="681"/>
      <c r="DQ17" s="688">
        <v>571128</v>
      </c>
      <c r="DR17" s="680"/>
      <c r="DS17" s="680"/>
      <c r="DT17" s="680"/>
      <c r="DU17" s="680"/>
      <c r="DV17" s="680"/>
      <c r="DW17" s="680"/>
      <c r="DX17" s="680"/>
      <c r="DY17" s="680"/>
      <c r="DZ17" s="680"/>
      <c r="EA17" s="680"/>
      <c r="EB17" s="680"/>
      <c r="EC17" s="689"/>
    </row>
    <row r="18" spans="2:133" ht="11.25" customHeight="1" x14ac:dyDescent="0.15">
      <c r="B18" s="676" t="s">
        <v>270</v>
      </c>
      <c r="C18" s="677"/>
      <c r="D18" s="677"/>
      <c r="E18" s="677"/>
      <c r="F18" s="677"/>
      <c r="G18" s="677"/>
      <c r="H18" s="677"/>
      <c r="I18" s="677"/>
      <c r="J18" s="677"/>
      <c r="K18" s="677"/>
      <c r="L18" s="677"/>
      <c r="M18" s="677"/>
      <c r="N18" s="677"/>
      <c r="O18" s="677"/>
      <c r="P18" s="677"/>
      <c r="Q18" s="678"/>
      <c r="R18" s="679">
        <v>2281816</v>
      </c>
      <c r="S18" s="680"/>
      <c r="T18" s="680"/>
      <c r="U18" s="680"/>
      <c r="V18" s="680"/>
      <c r="W18" s="680"/>
      <c r="X18" s="680"/>
      <c r="Y18" s="681"/>
      <c r="Z18" s="682">
        <v>32</v>
      </c>
      <c r="AA18" s="682"/>
      <c r="AB18" s="682"/>
      <c r="AC18" s="682"/>
      <c r="AD18" s="683">
        <v>2109997</v>
      </c>
      <c r="AE18" s="683"/>
      <c r="AF18" s="683"/>
      <c r="AG18" s="683"/>
      <c r="AH18" s="683"/>
      <c r="AI18" s="683"/>
      <c r="AJ18" s="683"/>
      <c r="AK18" s="683"/>
      <c r="AL18" s="684">
        <v>71.7</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137</v>
      </c>
      <c r="BH18" s="680"/>
      <c r="BI18" s="680"/>
      <c r="BJ18" s="680"/>
      <c r="BK18" s="680"/>
      <c r="BL18" s="680"/>
      <c r="BM18" s="680"/>
      <c r="BN18" s="681"/>
      <c r="BO18" s="682" t="s">
        <v>137</v>
      </c>
      <c r="BP18" s="682"/>
      <c r="BQ18" s="682"/>
      <c r="BR18" s="682"/>
      <c r="BS18" s="688" t="s">
        <v>128</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137</v>
      </c>
      <c r="CS18" s="680"/>
      <c r="CT18" s="680"/>
      <c r="CU18" s="680"/>
      <c r="CV18" s="680"/>
      <c r="CW18" s="680"/>
      <c r="CX18" s="680"/>
      <c r="CY18" s="681"/>
      <c r="CZ18" s="682" t="s">
        <v>241</v>
      </c>
      <c r="DA18" s="682"/>
      <c r="DB18" s="682"/>
      <c r="DC18" s="682"/>
      <c r="DD18" s="688" t="s">
        <v>137</v>
      </c>
      <c r="DE18" s="680"/>
      <c r="DF18" s="680"/>
      <c r="DG18" s="680"/>
      <c r="DH18" s="680"/>
      <c r="DI18" s="680"/>
      <c r="DJ18" s="680"/>
      <c r="DK18" s="680"/>
      <c r="DL18" s="680"/>
      <c r="DM18" s="680"/>
      <c r="DN18" s="680"/>
      <c r="DO18" s="680"/>
      <c r="DP18" s="681"/>
      <c r="DQ18" s="688" t="s">
        <v>137</v>
      </c>
      <c r="DR18" s="680"/>
      <c r="DS18" s="680"/>
      <c r="DT18" s="680"/>
      <c r="DU18" s="680"/>
      <c r="DV18" s="680"/>
      <c r="DW18" s="680"/>
      <c r="DX18" s="680"/>
      <c r="DY18" s="680"/>
      <c r="DZ18" s="680"/>
      <c r="EA18" s="680"/>
      <c r="EB18" s="680"/>
      <c r="EC18" s="689"/>
    </row>
    <row r="19" spans="2:133" ht="11.25" customHeight="1" x14ac:dyDescent="0.15">
      <c r="B19" s="676" t="s">
        <v>273</v>
      </c>
      <c r="C19" s="677"/>
      <c r="D19" s="677"/>
      <c r="E19" s="677"/>
      <c r="F19" s="677"/>
      <c r="G19" s="677"/>
      <c r="H19" s="677"/>
      <c r="I19" s="677"/>
      <c r="J19" s="677"/>
      <c r="K19" s="677"/>
      <c r="L19" s="677"/>
      <c r="M19" s="677"/>
      <c r="N19" s="677"/>
      <c r="O19" s="677"/>
      <c r="P19" s="677"/>
      <c r="Q19" s="678"/>
      <c r="R19" s="679">
        <v>2109997</v>
      </c>
      <c r="S19" s="680"/>
      <c r="T19" s="680"/>
      <c r="U19" s="680"/>
      <c r="V19" s="680"/>
      <c r="W19" s="680"/>
      <c r="X19" s="680"/>
      <c r="Y19" s="681"/>
      <c r="Z19" s="682">
        <v>29.6</v>
      </c>
      <c r="AA19" s="682"/>
      <c r="AB19" s="682"/>
      <c r="AC19" s="682"/>
      <c r="AD19" s="683">
        <v>2109997</v>
      </c>
      <c r="AE19" s="683"/>
      <c r="AF19" s="683"/>
      <c r="AG19" s="683"/>
      <c r="AH19" s="683"/>
      <c r="AI19" s="683"/>
      <c r="AJ19" s="683"/>
      <c r="AK19" s="683"/>
      <c r="AL19" s="684">
        <v>71.7</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t="s">
        <v>137</v>
      </c>
      <c r="BH19" s="680"/>
      <c r="BI19" s="680"/>
      <c r="BJ19" s="680"/>
      <c r="BK19" s="680"/>
      <c r="BL19" s="680"/>
      <c r="BM19" s="680"/>
      <c r="BN19" s="681"/>
      <c r="BO19" s="682" t="s">
        <v>128</v>
      </c>
      <c r="BP19" s="682"/>
      <c r="BQ19" s="682"/>
      <c r="BR19" s="682"/>
      <c r="BS19" s="688" t="s">
        <v>137</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137</v>
      </c>
      <c r="CS19" s="680"/>
      <c r="CT19" s="680"/>
      <c r="CU19" s="680"/>
      <c r="CV19" s="680"/>
      <c r="CW19" s="680"/>
      <c r="CX19" s="680"/>
      <c r="CY19" s="681"/>
      <c r="CZ19" s="682" t="s">
        <v>128</v>
      </c>
      <c r="DA19" s="682"/>
      <c r="DB19" s="682"/>
      <c r="DC19" s="682"/>
      <c r="DD19" s="688" t="s">
        <v>241</v>
      </c>
      <c r="DE19" s="680"/>
      <c r="DF19" s="680"/>
      <c r="DG19" s="680"/>
      <c r="DH19" s="680"/>
      <c r="DI19" s="680"/>
      <c r="DJ19" s="680"/>
      <c r="DK19" s="680"/>
      <c r="DL19" s="680"/>
      <c r="DM19" s="680"/>
      <c r="DN19" s="680"/>
      <c r="DO19" s="680"/>
      <c r="DP19" s="681"/>
      <c r="DQ19" s="688" t="s">
        <v>137</v>
      </c>
      <c r="DR19" s="680"/>
      <c r="DS19" s="680"/>
      <c r="DT19" s="680"/>
      <c r="DU19" s="680"/>
      <c r="DV19" s="680"/>
      <c r="DW19" s="680"/>
      <c r="DX19" s="680"/>
      <c r="DY19" s="680"/>
      <c r="DZ19" s="680"/>
      <c r="EA19" s="680"/>
      <c r="EB19" s="680"/>
      <c r="EC19" s="689"/>
    </row>
    <row r="20" spans="2:133" ht="11.25" customHeight="1" x14ac:dyDescent="0.15">
      <c r="B20" s="676" t="s">
        <v>276</v>
      </c>
      <c r="C20" s="677"/>
      <c r="D20" s="677"/>
      <c r="E20" s="677"/>
      <c r="F20" s="677"/>
      <c r="G20" s="677"/>
      <c r="H20" s="677"/>
      <c r="I20" s="677"/>
      <c r="J20" s="677"/>
      <c r="K20" s="677"/>
      <c r="L20" s="677"/>
      <c r="M20" s="677"/>
      <c r="N20" s="677"/>
      <c r="O20" s="677"/>
      <c r="P20" s="677"/>
      <c r="Q20" s="678"/>
      <c r="R20" s="679">
        <v>171819</v>
      </c>
      <c r="S20" s="680"/>
      <c r="T20" s="680"/>
      <c r="U20" s="680"/>
      <c r="V20" s="680"/>
      <c r="W20" s="680"/>
      <c r="X20" s="680"/>
      <c r="Y20" s="681"/>
      <c r="Z20" s="682">
        <v>2.4</v>
      </c>
      <c r="AA20" s="682"/>
      <c r="AB20" s="682"/>
      <c r="AC20" s="682"/>
      <c r="AD20" s="683" t="s">
        <v>128</v>
      </c>
      <c r="AE20" s="683"/>
      <c r="AF20" s="683"/>
      <c r="AG20" s="683"/>
      <c r="AH20" s="683"/>
      <c r="AI20" s="683"/>
      <c r="AJ20" s="683"/>
      <c r="AK20" s="683"/>
      <c r="AL20" s="684" t="s">
        <v>137</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t="s">
        <v>128</v>
      </c>
      <c r="BH20" s="680"/>
      <c r="BI20" s="680"/>
      <c r="BJ20" s="680"/>
      <c r="BK20" s="680"/>
      <c r="BL20" s="680"/>
      <c r="BM20" s="680"/>
      <c r="BN20" s="681"/>
      <c r="BO20" s="682" t="s">
        <v>137</v>
      </c>
      <c r="BP20" s="682"/>
      <c r="BQ20" s="682"/>
      <c r="BR20" s="682"/>
      <c r="BS20" s="688" t="s">
        <v>241</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6822468</v>
      </c>
      <c r="CS20" s="680"/>
      <c r="CT20" s="680"/>
      <c r="CU20" s="680"/>
      <c r="CV20" s="680"/>
      <c r="CW20" s="680"/>
      <c r="CX20" s="680"/>
      <c r="CY20" s="681"/>
      <c r="CZ20" s="682">
        <v>100</v>
      </c>
      <c r="DA20" s="682"/>
      <c r="DB20" s="682"/>
      <c r="DC20" s="682"/>
      <c r="DD20" s="688">
        <v>2382415</v>
      </c>
      <c r="DE20" s="680"/>
      <c r="DF20" s="680"/>
      <c r="DG20" s="680"/>
      <c r="DH20" s="680"/>
      <c r="DI20" s="680"/>
      <c r="DJ20" s="680"/>
      <c r="DK20" s="680"/>
      <c r="DL20" s="680"/>
      <c r="DM20" s="680"/>
      <c r="DN20" s="680"/>
      <c r="DO20" s="680"/>
      <c r="DP20" s="681"/>
      <c r="DQ20" s="688">
        <v>3565613</v>
      </c>
      <c r="DR20" s="680"/>
      <c r="DS20" s="680"/>
      <c r="DT20" s="680"/>
      <c r="DU20" s="680"/>
      <c r="DV20" s="680"/>
      <c r="DW20" s="680"/>
      <c r="DX20" s="680"/>
      <c r="DY20" s="680"/>
      <c r="DZ20" s="680"/>
      <c r="EA20" s="680"/>
      <c r="EB20" s="680"/>
      <c r="EC20" s="689"/>
    </row>
    <row r="21" spans="2:133" ht="11.25" customHeight="1" x14ac:dyDescent="0.15">
      <c r="B21" s="676" t="s">
        <v>279</v>
      </c>
      <c r="C21" s="677"/>
      <c r="D21" s="677"/>
      <c r="E21" s="677"/>
      <c r="F21" s="677"/>
      <c r="G21" s="677"/>
      <c r="H21" s="677"/>
      <c r="I21" s="677"/>
      <c r="J21" s="677"/>
      <c r="K21" s="677"/>
      <c r="L21" s="677"/>
      <c r="M21" s="677"/>
      <c r="N21" s="677"/>
      <c r="O21" s="677"/>
      <c r="P21" s="677"/>
      <c r="Q21" s="678"/>
      <c r="R21" s="679" t="s">
        <v>137</v>
      </c>
      <c r="S21" s="680"/>
      <c r="T21" s="680"/>
      <c r="U21" s="680"/>
      <c r="V21" s="680"/>
      <c r="W21" s="680"/>
      <c r="X21" s="680"/>
      <c r="Y21" s="681"/>
      <c r="Z21" s="682" t="s">
        <v>128</v>
      </c>
      <c r="AA21" s="682"/>
      <c r="AB21" s="682"/>
      <c r="AC21" s="682"/>
      <c r="AD21" s="683" t="s">
        <v>128</v>
      </c>
      <c r="AE21" s="683"/>
      <c r="AF21" s="683"/>
      <c r="AG21" s="683"/>
      <c r="AH21" s="683"/>
      <c r="AI21" s="683"/>
      <c r="AJ21" s="683"/>
      <c r="AK21" s="683"/>
      <c r="AL21" s="684" t="s">
        <v>128</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t="s">
        <v>137</v>
      </c>
      <c r="BH21" s="680"/>
      <c r="BI21" s="680"/>
      <c r="BJ21" s="680"/>
      <c r="BK21" s="680"/>
      <c r="BL21" s="680"/>
      <c r="BM21" s="680"/>
      <c r="BN21" s="681"/>
      <c r="BO21" s="682" t="s">
        <v>241</v>
      </c>
      <c r="BP21" s="682"/>
      <c r="BQ21" s="682"/>
      <c r="BR21" s="682"/>
      <c r="BS21" s="688" t="s">
        <v>137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281</v>
      </c>
      <c r="C22" s="677"/>
      <c r="D22" s="677"/>
      <c r="E22" s="677"/>
      <c r="F22" s="677"/>
      <c r="G22" s="677"/>
      <c r="H22" s="677"/>
      <c r="I22" s="677"/>
      <c r="J22" s="677"/>
      <c r="K22" s="677"/>
      <c r="L22" s="677"/>
      <c r="M22" s="677"/>
      <c r="N22" s="677"/>
      <c r="O22" s="677"/>
      <c r="P22" s="677"/>
      <c r="Q22" s="678"/>
      <c r="R22" s="679">
        <v>3034614</v>
      </c>
      <c r="S22" s="680"/>
      <c r="T22" s="680"/>
      <c r="U22" s="680"/>
      <c r="V22" s="680"/>
      <c r="W22" s="680"/>
      <c r="X22" s="680"/>
      <c r="Y22" s="681"/>
      <c r="Z22" s="682">
        <v>42.5</v>
      </c>
      <c r="AA22" s="682"/>
      <c r="AB22" s="682"/>
      <c r="AC22" s="682"/>
      <c r="AD22" s="683">
        <v>2862795</v>
      </c>
      <c r="AE22" s="683"/>
      <c r="AF22" s="683"/>
      <c r="AG22" s="683"/>
      <c r="AH22" s="683"/>
      <c r="AI22" s="683"/>
      <c r="AJ22" s="683"/>
      <c r="AK22" s="683"/>
      <c r="AL22" s="684">
        <v>97.3</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137</v>
      </c>
      <c r="BH22" s="680"/>
      <c r="BI22" s="680"/>
      <c r="BJ22" s="680"/>
      <c r="BK22" s="680"/>
      <c r="BL22" s="680"/>
      <c r="BM22" s="680"/>
      <c r="BN22" s="681"/>
      <c r="BO22" s="682" t="s">
        <v>241</v>
      </c>
      <c r="BP22" s="682"/>
      <c r="BQ22" s="682"/>
      <c r="BR22" s="682"/>
      <c r="BS22" s="688" t="s">
        <v>137</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284</v>
      </c>
      <c r="C23" s="677"/>
      <c r="D23" s="677"/>
      <c r="E23" s="677"/>
      <c r="F23" s="677"/>
      <c r="G23" s="677"/>
      <c r="H23" s="677"/>
      <c r="I23" s="677"/>
      <c r="J23" s="677"/>
      <c r="K23" s="677"/>
      <c r="L23" s="677"/>
      <c r="M23" s="677"/>
      <c r="N23" s="677"/>
      <c r="O23" s="677"/>
      <c r="P23" s="677"/>
      <c r="Q23" s="678"/>
      <c r="R23" s="679">
        <v>911</v>
      </c>
      <c r="S23" s="680"/>
      <c r="T23" s="680"/>
      <c r="U23" s="680"/>
      <c r="V23" s="680"/>
      <c r="W23" s="680"/>
      <c r="X23" s="680"/>
      <c r="Y23" s="681"/>
      <c r="Z23" s="682">
        <v>0</v>
      </c>
      <c r="AA23" s="682"/>
      <c r="AB23" s="682"/>
      <c r="AC23" s="682"/>
      <c r="AD23" s="683">
        <v>911</v>
      </c>
      <c r="AE23" s="683"/>
      <c r="AF23" s="683"/>
      <c r="AG23" s="683"/>
      <c r="AH23" s="683"/>
      <c r="AI23" s="683"/>
      <c r="AJ23" s="683"/>
      <c r="AK23" s="683"/>
      <c r="AL23" s="684">
        <v>0</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t="s">
        <v>137</v>
      </c>
      <c r="BH23" s="680"/>
      <c r="BI23" s="680"/>
      <c r="BJ23" s="680"/>
      <c r="BK23" s="680"/>
      <c r="BL23" s="680"/>
      <c r="BM23" s="680"/>
      <c r="BN23" s="681"/>
      <c r="BO23" s="682" t="s">
        <v>128</v>
      </c>
      <c r="BP23" s="682"/>
      <c r="BQ23" s="682"/>
      <c r="BR23" s="682"/>
      <c r="BS23" s="688" t="s">
        <v>241</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x14ac:dyDescent="0.15">
      <c r="B24" s="676" t="s">
        <v>291</v>
      </c>
      <c r="C24" s="677"/>
      <c r="D24" s="677"/>
      <c r="E24" s="677"/>
      <c r="F24" s="677"/>
      <c r="G24" s="677"/>
      <c r="H24" s="677"/>
      <c r="I24" s="677"/>
      <c r="J24" s="677"/>
      <c r="K24" s="677"/>
      <c r="L24" s="677"/>
      <c r="M24" s="677"/>
      <c r="N24" s="677"/>
      <c r="O24" s="677"/>
      <c r="P24" s="677"/>
      <c r="Q24" s="678"/>
      <c r="R24" s="679">
        <v>4405</v>
      </c>
      <c r="S24" s="680"/>
      <c r="T24" s="680"/>
      <c r="U24" s="680"/>
      <c r="V24" s="680"/>
      <c r="W24" s="680"/>
      <c r="X24" s="680"/>
      <c r="Y24" s="681"/>
      <c r="Z24" s="682">
        <v>0.1</v>
      </c>
      <c r="AA24" s="682"/>
      <c r="AB24" s="682"/>
      <c r="AC24" s="682"/>
      <c r="AD24" s="683" t="s">
        <v>241</v>
      </c>
      <c r="AE24" s="683"/>
      <c r="AF24" s="683"/>
      <c r="AG24" s="683"/>
      <c r="AH24" s="683"/>
      <c r="AI24" s="683"/>
      <c r="AJ24" s="683"/>
      <c r="AK24" s="683"/>
      <c r="AL24" s="684" t="s">
        <v>241</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128</v>
      </c>
      <c r="BP24" s="682"/>
      <c r="BQ24" s="682"/>
      <c r="BR24" s="682"/>
      <c r="BS24" s="688" t="s">
        <v>128</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1765868</v>
      </c>
      <c r="CS24" s="669"/>
      <c r="CT24" s="669"/>
      <c r="CU24" s="669"/>
      <c r="CV24" s="669"/>
      <c r="CW24" s="669"/>
      <c r="CX24" s="669"/>
      <c r="CY24" s="670"/>
      <c r="CZ24" s="673">
        <v>25.9</v>
      </c>
      <c r="DA24" s="674"/>
      <c r="DB24" s="674"/>
      <c r="DC24" s="693"/>
      <c r="DD24" s="712">
        <v>1532155</v>
      </c>
      <c r="DE24" s="669"/>
      <c r="DF24" s="669"/>
      <c r="DG24" s="669"/>
      <c r="DH24" s="669"/>
      <c r="DI24" s="669"/>
      <c r="DJ24" s="669"/>
      <c r="DK24" s="670"/>
      <c r="DL24" s="712">
        <v>1510248</v>
      </c>
      <c r="DM24" s="669"/>
      <c r="DN24" s="669"/>
      <c r="DO24" s="669"/>
      <c r="DP24" s="669"/>
      <c r="DQ24" s="669"/>
      <c r="DR24" s="669"/>
      <c r="DS24" s="669"/>
      <c r="DT24" s="669"/>
      <c r="DU24" s="669"/>
      <c r="DV24" s="670"/>
      <c r="DW24" s="673">
        <v>49.4</v>
      </c>
      <c r="DX24" s="674"/>
      <c r="DY24" s="674"/>
      <c r="DZ24" s="674"/>
      <c r="EA24" s="674"/>
      <c r="EB24" s="674"/>
      <c r="EC24" s="675"/>
    </row>
    <row r="25" spans="2:133" ht="11.25" customHeight="1" x14ac:dyDescent="0.15">
      <c r="B25" s="676" t="s">
        <v>294</v>
      </c>
      <c r="C25" s="677"/>
      <c r="D25" s="677"/>
      <c r="E25" s="677"/>
      <c r="F25" s="677"/>
      <c r="G25" s="677"/>
      <c r="H25" s="677"/>
      <c r="I25" s="677"/>
      <c r="J25" s="677"/>
      <c r="K25" s="677"/>
      <c r="L25" s="677"/>
      <c r="M25" s="677"/>
      <c r="N25" s="677"/>
      <c r="O25" s="677"/>
      <c r="P25" s="677"/>
      <c r="Q25" s="678"/>
      <c r="R25" s="679">
        <v>49659</v>
      </c>
      <c r="S25" s="680"/>
      <c r="T25" s="680"/>
      <c r="U25" s="680"/>
      <c r="V25" s="680"/>
      <c r="W25" s="680"/>
      <c r="X25" s="680"/>
      <c r="Y25" s="681"/>
      <c r="Z25" s="682">
        <v>0.7</v>
      </c>
      <c r="AA25" s="682"/>
      <c r="AB25" s="682"/>
      <c r="AC25" s="682"/>
      <c r="AD25" s="683" t="s">
        <v>137</v>
      </c>
      <c r="AE25" s="683"/>
      <c r="AF25" s="683"/>
      <c r="AG25" s="683"/>
      <c r="AH25" s="683"/>
      <c r="AI25" s="683"/>
      <c r="AJ25" s="683"/>
      <c r="AK25" s="683"/>
      <c r="AL25" s="684" t="s">
        <v>241</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241</v>
      </c>
      <c r="BH25" s="680"/>
      <c r="BI25" s="680"/>
      <c r="BJ25" s="680"/>
      <c r="BK25" s="680"/>
      <c r="BL25" s="680"/>
      <c r="BM25" s="680"/>
      <c r="BN25" s="681"/>
      <c r="BO25" s="682" t="s">
        <v>241</v>
      </c>
      <c r="BP25" s="682"/>
      <c r="BQ25" s="682"/>
      <c r="BR25" s="682"/>
      <c r="BS25" s="688" t="s">
        <v>128</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832371</v>
      </c>
      <c r="CS25" s="715"/>
      <c r="CT25" s="715"/>
      <c r="CU25" s="715"/>
      <c r="CV25" s="715"/>
      <c r="CW25" s="715"/>
      <c r="CX25" s="715"/>
      <c r="CY25" s="716"/>
      <c r="CZ25" s="684">
        <v>12.2</v>
      </c>
      <c r="DA25" s="713"/>
      <c r="DB25" s="713"/>
      <c r="DC25" s="717"/>
      <c r="DD25" s="688">
        <v>819540</v>
      </c>
      <c r="DE25" s="715"/>
      <c r="DF25" s="715"/>
      <c r="DG25" s="715"/>
      <c r="DH25" s="715"/>
      <c r="DI25" s="715"/>
      <c r="DJ25" s="715"/>
      <c r="DK25" s="716"/>
      <c r="DL25" s="688">
        <v>803667</v>
      </c>
      <c r="DM25" s="715"/>
      <c r="DN25" s="715"/>
      <c r="DO25" s="715"/>
      <c r="DP25" s="715"/>
      <c r="DQ25" s="715"/>
      <c r="DR25" s="715"/>
      <c r="DS25" s="715"/>
      <c r="DT25" s="715"/>
      <c r="DU25" s="715"/>
      <c r="DV25" s="716"/>
      <c r="DW25" s="684">
        <v>26.3</v>
      </c>
      <c r="DX25" s="713"/>
      <c r="DY25" s="713"/>
      <c r="DZ25" s="713"/>
      <c r="EA25" s="713"/>
      <c r="EB25" s="713"/>
      <c r="EC25" s="714"/>
    </row>
    <row r="26" spans="2:133" ht="11.25" customHeight="1" x14ac:dyDescent="0.15">
      <c r="B26" s="676" t="s">
        <v>297</v>
      </c>
      <c r="C26" s="677"/>
      <c r="D26" s="677"/>
      <c r="E26" s="677"/>
      <c r="F26" s="677"/>
      <c r="G26" s="677"/>
      <c r="H26" s="677"/>
      <c r="I26" s="677"/>
      <c r="J26" s="677"/>
      <c r="K26" s="677"/>
      <c r="L26" s="677"/>
      <c r="M26" s="677"/>
      <c r="N26" s="677"/>
      <c r="O26" s="677"/>
      <c r="P26" s="677"/>
      <c r="Q26" s="678"/>
      <c r="R26" s="679">
        <v>4692</v>
      </c>
      <c r="S26" s="680"/>
      <c r="T26" s="680"/>
      <c r="U26" s="680"/>
      <c r="V26" s="680"/>
      <c r="W26" s="680"/>
      <c r="X26" s="680"/>
      <c r="Y26" s="681"/>
      <c r="Z26" s="682">
        <v>0.1</v>
      </c>
      <c r="AA26" s="682"/>
      <c r="AB26" s="682"/>
      <c r="AC26" s="682"/>
      <c r="AD26" s="683" t="s">
        <v>137</v>
      </c>
      <c r="AE26" s="683"/>
      <c r="AF26" s="683"/>
      <c r="AG26" s="683"/>
      <c r="AH26" s="683"/>
      <c r="AI26" s="683"/>
      <c r="AJ26" s="683"/>
      <c r="AK26" s="683"/>
      <c r="AL26" s="684" t="s">
        <v>128</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241</v>
      </c>
      <c r="BH26" s="680"/>
      <c r="BI26" s="680"/>
      <c r="BJ26" s="680"/>
      <c r="BK26" s="680"/>
      <c r="BL26" s="680"/>
      <c r="BM26" s="680"/>
      <c r="BN26" s="681"/>
      <c r="BO26" s="682" t="s">
        <v>137</v>
      </c>
      <c r="BP26" s="682"/>
      <c r="BQ26" s="682"/>
      <c r="BR26" s="682"/>
      <c r="BS26" s="688" t="s">
        <v>137</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526799</v>
      </c>
      <c r="CS26" s="680"/>
      <c r="CT26" s="680"/>
      <c r="CU26" s="680"/>
      <c r="CV26" s="680"/>
      <c r="CW26" s="680"/>
      <c r="CX26" s="680"/>
      <c r="CY26" s="681"/>
      <c r="CZ26" s="684">
        <v>7.7</v>
      </c>
      <c r="DA26" s="713"/>
      <c r="DB26" s="713"/>
      <c r="DC26" s="717"/>
      <c r="DD26" s="688">
        <v>519845</v>
      </c>
      <c r="DE26" s="680"/>
      <c r="DF26" s="680"/>
      <c r="DG26" s="680"/>
      <c r="DH26" s="680"/>
      <c r="DI26" s="680"/>
      <c r="DJ26" s="680"/>
      <c r="DK26" s="681"/>
      <c r="DL26" s="688" t="s">
        <v>128</v>
      </c>
      <c r="DM26" s="680"/>
      <c r="DN26" s="680"/>
      <c r="DO26" s="680"/>
      <c r="DP26" s="680"/>
      <c r="DQ26" s="680"/>
      <c r="DR26" s="680"/>
      <c r="DS26" s="680"/>
      <c r="DT26" s="680"/>
      <c r="DU26" s="680"/>
      <c r="DV26" s="681"/>
      <c r="DW26" s="684" t="s">
        <v>128</v>
      </c>
      <c r="DX26" s="713"/>
      <c r="DY26" s="713"/>
      <c r="DZ26" s="713"/>
      <c r="EA26" s="713"/>
      <c r="EB26" s="713"/>
      <c r="EC26" s="714"/>
    </row>
    <row r="27" spans="2:133" ht="11.25" customHeight="1" x14ac:dyDescent="0.15">
      <c r="B27" s="676" t="s">
        <v>300</v>
      </c>
      <c r="C27" s="677"/>
      <c r="D27" s="677"/>
      <c r="E27" s="677"/>
      <c r="F27" s="677"/>
      <c r="G27" s="677"/>
      <c r="H27" s="677"/>
      <c r="I27" s="677"/>
      <c r="J27" s="677"/>
      <c r="K27" s="677"/>
      <c r="L27" s="677"/>
      <c r="M27" s="677"/>
      <c r="N27" s="677"/>
      <c r="O27" s="677"/>
      <c r="P27" s="677"/>
      <c r="Q27" s="678"/>
      <c r="R27" s="679">
        <v>1043319</v>
      </c>
      <c r="S27" s="680"/>
      <c r="T27" s="680"/>
      <c r="U27" s="680"/>
      <c r="V27" s="680"/>
      <c r="W27" s="680"/>
      <c r="X27" s="680"/>
      <c r="Y27" s="681"/>
      <c r="Z27" s="682">
        <v>14.6</v>
      </c>
      <c r="AA27" s="682"/>
      <c r="AB27" s="682"/>
      <c r="AC27" s="682"/>
      <c r="AD27" s="683" t="s">
        <v>137</v>
      </c>
      <c r="AE27" s="683"/>
      <c r="AF27" s="683"/>
      <c r="AG27" s="683"/>
      <c r="AH27" s="683"/>
      <c r="AI27" s="683"/>
      <c r="AJ27" s="683"/>
      <c r="AK27" s="683"/>
      <c r="AL27" s="684" t="s">
        <v>137</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630621</v>
      </c>
      <c r="BH27" s="680"/>
      <c r="BI27" s="680"/>
      <c r="BJ27" s="680"/>
      <c r="BK27" s="680"/>
      <c r="BL27" s="680"/>
      <c r="BM27" s="680"/>
      <c r="BN27" s="681"/>
      <c r="BO27" s="682">
        <v>100</v>
      </c>
      <c r="BP27" s="682"/>
      <c r="BQ27" s="682"/>
      <c r="BR27" s="682"/>
      <c r="BS27" s="688" t="s">
        <v>241</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348304</v>
      </c>
      <c r="CS27" s="715"/>
      <c r="CT27" s="715"/>
      <c r="CU27" s="715"/>
      <c r="CV27" s="715"/>
      <c r="CW27" s="715"/>
      <c r="CX27" s="715"/>
      <c r="CY27" s="716"/>
      <c r="CZ27" s="684">
        <v>5.0999999999999996</v>
      </c>
      <c r="DA27" s="713"/>
      <c r="DB27" s="713"/>
      <c r="DC27" s="717"/>
      <c r="DD27" s="688">
        <v>141487</v>
      </c>
      <c r="DE27" s="715"/>
      <c r="DF27" s="715"/>
      <c r="DG27" s="715"/>
      <c r="DH27" s="715"/>
      <c r="DI27" s="715"/>
      <c r="DJ27" s="715"/>
      <c r="DK27" s="716"/>
      <c r="DL27" s="688">
        <v>135453</v>
      </c>
      <c r="DM27" s="715"/>
      <c r="DN27" s="715"/>
      <c r="DO27" s="715"/>
      <c r="DP27" s="715"/>
      <c r="DQ27" s="715"/>
      <c r="DR27" s="715"/>
      <c r="DS27" s="715"/>
      <c r="DT27" s="715"/>
      <c r="DU27" s="715"/>
      <c r="DV27" s="716"/>
      <c r="DW27" s="684">
        <v>4.4000000000000004</v>
      </c>
      <c r="DX27" s="713"/>
      <c r="DY27" s="713"/>
      <c r="DZ27" s="713"/>
      <c r="EA27" s="713"/>
      <c r="EB27" s="713"/>
      <c r="EC27" s="714"/>
    </row>
    <row r="28" spans="2:133" ht="11.25" customHeight="1" x14ac:dyDescent="0.15">
      <c r="B28" s="721" t="s">
        <v>303</v>
      </c>
      <c r="C28" s="722"/>
      <c r="D28" s="722"/>
      <c r="E28" s="722"/>
      <c r="F28" s="722"/>
      <c r="G28" s="722"/>
      <c r="H28" s="722"/>
      <c r="I28" s="722"/>
      <c r="J28" s="722"/>
      <c r="K28" s="722"/>
      <c r="L28" s="722"/>
      <c r="M28" s="722"/>
      <c r="N28" s="722"/>
      <c r="O28" s="722"/>
      <c r="P28" s="722"/>
      <c r="Q28" s="723"/>
      <c r="R28" s="679">
        <v>78447</v>
      </c>
      <c r="S28" s="680"/>
      <c r="T28" s="680"/>
      <c r="U28" s="680"/>
      <c r="V28" s="680"/>
      <c r="W28" s="680"/>
      <c r="X28" s="680"/>
      <c r="Y28" s="681"/>
      <c r="Z28" s="682">
        <v>1.1000000000000001</v>
      </c>
      <c r="AA28" s="682"/>
      <c r="AB28" s="682"/>
      <c r="AC28" s="682"/>
      <c r="AD28" s="683">
        <v>78447</v>
      </c>
      <c r="AE28" s="683"/>
      <c r="AF28" s="683"/>
      <c r="AG28" s="683"/>
      <c r="AH28" s="683"/>
      <c r="AI28" s="683"/>
      <c r="AJ28" s="683"/>
      <c r="AK28" s="683"/>
      <c r="AL28" s="684">
        <v>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585193</v>
      </c>
      <c r="CS28" s="680"/>
      <c r="CT28" s="680"/>
      <c r="CU28" s="680"/>
      <c r="CV28" s="680"/>
      <c r="CW28" s="680"/>
      <c r="CX28" s="680"/>
      <c r="CY28" s="681"/>
      <c r="CZ28" s="684">
        <v>8.6</v>
      </c>
      <c r="DA28" s="713"/>
      <c r="DB28" s="713"/>
      <c r="DC28" s="717"/>
      <c r="DD28" s="688">
        <v>571128</v>
      </c>
      <c r="DE28" s="680"/>
      <c r="DF28" s="680"/>
      <c r="DG28" s="680"/>
      <c r="DH28" s="680"/>
      <c r="DI28" s="680"/>
      <c r="DJ28" s="680"/>
      <c r="DK28" s="681"/>
      <c r="DL28" s="688">
        <v>571128</v>
      </c>
      <c r="DM28" s="680"/>
      <c r="DN28" s="680"/>
      <c r="DO28" s="680"/>
      <c r="DP28" s="680"/>
      <c r="DQ28" s="680"/>
      <c r="DR28" s="680"/>
      <c r="DS28" s="680"/>
      <c r="DT28" s="680"/>
      <c r="DU28" s="680"/>
      <c r="DV28" s="681"/>
      <c r="DW28" s="684">
        <v>18.7</v>
      </c>
      <c r="DX28" s="713"/>
      <c r="DY28" s="713"/>
      <c r="DZ28" s="713"/>
      <c r="EA28" s="713"/>
      <c r="EB28" s="713"/>
      <c r="EC28" s="714"/>
    </row>
    <row r="29" spans="2:133" ht="11.25" customHeight="1" x14ac:dyDescent="0.15">
      <c r="B29" s="676" t="s">
        <v>305</v>
      </c>
      <c r="C29" s="677"/>
      <c r="D29" s="677"/>
      <c r="E29" s="677"/>
      <c r="F29" s="677"/>
      <c r="G29" s="677"/>
      <c r="H29" s="677"/>
      <c r="I29" s="677"/>
      <c r="J29" s="677"/>
      <c r="K29" s="677"/>
      <c r="L29" s="677"/>
      <c r="M29" s="677"/>
      <c r="N29" s="677"/>
      <c r="O29" s="677"/>
      <c r="P29" s="677"/>
      <c r="Q29" s="678"/>
      <c r="R29" s="679">
        <v>1135782</v>
      </c>
      <c r="S29" s="680"/>
      <c r="T29" s="680"/>
      <c r="U29" s="680"/>
      <c r="V29" s="680"/>
      <c r="W29" s="680"/>
      <c r="X29" s="680"/>
      <c r="Y29" s="681"/>
      <c r="Z29" s="682">
        <v>15.9</v>
      </c>
      <c r="AA29" s="682"/>
      <c r="AB29" s="682"/>
      <c r="AC29" s="682"/>
      <c r="AD29" s="683" t="s">
        <v>137</v>
      </c>
      <c r="AE29" s="683"/>
      <c r="AF29" s="683"/>
      <c r="AG29" s="683"/>
      <c r="AH29" s="683"/>
      <c r="AI29" s="683"/>
      <c r="AJ29" s="683"/>
      <c r="AK29" s="683"/>
      <c r="AL29" s="684" t="s">
        <v>137</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309</v>
      </c>
      <c r="CG29" s="695"/>
      <c r="CH29" s="695"/>
      <c r="CI29" s="695"/>
      <c r="CJ29" s="695"/>
      <c r="CK29" s="695"/>
      <c r="CL29" s="695"/>
      <c r="CM29" s="695"/>
      <c r="CN29" s="695"/>
      <c r="CO29" s="695"/>
      <c r="CP29" s="695"/>
      <c r="CQ29" s="696"/>
      <c r="CR29" s="679">
        <v>584890</v>
      </c>
      <c r="CS29" s="715"/>
      <c r="CT29" s="715"/>
      <c r="CU29" s="715"/>
      <c r="CV29" s="715"/>
      <c r="CW29" s="715"/>
      <c r="CX29" s="715"/>
      <c r="CY29" s="716"/>
      <c r="CZ29" s="684">
        <v>8.6</v>
      </c>
      <c r="DA29" s="713"/>
      <c r="DB29" s="713"/>
      <c r="DC29" s="717"/>
      <c r="DD29" s="688">
        <v>570825</v>
      </c>
      <c r="DE29" s="715"/>
      <c r="DF29" s="715"/>
      <c r="DG29" s="715"/>
      <c r="DH29" s="715"/>
      <c r="DI29" s="715"/>
      <c r="DJ29" s="715"/>
      <c r="DK29" s="716"/>
      <c r="DL29" s="688">
        <v>570825</v>
      </c>
      <c r="DM29" s="715"/>
      <c r="DN29" s="715"/>
      <c r="DO29" s="715"/>
      <c r="DP29" s="715"/>
      <c r="DQ29" s="715"/>
      <c r="DR29" s="715"/>
      <c r="DS29" s="715"/>
      <c r="DT29" s="715"/>
      <c r="DU29" s="715"/>
      <c r="DV29" s="716"/>
      <c r="DW29" s="684">
        <v>18.7</v>
      </c>
      <c r="DX29" s="713"/>
      <c r="DY29" s="713"/>
      <c r="DZ29" s="713"/>
      <c r="EA29" s="713"/>
      <c r="EB29" s="713"/>
      <c r="EC29" s="714"/>
    </row>
    <row r="30" spans="2:133" ht="11.25" customHeight="1" x14ac:dyDescent="0.15">
      <c r="B30" s="676" t="s">
        <v>310</v>
      </c>
      <c r="C30" s="677"/>
      <c r="D30" s="677"/>
      <c r="E30" s="677"/>
      <c r="F30" s="677"/>
      <c r="G30" s="677"/>
      <c r="H30" s="677"/>
      <c r="I30" s="677"/>
      <c r="J30" s="677"/>
      <c r="K30" s="677"/>
      <c r="L30" s="677"/>
      <c r="M30" s="677"/>
      <c r="N30" s="677"/>
      <c r="O30" s="677"/>
      <c r="P30" s="677"/>
      <c r="Q30" s="678"/>
      <c r="R30" s="679">
        <v>67787</v>
      </c>
      <c r="S30" s="680"/>
      <c r="T30" s="680"/>
      <c r="U30" s="680"/>
      <c r="V30" s="680"/>
      <c r="W30" s="680"/>
      <c r="X30" s="680"/>
      <c r="Y30" s="681"/>
      <c r="Z30" s="682">
        <v>1</v>
      </c>
      <c r="AA30" s="682"/>
      <c r="AB30" s="682"/>
      <c r="AC30" s="682"/>
      <c r="AD30" s="683" t="s">
        <v>241</v>
      </c>
      <c r="AE30" s="683"/>
      <c r="AF30" s="683"/>
      <c r="AG30" s="683"/>
      <c r="AH30" s="683"/>
      <c r="AI30" s="683"/>
      <c r="AJ30" s="683"/>
      <c r="AK30" s="683"/>
      <c r="AL30" s="684" t="s">
        <v>137</v>
      </c>
      <c r="AM30" s="685"/>
      <c r="AN30" s="685"/>
      <c r="AO30" s="686"/>
      <c r="AP30" s="727" t="s">
        <v>311</v>
      </c>
      <c r="AQ30" s="728"/>
      <c r="AR30" s="728"/>
      <c r="AS30" s="728"/>
      <c r="AT30" s="733" t="s">
        <v>312</v>
      </c>
      <c r="AU30" s="230"/>
      <c r="AV30" s="230"/>
      <c r="AW30" s="230"/>
      <c r="AX30" s="665" t="s">
        <v>188</v>
      </c>
      <c r="AY30" s="666"/>
      <c r="AZ30" s="666"/>
      <c r="BA30" s="666"/>
      <c r="BB30" s="666"/>
      <c r="BC30" s="666"/>
      <c r="BD30" s="666"/>
      <c r="BE30" s="666"/>
      <c r="BF30" s="667"/>
      <c r="BG30" s="739">
        <v>98.3</v>
      </c>
      <c r="BH30" s="740"/>
      <c r="BI30" s="740"/>
      <c r="BJ30" s="740"/>
      <c r="BK30" s="740"/>
      <c r="BL30" s="740"/>
      <c r="BM30" s="674">
        <v>91.7</v>
      </c>
      <c r="BN30" s="740"/>
      <c r="BO30" s="740"/>
      <c r="BP30" s="740"/>
      <c r="BQ30" s="741"/>
      <c r="BR30" s="739">
        <v>97.8</v>
      </c>
      <c r="BS30" s="740"/>
      <c r="BT30" s="740"/>
      <c r="BU30" s="740"/>
      <c r="BV30" s="740"/>
      <c r="BW30" s="740"/>
      <c r="BX30" s="674">
        <v>91.4</v>
      </c>
      <c r="BY30" s="740"/>
      <c r="BZ30" s="740"/>
      <c r="CA30" s="740"/>
      <c r="CB30" s="741"/>
      <c r="CD30" s="744"/>
      <c r="CE30" s="745"/>
      <c r="CF30" s="694" t="s">
        <v>313</v>
      </c>
      <c r="CG30" s="695"/>
      <c r="CH30" s="695"/>
      <c r="CI30" s="695"/>
      <c r="CJ30" s="695"/>
      <c r="CK30" s="695"/>
      <c r="CL30" s="695"/>
      <c r="CM30" s="695"/>
      <c r="CN30" s="695"/>
      <c r="CO30" s="695"/>
      <c r="CP30" s="695"/>
      <c r="CQ30" s="696"/>
      <c r="CR30" s="679">
        <v>552370</v>
      </c>
      <c r="CS30" s="680"/>
      <c r="CT30" s="680"/>
      <c r="CU30" s="680"/>
      <c r="CV30" s="680"/>
      <c r="CW30" s="680"/>
      <c r="CX30" s="680"/>
      <c r="CY30" s="681"/>
      <c r="CZ30" s="684">
        <v>8.1</v>
      </c>
      <c r="DA30" s="713"/>
      <c r="DB30" s="713"/>
      <c r="DC30" s="717"/>
      <c r="DD30" s="688">
        <v>538305</v>
      </c>
      <c r="DE30" s="680"/>
      <c r="DF30" s="680"/>
      <c r="DG30" s="680"/>
      <c r="DH30" s="680"/>
      <c r="DI30" s="680"/>
      <c r="DJ30" s="680"/>
      <c r="DK30" s="681"/>
      <c r="DL30" s="688">
        <v>538305</v>
      </c>
      <c r="DM30" s="680"/>
      <c r="DN30" s="680"/>
      <c r="DO30" s="680"/>
      <c r="DP30" s="680"/>
      <c r="DQ30" s="680"/>
      <c r="DR30" s="680"/>
      <c r="DS30" s="680"/>
      <c r="DT30" s="680"/>
      <c r="DU30" s="680"/>
      <c r="DV30" s="681"/>
      <c r="DW30" s="684">
        <v>17.600000000000001</v>
      </c>
      <c r="DX30" s="713"/>
      <c r="DY30" s="713"/>
      <c r="DZ30" s="713"/>
      <c r="EA30" s="713"/>
      <c r="EB30" s="713"/>
      <c r="EC30" s="714"/>
    </row>
    <row r="31" spans="2:133" ht="11.25" customHeight="1" x14ac:dyDescent="0.15">
      <c r="B31" s="676" t="s">
        <v>314</v>
      </c>
      <c r="C31" s="677"/>
      <c r="D31" s="677"/>
      <c r="E31" s="677"/>
      <c r="F31" s="677"/>
      <c r="G31" s="677"/>
      <c r="H31" s="677"/>
      <c r="I31" s="677"/>
      <c r="J31" s="677"/>
      <c r="K31" s="677"/>
      <c r="L31" s="677"/>
      <c r="M31" s="677"/>
      <c r="N31" s="677"/>
      <c r="O31" s="677"/>
      <c r="P31" s="677"/>
      <c r="Q31" s="678"/>
      <c r="R31" s="679">
        <v>113372</v>
      </c>
      <c r="S31" s="680"/>
      <c r="T31" s="680"/>
      <c r="U31" s="680"/>
      <c r="V31" s="680"/>
      <c r="W31" s="680"/>
      <c r="X31" s="680"/>
      <c r="Y31" s="681"/>
      <c r="Z31" s="682">
        <v>1.6</v>
      </c>
      <c r="AA31" s="682"/>
      <c r="AB31" s="682"/>
      <c r="AC31" s="682"/>
      <c r="AD31" s="683" t="s">
        <v>241</v>
      </c>
      <c r="AE31" s="683"/>
      <c r="AF31" s="683"/>
      <c r="AG31" s="683"/>
      <c r="AH31" s="683"/>
      <c r="AI31" s="683"/>
      <c r="AJ31" s="683"/>
      <c r="AK31" s="683"/>
      <c r="AL31" s="684" t="s">
        <v>241</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98.2</v>
      </c>
      <c r="BH31" s="715"/>
      <c r="BI31" s="715"/>
      <c r="BJ31" s="715"/>
      <c r="BK31" s="715"/>
      <c r="BL31" s="715"/>
      <c r="BM31" s="685">
        <v>91.7</v>
      </c>
      <c r="BN31" s="737"/>
      <c r="BO31" s="737"/>
      <c r="BP31" s="737"/>
      <c r="BQ31" s="738"/>
      <c r="BR31" s="736">
        <v>97.3</v>
      </c>
      <c r="BS31" s="715"/>
      <c r="BT31" s="715"/>
      <c r="BU31" s="715"/>
      <c r="BV31" s="715"/>
      <c r="BW31" s="715"/>
      <c r="BX31" s="685">
        <v>91.5</v>
      </c>
      <c r="BY31" s="737"/>
      <c r="BZ31" s="737"/>
      <c r="CA31" s="737"/>
      <c r="CB31" s="738"/>
      <c r="CD31" s="744"/>
      <c r="CE31" s="745"/>
      <c r="CF31" s="694" t="s">
        <v>317</v>
      </c>
      <c r="CG31" s="695"/>
      <c r="CH31" s="695"/>
      <c r="CI31" s="695"/>
      <c r="CJ31" s="695"/>
      <c r="CK31" s="695"/>
      <c r="CL31" s="695"/>
      <c r="CM31" s="695"/>
      <c r="CN31" s="695"/>
      <c r="CO31" s="695"/>
      <c r="CP31" s="695"/>
      <c r="CQ31" s="696"/>
      <c r="CR31" s="679">
        <v>32520</v>
      </c>
      <c r="CS31" s="715"/>
      <c r="CT31" s="715"/>
      <c r="CU31" s="715"/>
      <c r="CV31" s="715"/>
      <c r="CW31" s="715"/>
      <c r="CX31" s="715"/>
      <c r="CY31" s="716"/>
      <c r="CZ31" s="684">
        <v>0.5</v>
      </c>
      <c r="DA31" s="713"/>
      <c r="DB31" s="713"/>
      <c r="DC31" s="717"/>
      <c r="DD31" s="688">
        <v>32520</v>
      </c>
      <c r="DE31" s="715"/>
      <c r="DF31" s="715"/>
      <c r="DG31" s="715"/>
      <c r="DH31" s="715"/>
      <c r="DI31" s="715"/>
      <c r="DJ31" s="715"/>
      <c r="DK31" s="716"/>
      <c r="DL31" s="688">
        <v>32520</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x14ac:dyDescent="0.15">
      <c r="B32" s="676" t="s">
        <v>318</v>
      </c>
      <c r="C32" s="677"/>
      <c r="D32" s="677"/>
      <c r="E32" s="677"/>
      <c r="F32" s="677"/>
      <c r="G32" s="677"/>
      <c r="H32" s="677"/>
      <c r="I32" s="677"/>
      <c r="J32" s="677"/>
      <c r="K32" s="677"/>
      <c r="L32" s="677"/>
      <c r="M32" s="677"/>
      <c r="N32" s="677"/>
      <c r="O32" s="677"/>
      <c r="P32" s="677"/>
      <c r="Q32" s="678"/>
      <c r="R32" s="679">
        <v>85240</v>
      </c>
      <c r="S32" s="680"/>
      <c r="T32" s="680"/>
      <c r="U32" s="680"/>
      <c r="V32" s="680"/>
      <c r="W32" s="680"/>
      <c r="X32" s="680"/>
      <c r="Y32" s="681"/>
      <c r="Z32" s="682">
        <v>1.2</v>
      </c>
      <c r="AA32" s="682"/>
      <c r="AB32" s="682"/>
      <c r="AC32" s="682"/>
      <c r="AD32" s="683" t="s">
        <v>137</v>
      </c>
      <c r="AE32" s="683"/>
      <c r="AF32" s="683"/>
      <c r="AG32" s="683"/>
      <c r="AH32" s="683"/>
      <c r="AI32" s="683"/>
      <c r="AJ32" s="683"/>
      <c r="AK32" s="683"/>
      <c r="AL32" s="684" t="s">
        <v>137</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96.4</v>
      </c>
      <c r="BH32" s="749"/>
      <c r="BI32" s="749"/>
      <c r="BJ32" s="749"/>
      <c r="BK32" s="749"/>
      <c r="BL32" s="749"/>
      <c r="BM32" s="750">
        <v>83.7</v>
      </c>
      <c r="BN32" s="749"/>
      <c r="BO32" s="749"/>
      <c r="BP32" s="749"/>
      <c r="BQ32" s="751"/>
      <c r="BR32" s="748">
        <v>95.8</v>
      </c>
      <c r="BS32" s="749"/>
      <c r="BT32" s="749"/>
      <c r="BU32" s="749"/>
      <c r="BV32" s="749"/>
      <c r="BW32" s="749"/>
      <c r="BX32" s="750">
        <v>82.7</v>
      </c>
      <c r="BY32" s="749"/>
      <c r="BZ32" s="749"/>
      <c r="CA32" s="749"/>
      <c r="CB32" s="751"/>
      <c r="CD32" s="746"/>
      <c r="CE32" s="747"/>
      <c r="CF32" s="694" t="s">
        <v>320</v>
      </c>
      <c r="CG32" s="695"/>
      <c r="CH32" s="695"/>
      <c r="CI32" s="695"/>
      <c r="CJ32" s="695"/>
      <c r="CK32" s="695"/>
      <c r="CL32" s="695"/>
      <c r="CM32" s="695"/>
      <c r="CN32" s="695"/>
      <c r="CO32" s="695"/>
      <c r="CP32" s="695"/>
      <c r="CQ32" s="696"/>
      <c r="CR32" s="679">
        <v>303</v>
      </c>
      <c r="CS32" s="680"/>
      <c r="CT32" s="680"/>
      <c r="CU32" s="680"/>
      <c r="CV32" s="680"/>
      <c r="CW32" s="680"/>
      <c r="CX32" s="680"/>
      <c r="CY32" s="681"/>
      <c r="CZ32" s="684">
        <v>0</v>
      </c>
      <c r="DA32" s="713"/>
      <c r="DB32" s="713"/>
      <c r="DC32" s="717"/>
      <c r="DD32" s="688">
        <v>303</v>
      </c>
      <c r="DE32" s="680"/>
      <c r="DF32" s="680"/>
      <c r="DG32" s="680"/>
      <c r="DH32" s="680"/>
      <c r="DI32" s="680"/>
      <c r="DJ32" s="680"/>
      <c r="DK32" s="681"/>
      <c r="DL32" s="688">
        <v>303</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321</v>
      </c>
      <c r="C33" s="677"/>
      <c r="D33" s="677"/>
      <c r="E33" s="677"/>
      <c r="F33" s="677"/>
      <c r="G33" s="677"/>
      <c r="H33" s="677"/>
      <c r="I33" s="677"/>
      <c r="J33" s="677"/>
      <c r="K33" s="677"/>
      <c r="L33" s="677"/>
      <c r="M33" s="677"/>
      <c r="N33" s="677"/>
      <c r="O33" s="677"/>
      <c r="P33" s="677"/>
      <c r="Q33" s="678"/>
      <c r="R33" s="679">
        <v>521572</v>
      </c>
      <c r="S33" s="680"/>
      <c r="T33" s="680"/>
      <c r="U33" s="680"/>
      <c r="V33" s="680"/>
      <c r="W33" s="680"/>
      <c r="X33" s="680"/>
      <c r="Y33" s="681"/>
      <c r="Z33" s="682">
        <v>7.3</v>
      </c>
      <c r="AA33" s="682"/>
      <c r="AB33" s="682"/>
      <c r="AC33" s="682"/>
      <c r="AD33" s="683" t="s">
        <v>241</v>
      </c>
      <c r="AE33" s="683"/>
      <c r="AF33" s="683"/>
      <c r="AG33" s="683"/>
      <c r="AH33" s="683"/>
      <c r="AI33" s="683"/>
      <c r="AJ33" s="683"/>
      <c r="AK33" s="683"/>
      <c r="AL33" s="684" t="s">
        <v>137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2643020</v>
      </c>
      <c r="CS33" s="715"/>
      <c r="CT33" s="715"/>
      <c r="CU33" s="715"/>
      <c r="CV33" s="715"/>
      <c r="CW33" s="715"/>
      <c r="CX33" s="715"/>
      <c r="CY33" s="716"/>
      <c r="CZ33" s="684">
        <v>38.700000000000003</v>
      </c>
      <c r="DA33" s="713"/>
      <c r="DB33" s="713"/>
      <c r="DC33" s="717"/>
      <c r="DD33" s="688">
        <v>1764482</v>
      </c>
      <c r="DE33" s="715"/>
      <c r="DF33" s="715"/>
      <c r="DG33" s="715"/>
      <c r="DH33" s="715"/>
      <c r="DI33" s="715"/>
      <c r="DJ33" s="715"/>
      <c r="DK33" s="716"/>
      <c r="DL33" s="688">
        <v>1172983</v>
      </c>
      <c r="DM33" s="715"/>
      <c r="DN33" s="715"/>
      <c r="DO33" s="715"/>
      <c r="DP33" s="715"/>
      <c r="DQ33" s="715"/>
      <c r="DR33" s="715"/>
      <c r="DS33" s="715"/>
      <c r="DT33" s="715"/>
      <c r="DU33" s="715"/>
      <c r="DV33" s="716"/>
      <c r="DW33" s="684">
        <v>38.4</v>
      </c>
      <c r="DX33" s="713"/>
      <c r="DY33" s="713"/>
      <c r="DZ33" s="713"/>
      <c r="EA33" s="713"/>
      <c r="EB33" s="713"/>
      <c r="EC33" s="714"/>
    </row>
    <row r="34" spans="2:133" ht="11.25" customHeight="1" x14ac:dyDescent="0.15">
      <c r="B34" s="676" t="s">
        <v>323</v>
      </c>
      <c r="C34" s="677"/>
      <c r="D34" s="677"/>
      <c r="E34" s="677"/>
      <c r="F34" s="677"/>
      <c r="G34" s="677"/>
      <c r="H34" s="677"/>
      <c r="I34" s="677"/>
      <c r="J34" s="677"/>
      <c r="K34" s="677"/>
      <c r="L34" s="677"/>
      <c r="M34" s="677"/>
      <c r="N34" s="677"/>
      <c r="O34" s="677"/>
      <c r="P34" s="677"/>
      <c r="Q34" s="678"/>
      <c r="R34" s="679">
        <v>106023</v>
      </c>
      <c r="S34" s="680"/>
      <c r="T34" s="680"/>
      <c r="U34" s="680"/>
      <c r="V34" s="680"/>
      <c r="W34" s="680"/>
      <c r="X34" s="680"/>
      <c r="Y34" s="681"/>
      <c r="Z34" s="682">
        <v>1.5</v>
      </c>
      <c r="AA34" s="682"/>
      <c r="AB34" s="682"/>
      <c r="AC34" s="682"/>
      <c r="AD34" s="683" t="s">
        <v>137</v>
      </c>
      <c r="AE34" s="683"/>
      <c r="AF34" s="683"/>
      <c r="AG34" s="683"/>
      <c r="AH34" s="683"/>
      <c r="AI34" s="683"/>
      <c r="AJ34" s="683"/>
      <c r="AK34" s="683"/>
      <c r="AL34" s="684" t="s">
        <v>137</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1348062</v>
      </c>
      <c r="CS34" s="680"/>
      <c r="CT34" s="680"/>
      <c r="CU34" s="680"/>
      <c r="CV34" s="680"/>
      <c r="CW34" s="680"/>
      <c r="CX34" s="680"/>
      <c r="CY34" s="681"/>
      <c r="CZ34" s="684">
        <v>19.8</v>
      </c>
      <c r="DA34" s="713"/>
      <c r="DB34" s="713"/>
      <c r="DC34" s="717"/>
      <c r="DD34" s="688">
        <v>730669</v>
      </c>
      <c r="DE34" s="680"/>
      <c r="DF34" s="680"/>
      <c r="DG34" s="680"/>
      <c r="DH34" s="680"/>
      <c r="DI34" s="680"/>
      <c r="DJ34" s="680"/>
      <c r="DK34" s="681"/>
      <c r="DL34" s="688">
        <v>451509</v>
      </c>
      <c r="DM34" s="680"/>
      <c r="DN34" s="680"/>
      <c r="DO34" s="680"/>
      <c r="DP34" s="680"/>
      <c r="DQ34" s="680"/>
      <c r="DR34" s="680"/>
      <c r="DS34" s="680"/>
      <c r="DT34" s="680"/>
      <c r="DU34" s="680"/>
      <c r="DV34" s="681"/>
      <c r="DW34" s="684">
        <v>14.8</v>
      </c>
      <c r="DX34" s="713"/>
      <c r="DY34" s="713"/>
      <c r="DZ34" s="713"/>
      <c r="EA34" s="713"/>
      <c r="EB34" s="713"/>
      <c r="EC34" s="714"/>
    </row>
    <row r="35" spans="2:133" ht="11.25" customHeight="1" x14ac:dyDescent="0.15">
      <c r="B35" s="676" t="s">
        <v>327</v>
      </c>
      <c r="C35" s="677"/>
      <c r="D35" s="677"/>
      <c r="E35" s="677"/>
      <c r="F35" s="677"/>
      <c r="G35" s="677"/>
      <c r="H35" s="677"/>
      <c r="I35" s="677"/>
      <c r="J35" s="677"/>
      <c r="K35" s="677"/>
      <c r="L35" s="677"/>
      <c r="M35" s="677"/>
      <c r="N35" s="677"/>
      <c r="O35" s="677"/>
      <c r="P35" s="677"/>
      <c r="Q35" s="678"/>
      <c r="R35" s="679">
        <v>888412</v>
      </c>
      <c r="S35" s="680"/>
      <c r="T35" s="680"/>
      <c r="U35" s="680"/>
      <c r="V35" s="680"/>
      <c r="W35" s="680"/>
      <c r="X35" s="680"/>
      <c r="Y35" s="681"/>
      <c r="Z35" s="682">
        <v>12.5</v>
      </c>
      <c r="AA35" s="682"/>
      <c r="AB35" s="682"/>
      <c r="AC35" s="682"/>
      <c r="AD35" s="683" t="s">
        <v>128</v>
      </c>
      <c r="AE35" s="683"/>
      <c r="AF35" s="683"/>
      <c r="AG35" s="683"/>
      <c r="AH35" s="683"/>
      <c r="AI35" s="683"/>
      <c r="AJ35" s="683"/>
      <c r="AK35" s="683"/>
      <c r="AL35" s="684" t="s">
        <v>137</v>
      </c>
      <c r="AM35" s="685"/>
      <c r="AN35" s="685"/>
      <c r="AO35" s="686"/>
      <c r="AP35" s="234"/>
      <c r="AQ35" s="752" t="s">
        <v>328</v>
      </c>
      <c r="AR35" s="753"/>
      <c r="AS35" s="753"/>
      <c r="AT35" s="753"/>
      <c r="AU35" s="753"/>
      <c r="AV35" s="753"/>
      <c r="AW35" s="753"/>
      <c r="AX35" s="753"/>
      <c r="AY35" s="754"/>
      <c r="AZ35" s="668">
        <v>392282</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t="s">
        <v>241</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43691</v>
      </c>
      <c r="CS35" s="715"/>
      <c r="CT35" s="715"/>
      <c r="CU35" s="715"/>
      <c r="CV35" s="715"/>
      <c r="CW35" s="715"/>
      <c r="CX35" s="715"/>
      <c r="CY35" s="716"/>
      <c r="CZ35" s="684">
        <v>0.6</v>
      </c>
      <c r="DA35" s="713"/>
      <c r="DB35" s="713"/>
      <c r="DC35" s="717"/>
      <c r="DD35" s="688">
        <v>39116</v>
      </c>
      <c r="DE35" s="715"/>
      <c r="DF35" s="715"/>
      <c r="DG35" s="715"/>
      <c r="DH35" s="715"/>
      <c r="DI35" s="715"/>
      <c r="DJ35" s="715"/>
      <c r="DK35" s="716"/>
      <c r="DL35" s="688">
        <v>25353</v>
      </c>
      <c r="DM35" s="715"/>
      <c r="DN35" s="715"/>
      <c r="DO35" s="715"/>
      <c r="DP35" s="715"/>
      <c r="DQ35" s="715"/>
      <c r="DR35" s="715"/>
      <c r="DS35" s="715"/>
      <c r="DT35" s="715"/>
      <c r="DU35" s="715"/>
      <c r="DV35" s="716"/>
      <c r="DW35" s="684">
        <v>0.8</v>
      </c>
      <c r="DX35" s="713"/>
      <c r="DY35" s="713"/>
      <c r="DZ35" s="713"/>
      <c r="EA35" s="713"/>
      <c r="EB35" s="713"/>
      <c r="EC35" s="714"/>
    </row>
    <row r="36" spans="2:133" ht="11.25" customHeight="1" x14ac:dyDescent="0.15">
      <c r="B36" s="676" t="s">
        <v>331</v>
      </c>
      <c r="C36" s="677"/>
      <c r="D36" s="677"/>
      <c r="E36" s="677"/>
      <c r="F36" s="677"/>
      <c r="G36" s="677"/>
      <c r="H36" s="677"/>
      <c r="I36" s="677"/>
      <c r="J36" s="677"/>
      <c r="K36" s="677"/>
      <c r="L36" s="677"/>
      <c r="M36" s="677"/>
      <c r="N36" s="677"/>
      <c r="O36" s="677"/>
      <c r="P36" s="677"/>
      <c r="Q36" s="678"/>
      <c r="R36" s="679" t="s">
        <v>241</v>
      </c>
      <c r="S36" s="680"/>
      <c r="T36" s="680"/>
      <c r="U36" s="680"/>
      <c r="V36" s="680"/>
      <c r="W36" s="680"/>
      <c r="X36" s="680"/>
      <c r="Y36" s="681"/>
      <c r="Z36" s="682" t="s">
        <v>137</v>
      </c>
      <c r="AA36" s="682"/>
      <c r="AB36" s="682"/>
      <c r="AC36" s="682"/>
      <c r="AD36" s="683" t="s">
        <v>128</v>
      </c>
      <c r="AE36" s="683"/>
      <c r="AF36" s="683"/>
      <c r="AG36" s="683"/>
      <c r="AH36" s="683"/>
      <c r="AI36" s="683"/>
      <c r="AJ36" s="683"/>
      <c r="AK36" s="683"/>
      <c r="AL36" s="684" t="s">
        <v>128</v>
      </c>
      <c r="AM36" s="685"/>
      <c r="AN36" s="685"/>
      <c r="AO36" s="686"/>
      <c r="AQ36" s="756" t="s">
        <v>332</v>
      </c>
      <c r="AR36" s="757"/>
      <c r="AS36" s="757"/>
      <c r="AT36" s="757"/>
      <c r="AU36" s="757"/>
      <c r="AV36" s="757"/>
      <c r="AW36" s="757"/>
      <c r="AX36" s="757"/>
      <c r="AY36" s="758"/>
      <c r="AZ36" s="679">
        <v>74954</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t="s">
        <v>128</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652291</v>
      </c>
      <c r="CS36" s="680"/>
      <c r="CT36" s="680"/>
      <c r="CU36" s="680"/>
      <c r="CV36" s="680"/>
      <c r="CW36" s="680"/>
      <c r="CX36" s="680"/>
      <c r="CY36" s="681"/>
      <c r="CZ36" s="684">
        <v>9.6</v>
      </c>
      <c r="DA36" s="713"/>
      <c r="DB36" s="713"/>
      <c r="DC36" s="717"/>
      <c r="DD36" s="688">
        <v>493422</v>
      </c>
      <c r="DE36" s="680"/>
      <c r="DF36" s="680"/>
      <c r="DG36" s="680"/>
      <c r="DH36" s="680"/>
      <c r="DI36" s="680"/>
      <c r="DJ36" s="680"/>
      <c r="DK36" s="681"/>
      <c r="DL36" s="688">
        <v>423712</v>
      </c>
      <c r="DM36" s="680"/>
      <c r="DN36" s="680"/>
      <c r="DO36" s="680"/>
      <c r="DP36" s="680"/>
      <c r="DQ36" s="680"/>
      <c r="DR36" s="680"/>
      <c r="DS36" s="680"/>
      <c r="DT36" s="680"/>
      <c r="DU36" s="680"/>
      <c r="DV36" s="681"/>
      <c r="DW36" s="684">
        <v>13.9</v>
      </c>
      <c r="DX36" s="713"/>
      <c r="DY36" s="713"/>
      <c r="DZ36" s="713"/>
      <c r="EA36" s="713"/>
      <c r="EB36" s="713"/>
      <c r="EC36" s="714"/>
    </row>
    <row r="37" spans="2:133" ht="11.25" customHeight="1" x14ac:dyDescent="0.15">
      <c r="B37" s="676" t="s">
        <v>335</v>
      </c>
      <c r="C37" s="677"/>
      <c r="D37" s="677"/>
      <c r="E37" s="677"/>
      <c r="F37" s="677"/>
      <c r="G37" s="677"/>
      <c r="H37" s="677"/>
      <c r="I37" s="677"/>
      <c r="J37" s="677"/>
      <c r="K37" s="677"/>
      <c r="L37" s="677"/>
      <c r="M37" s="677"/>
      <c r="N37" s="677"/>
      <c r="O37" s="677"/>
      <c r="P37" s="677"/>
      <c r="Q37" s="678"/>
      <c r="R37" s="679">
        <v>116412</v>
      </c>
      <c r="S37" s="680"/>
      <c r="T37" s="680"/>
      <c r="U37" s="680"/>
      <c r="V37" s="680"/>
      <c r="W37" s="680"/>
      <c r="X37" s="680"/>
      <c r="Y37" s="681"/>
      <c r="Z37" s="682">
        <v>1.6</v>
      </c>
      <c r="AA37" s="682"/>
      <c r="AB37" s="682"/>
      <c r="AC37" s="682"/>
      <c r="AD37" s="683" t="s">
        <v>128</v>
      </c>
      <c r="AE37" s="683"/>
      <c r="AF37" s="683"/>
      <c r="AG37" s="683"/>
      <c r="AH37" s="683"/>
      <c r="AI37" s="683"/>
      <c r="AJ37" s="683"/>
      <c r="AK37" s="683"/>
      <c r="AL37" s="684" t="s">
        <v>128</v>
      </c>
      <c r="AM37" s="685"/>
      <c r="AN37" s="685"/>
      <c r="AO37" s="686"/>
      <c r="AQ37" s="756" t="s">
        <v>336</v>
      </c>
      <c r="AR37" s="757"/>
      <c r="AS37" s="757"/>
      <c r="AT37" s="757"/>
      <c r="AU37" s="757"/>
      <c r="AV37" s="757"/>
      <c r="AW37" s="757"/>
      <c r="AX37" s="757"/>
      <c r="AY37" s="758"/>
      <c r="AZ37" s="679" t="s">
        <v>137</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987</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378309</v>
      </c>
      <c r="CS37" s="715"/>
      <c r="CT37" s="715"/>
      <c r="CU37" s="715"/>
      <c r="CV37" s="715"/>
      <c r="CW37" s="715"/>
      <c r="CX37" s="715"/>
      <c r="CY37" s="716"/>
      <c r="CZ37" s="684">
        <v>5.5</v>
      </c>
      <c r="DA37" s="713"/>
      <c r="DB37" s="713"/>
      <c r="DC37" s="717"/>
      <c r="DD37" s="688">
        <v>344341</v>
      </c>
      <c r="DE37" s="715"/>
      <c r="DF37" s="715"/>
      <c r="DG37" s="715"/>
      <c r="DH37" s="715"/>
      <c r="DI37" s="715"/>
      <c r="DJ37" s="715"/>
      <c r="DK37" s="716"/>
      <c r="DL37" s="688">
        <v>293220</v>
      </c>
      <c r="DM37" s="715"/>
      <c r="DN37" s="715"/>
      <c r="DO37" s="715"/>
      <c r="DP37" s="715"/>
      <c r="DQ37" s="715"/>
      <c r="DR37" s="715"/>
      <c r="DS37" s="715"/>
      <c r="DT37" s="715"/>
      <c r="DU37" s="715"/>
      <c r="DV37" s="716"/>
      <c r="DW37" s="684">
        <v>9.6</v>
      </c>
      <c r="DX37" s="713"/>
      <c r="DY37" s="713"/>
      <c r="DZ37" s="713"/>
      <c r="EA37" s="713"/>
      <c r="EB37" s="713"/>
      <c r="EC37" s="714"/>
    </row>
    <row r="38" spans="2:133" ht="11.25" customHeight="1" x14ac:dyDescent="0.15">
      <c r="B38" s="724" t="s">
        <v>339</v>
      </c>
      <c r="C38" s="725"/>
      <c r="D38" s="725"/>
      <c r="E38" s="725"/>
      <c r="F38" s="725"/>
      <c r="G38" s="725"/>
      <c r="H38" s="725"/>
      <c r="I38" s="725"/>
      <c r="J38" s="725"/>
      <c r="K38" s="725"/>
      <c r="L38" s="725"/>
      <c r="M38" s="725"/>
      <c r="N38" s="725"/>
      <c r="O38" s="725"/>
      <c r="P38" s="725"/>
      <c r="Q38" s="726"/>
      <c r="R38" s="759">
        <v>7134235</v>
      </c>
      <c r="S38" s="760"/>
      <c r="T38" s="760"/>
      <c r="U38" s="760"/>
      <c r="V38" s="760"/>
      <c r="W38" s="760"/>
      <c r="X38" s="760"/>
      <c r="Y38" s="761"/>
      <c r="Z38" s="762">
        <v>100</v>
      </c>
      <c r="AA38" s="762"/>
      <c r="AB38" s="762"/>
      <c r="AC38" s="762"/>
      <c r="AD38" s="763">
        <v>2942153</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t="s">
        <v>137</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1539</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392282</v>
      </c>
      <c r="CS38" s="680"/>
      <c r="CT38" s="680"/>
      <c r="CU38" s="680"/>
      <c r="CV38" s="680"/>
      <c r="CW38" s="680"/>
      <c r="CX38" s="680"/>
      <c r="CY38" s="681"/>
      <c r="CZ38" s="684">
        <v>5.7</v>
      </c>
      <c r="DA38" s="713"/>
      <c r="DB38" s="713"/>
      <c r="DC38" s="717"/>
      <c r="DD38" s="688">
        <v>350228</v>
      </c>
      <c r="DE38" s="680"/>
      <c r="DF38" s="680"/>
      <c r="DG38" s="680"/>
      <c r="DH38" s="680"/>
      <c r="DI38" s="680"/>
      <c r="DJ38" s="680"/>
      <c r="DK38" s="681"/>
      <c r="DL38" s="688">
        <v>272409</v>
      </c>
      <c r="DM38" s="680"/>
      <c r="DN38" s="680"/>
      <c r="DO38" s="680"/>
      <c r="DP38" s="680"/>
      <c r="DQ38" s="680"/>
      <c r="DR38" s="680"/>
      <c r="DS38" s="680"/>
      <c r="DT38" s="680"/>
      <c r="DU38" s="680"/>
      <c r="DV38" s="681"/>
      <c r="DW38" s="684">
        <v>8.9</v>
      </c>
      <c r="DX38" s="713"/>
      <c r="DY38" s="713"/>
      <c r="DZ38" s="713"/>
      <c r="EA38" s="713"/>
      <c r="EB38" s="713"/>
      <c r="EC38" s="714"/>
    </row>
    <row r="39" spans="2:133" ht="11.25" customHeight="1" x14ac:dyDescent="0.15">
      <c r="AQ39" s="756" t="s">
        <v>343</v>
      </c>
      <c r="AR39" s="757"/>
      <c r="AS39" s="757"/>
      <c r="AT39" s="757"/>
      <c r="AU39" s="757"/>
      <c r="AV39" s="757"/>
      <c r="AW39" s="757"/>
      <c r="AX39" s="757"/>
      <c r="AY39" s="758"/>
      <c r="AZ39" s="679" t="s">
        <v>137</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61</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206694</v>
      </c>
      <c r="CS39" s="715"/>
      <c r="CT39" s="715"/>
      <c r="CU39" s="715"/>
      <c r="CV39" s="715"/>
      <c r="CW39" s="715"/>
      <c r="CX39" s="715"/>
      <c r="CY39" s="716"/>
      <c r="CZ39" s="684">
        <v>3</v>
      </c>
      <c r="DA39" s="713"/>
      <c r="DB39" s="713"/>
      <c r="DC39" s="717"/>
      <c r="DD39" s="688">
        <v>151047</v>
      </c>
      <c r="DE39" s="715"/>
      <c r="DF39" s="715"/>
      <c r="DG39" s="715"/>
      <c r="DH39" s="715"/>
      <c r="DI39" s="715"/>
      <c r="DJ39" s="715"/>
      <c r="DK39" s="716"/>
      <c r="DL39" s="688" t="s">
        <v>137</v>
      </c>
      <c r="DM39" s="715"/>
      <c r="DN39" s="715"/>
      <c r="DO39" s="715"/>
      <c r="DP39" s="715"/>
      <c r="DQ39" s="715"/>
      <c r="DR39" s="715"/>
      <c r="DS39" s="715"/>
      <c r="DT39" s="715"/>
      <c r="DU39" s="715"/>
      <c r="DV39" s="716"/>
      <c r="DW39" s="684" t="s">
        <v>137</v>
      </c>
      <c r="DX39" s="713"/>
      <c r="DY39" s="713"/>
      <c r="DZ39" s="713"/>
      <c r="EA39" s="713"/>
      <c r="EB39" s="713"/>
      <c r="EC39" s="714"/>
    </row>
    <row r="40" spans="2:133" ht="11.25" customHeight="1" x14ac:dyDescent="0.15">
      <c r="AQ40" s="756" t="s">
        <v>347</v>
      </c>
      <c r="AR40" s="757"/>
      <c r="AS40" s="757"/>
      <c r="AT40" s="757"/>
      <c r="AU40" s="757"/>
      <c r="AV40" s="757"/>
      <c r="AW40" s="757"/>
      <c r="AX40" s="757"/>
      <c r="AY40" s="758"/>
      <c r="AZ40" s="679">
        <v>113013</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137</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t="s">
        <v>137</v>
      </c>
      <c r="CS40" s="680"/>
      <c r="CT40" s="680"/>
      <c r="CU40" s="680"/>
      <c r="CV40" s="680"/>
      <c r="CW40" s="680"/>
      <c r="CX40" s="680"/>
      <c r="CY40" s="681"/>
      <c r="CZ40" s="684" t="s">
        <v>137</v>
      </c>
      <c r="DA40" s="713"/>
      <c r="DB40" s="713"/>
      <c r="DC40" s="717"/>
      <c r="DD40" s="688" t="s">
        <v>137</v>
      </c>
      <c r="DE40" s="680"/>
      <c r="DF40" s="680"/>
      <c r="DG40" s="680"/>
      <c r="DH40" s="680"/>
      <c r="DI40" s="680"/>
      <c r="DJ40" s="680"/>
      <c r="DK40" s="681"/>
      <c r="DL40" s="688" t="s">
        <v>241</v>
      </c>
      <c r="DM40" s="680"/>
      <c r="DN40" s="680"/>
      <c r="DO40" s="680"/>
      <c r="DP40" s="680"/>
      <c r="DQ40" s="680"/>
      <c r="DR40" s="680"/>
      <c r="DS40" s="680"/>
      <c r="DT40" s="680"/>
      <c r="DU40" s="680"/>
      <c r="DV40" s="681"/>
      <c r="DW40" s="684" t="s">
        <v>128</v>
      </c>
      <c r="DX40" s="713"/>
      <c r="DY40" s="713"/>
      <c r="DZ40" s="713"/>
      <c r="EA40" s="713"/>
      <c r="EB40" s="713"/>
      <c r="EC40" s="714"/>
    </row>
    <row r="41" spans="2:133" ht="11.25" customHeight="1" x14ac:dyDescent="0.15">
      <c r="AQ41" s="766" t="s">
        <v>350</v>
      </c>
      <c r="AR41" s="767"/>
      <c r="AS41" s="767"/>
      <c r="AT41" s="767"/>
      <c r="AU41" s="767"/>
      <c r="AV41" s="767"/>
      <c r="AW41" s="767"/>
      <c r="AX41" s="767"/>
      <c r="AY41" s="768"/>
      <c r="AZ41" s="759">
        <v>204315</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350</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137</v>
      </c>
      <c r="CS41" s="715"/>
      <c r="CT41" s="715"/>
      <c r="CU41" s="715"/>
      <c r="CV41" s="715"/>
      <c r="CW41" s="715"/>
      <c r="CX41" s="715"/>
      <c r="CY41" s="716"/>
      <c r="CZ41" s="684" t="s">
        <v>137</v>
      </c>
      <c r="DA41" s="713"/>
      <c r="DB41" s="713"/>
      <c r="DC41" s="717"/>
      <c r="DD41" s="688" t="s">
        <v>137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2413580</v>
      </c>
      <c r="CS42" s="680"/>
      <c r="CT42" s="680"/>
      <c r="CU42" s="680"/>
      <c r="CV42" s="680"/>
      <c r="CW42" s="680"/>
      <c r="CX42" s="680"/>
      <c r="CY42" s="681"/>
      <c r="CZ42" s="684">
        <v>35.4</v>
      </c>
      <c r="DA42" s="685"/>
      <c r="DB42" s="685"/>
      <c r="DC42" s="780"/>
      <c r="DD42" s="688">
        <v>268976</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t="s">
        <v>137</v>
      </c>
      <c r="CS43" s="715"/>
      <c r="CT43" s="715"/>
      <c r="CU43" s="715"/>
      <c r="CV43" s="715"/>
      <c r="CW43" s="715"/>
      <c r="CX43" s="715"/>
      <c r="CY43" s="716"/>
      <c r="CZ43" s="684" t="s">
        <v>128</v>
      </c>
      <c r="DA43" s="713"/>
      <c r="DB43" s="713"/>
      <c r="DC43" s="717"/>
      <c r="DD43" s="688" t="s">
        <v>128</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357</v>
      </c>
      <c r="CD44" s="791" t="s">
        <v>308</v>
      </c>
      <c r="CE44" s="792"/>
      <c r="CF44" s="676" t="s">
        <v>358</v>
      </c>
      <c r="CG44" s="677"/>
      <c r="CH44" s="677"/>
      <c r="CI44" s="677"/>
      <c r="CJ44" s="677"/>
      <c r="CK44" s="677"/>
      <c r="CL44" s="677"/>
      <c r="CM44" s="677"/>
      <c r="CN44" s="677"/>
      <c r="CO44" s="677"/>
      <c r="CP44" s="677"/>
      <c r="CQ44" s="678"/>
      <c r="CR44" s="679">
        <v>2382415</v>
      </c>
      <c r="CS44" s="680"/>
      <c r="CT44" s="680"/>
      <c r="CU44" s="680"/>
      <c r="CV44" s="680"/>
      <c r="CW44" s="680"/>
      <c r="CX44" s="680"/>
      <c r="CY44" s="681"/>
      <c r="CZ44" s="684">
        <v>34.9</v>
      </c>
      <c r="DA44" s="685"/>
      <c r="DB44" s="685"/>
      <c r="DC44" s="780"/>
      <c r="DD44" s="688">
        <v>250559</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359</v>
      </c>
      <c r="CG45" s="677"/>
      <c r="CH45" s="677"/>
      <c r="CI45" s="677"/>
      <c r="CJ45" s="677"/>
      <c r="CK45" s="677"/>
      <c r="CL45" s="677"/>
      <c r="CM45" s="677"/>
      <c r="CN45" s="677"/>
      <c r="CO45" s="677"/>
      <c r="CP45" s="677"/>
      <c r="CQ45" s="678"/>
      <c r="CR45" s="679">
        <v>2060478</v>
      </c>
      <c r="CS45" s="715"/>
      <c r="CT45" s="715"/>
      <c r="CU45" s="715"/>
      <c r="CV45" s="715"/>
      <c r="CW45" s="715"/>
      <c r="CX45" s="715"/>
      <c r="CY45" s="716"/>
      <c r="CZ45" s="684">
        <v>30.2</v>
      </c>
      <c r="DA45" s="713"/>
      <c r="DB45" s="713"/>
      <c r="DC45" s="717"/>
      <c r="DD45" s="688">
        <v>156722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360</v>
      </c>
      <c r="CG46" s="677"/>
      <c r="CH46" s="677"/>
      <c r="CI46" s="677"/>
      <c r="CJ46" s="677"/>
      <c r="CK46" s="677"/>
      <c r="CL46" s="677"/>
      <c r="CM46" s="677"/>
      <c r="CN46" s="677"/>
      <c r="CO46" s="677"/>
      <c r="CP46" s="677"/>
      <c r="CQ46" s="678"/>
      <c r="CR46" s="679">
        <v>321937</v>
      </c>
      <c r="CS46" s="680"/>
      <c r="CT46" s="680"/>
      <c r="CU46" s="680"/>
      <c r="CV46" s="680"/>
      <c r="CW46" s="680"/>
      <c r="CX46" s="680"/>
      <c r="CY46" s="681"/>
      <c r="CZ46" s="684">
        <v>4.7</v>
      </c>
      <c r="DA46" s="685"/>
      <c r="DB46" s="685"/>
      <c r="DC46" s="780"/>
      <c r="DD46" s="688">
        <v>93837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361</v>
      </c>
      <c r="CG47" s="677"/>
      <c r="CH47" s="677"/>
      <c r="CI47" s="677"/>
      <c r="CJ47" s="677"/>
      <c r="CK47" s="677"/>
      <c r="CL47" s="677"/>
      <c r="CM47" s="677"/>
      <c r="CN47" s="677"/>
      <c r="CO47" s="677"/>
      <c r="CP47" s="677"/>
      <c r="CQ47" s="678"/>
      <c r="CR47" s="679">
        <v>31165</v>
      </c>
      <c r="CS47" s="715"/>
      <c r="CT47" s="715"/>
      <c r="CU47" s="715"/>
      <c r="CV47" s="715"/>
      <c r="CW47" s="715"/>
      <c r="CX47" s="715"/>
      <c r="CY47" s="716"/>
      <c r="CZ47" s="684">
        <v>0.5</v>
      </c>
      <c r="DA47" s="713"/>
      <c r="DB47" s="713"/>
      <c r="DC47" s="717"/>
      <c r="DD47" s="688">
        <v>18417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362</v>
      </c>
      <c r="CG48" s="677"/>
      <c r="CH48" s="677"/>
      <c r="CI48" s="677"/>
      <c r="CJ48" s="677"/>
      <c r="CK48" s="677"/>
      <c r="CL48" s="677"/>
      <c r="CM48" s="677"/>
      <c r="CN48" s="677"/>
      <c r="CO48" s="677"/>
      <c r="CP48" s="677"/>
      <c r="CQ48" s="678"/>
      <c r="CR48" s="679" t="s">
        <v>241</v>
      </c>
      <c r="CS48" s="680"/>
      <c r="CT48" s="680"/>
      <c r="CU48" s="680"/>
      <c r="CV48" s="680"/>
      <c r="CW48" s="680"/>
      <c r="CX48" s="680"/>
      <c r="CY48" s="681"/>
      <c r="CZ48" s="684" t="s">
        <v>137</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363</v>
      </c>
      <c r="CE49" s="725"/>
      <c r="CF49" s="725"/>
      <c r="CG49" s="725"/>
      <c r="CH49" s="725"/>
      <c r="CI49" s="725"/>
      <c r="CJ49" s="725"/>
      <c r="CK49" s="725"/>
      <c r="CL49" s="725"/>
      <c r="CM49" s="725"/>
      <c r="CN49" s="725"/>
      <c r="CO49" s="725"/>
      <c r="CP49" s="725"/>
      <c r="CQ49" s="726"/>
      <c r="CR49" s="759">
        <v>6822468</v>
      </c>
      <c r="CS49" s="749"/>
      <c r="CT49" s="749"/>
      <c r="CU49" s="749"/>
      <c r="CV49" s="749"/>
      <c r="CW49" s="749"/>
      <c r="CX49" s="749"/>
      <c r="CY49" s="781"/>
      <c r="CZ49" s="764">
        <v>100</v>
      </c>
      <c r="DA49" s="782"/>
      <c r="DB49" s="782"/>
      <c r="DC49" s="783"/>
      <c r="DD49" s="784">
        <v>3565613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sheetData>
  <sheetProtection algorithmName="SHA-512" hashValue="Z3KcLK0vt4kVdwEssiQxkpHqbiK7prIuMFNioP+Cil//tsYzpCxpbGMmfcVa+CXJVeXK84PveN4hsGoG0RskUg==" saltValue="XrymSq4dZEtJvVkvRwhW5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386</v>
      </c>
      <c r="C7" s="812"/>
      <c r="D7" s="812"/>
      <c r="E7" s="812"/>
      <c r="F7" s="812"/>
      <c r="G7" s="812"/>
      <c r="H7" s="812"/>
      <c r="I7" s="812"/>
      <c r="J7" s="812"/>
      <c r="K7" s="812"/>
      <c r="L7" s="812"/>
      <c r="M7" s="812"/>
      <c r="N7" s="812"/>
      <c r="O7" s="812"/>
      <c r="P7" s="813"/>
      <c r="Q7" s="814">
        <v>7134</v>
      </c>
      <c r="R7" s="815"/>
      <c r="S7" s="815"/>
      <c r="T7" s="815"/>
      <c r="U7" s="815"/>
      <c r="V7" s="815">
        <v>6822</v>
      </c>
      <c r="W7" s="815"/>
      <c r="X7" s="815"/>
      <c r="Y7" s="815"/>
      <c r="Z7" s="815"/>
      <c r="AA7" s="815">
        <v>312</v>
      </c>
      <c r="AB7" s="815"/>
      <c r="AC7" s="815"/>
      <c r="AD7" s="815"/>
      <c r="AE7" s="816"/>
      <c r="AF7" s="817">
        <v>232</v>
      </c>
      <c r="AG7" s="818"/>
      <c r="AH7" s="818"/>
      <c r="AI7" s="818"/>
      <c r="AJ7" s="819"/>
      <c r="AK7" s="854">
        <v>0</v>
      </c>
      <c r="AL7" s="855"/>
      <c r="AM7" s="855"/>
      <c r="AN7" s="855"/>
      <c r="AO7" s="855"/>
      <c r="AP7" s="855">
        <v>6101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571</v>
      </c>
      <c r="BT7" s="859"/>
      <c r="BU7" s="859"/>
      <c r="BV7" s="859"/>
      <c r="BW7" s="859"/>
      <c r="BX7" s="859"/>
      <c r="BY7" s="859"/>
      <c r="BZ7" s="859"/>
      <c r="CA7" s="859"/>
      <c r="CB7" s="859"/>
      <c r="CC7" s="859"/>
      <c r="CD7" s="859"/>
      <c r="CE7" s="859"/>
      <c r="CF7" s="859"/>
      <c r="CG7" s="860"/>
      <c r="CH7" s="851">
        <v>3</v>
      </c>
      <c r="CI7" s="852"/>
      <c r="CJ7" s="852"/>
      <c r="CK7" s="852"/>
      <c r="CL7" s="853"/>
      <c r="CM7" s="851">
        <v>38</v>
      </c>
      <c r="CN7" s="852"/>
      <c r="CO7" s="852"/>
      <c r="CP7" s="852"/>
      <c r="CQ7" s="853"/>
      <c r="CR7" s="851">
        <v>25</v>
      </c>
      <c r="CS7" s="852"/>
      <c r="CT7" s="852"/>
      <c r="CU7" s="852"/>
      <c r="CV7" s="853"/>
      <c r="CW7" s="851">
        <v>0</v>
      </c>
      <c r="CX7" s="852"/>
      <c r="CY7" s="852"/>
      <c r="CZ7" s="852"/>
      <c r="DA7" s="853"/>
      <c r="DB7" s="851">
        <v>0</v>
      </c>
      <c r="DC7" s="852"/>
      <c r="DD7" s="852"/>
      <c r="DE7" s="852"/>
      <c r="DF7" s="853"/>
      <c r="DG7" s="851">
        <v>0</v>
      </c>
      <c r="DH7" s="852"/>
      <c r="DI7" s="852"/>
      <c r="DJ7" s="852"/>
      <c r="DK7" s="853"/>
      <c r="DL7" s="851">
        <v>0</v>
      </c>
      <c r="DM7" s="852"/>
      <c r="DN7" s="852"/>
      <c r="DO7" s="852"/>
      <c r="DP7" s="853"/>
      <c r="DQ7" s="851">
        <v>0</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572</v>
      </c>
      <c r="BT8" s="849"/>
      <c r="BU8" s="849"/>
      <c r="BV8" s="849"/>
      <c r="BW8" s="849"/>
      <c r="BX8" s="849"/>
      <c r="BY8" s="849"/>
      <c r="BZ8" s="849"/>
      <c r="CA8" s="849"/>
      <c r="CB8" s="849"/>
      <c r="CC8" s="849"/>
      <c r="CD8" s="849"/>
      <c r="CE8" s="849"/>
      <c r="CF8" s="849"/>
      <c r="CG8" s="850"/>
      <c r="CH8" s="861">
        <v>2</v>
      </c>
      <c r="CI8" s="862"/>
      <c r="CJ8" s="862"/>
      <c r="CK8" s="862"/>
      <c r="CL8" s="863"/>
      <c r="CM8" s="861">
        <v>5</v>
      </c>
      <c r="CN8" s="862"/>
      <c r="CO8" s="862"/>
      <c r="CP8" s="862"/>
      <c r="CQ8" s="863"/>
      <c r="CR8" s="861">
        <v>1</v>
      </c>
      <c r="CS8" s="862"/>
      <c r="CT8" s="862"/>
      <c r="CU8" s="862"/>
      <c r="CV8" s="863"/>
      <c r="CW8" s="861">
        <v>0</v>
      </c>
      <c r="CX8" s="862"/>
      <c r="CY8" s="862"/>
      <c r="CZ8" s="862"/>
      <c r="DA8" s="863"/>
      <c r="DB8" s="861">
        <v>0</v>
      </c>
      <c r="DC8" s="862"/>
      <c r="DD8" s="862"/>
      <c r="DE8" s="862"/>
      <c r="DF8" s="863"/>
      <c r="DG8" s="861">
        <v>0</v>
      </c>
      <c r="DH8" s="862"/>
      <c r="DI8" s="862"/>
      <c r="DJ8" s="862"/>
      <c r="DK8" s="863"/>
      <c r="DL8" s="861">
        <v>0</v>
      </c>
      <c r="DM8" s="862"/>
      <c r="DN8" s="862"/>
      <c r="DO8" s="862"/>
      <c r="DP8" s="863"/>
      <c r="DQ8" s="861">
        <v>0</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388</v>
      </c>
      <c r="B23" s="870" t="s">
        <v>389</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232</v>
      </c>
      <c r="AG23" s="874"/>
      <c r="AH23" s="874"/>
      <c r="AI23" s="874"/>
      <c r="AJ23" s="877"/>
      <c r="AK23" s="878"/>
      <c r="AL23" s="879"/>
      <c r="AM23" s="879"/>
      <c r="AN23" s="879"/>
      <c r="AO23" s="879"/>
      <c r="AP23" s="874"/>
      <c r="AQ23" s="874"/>
      <c r="AR23" s="874"/>
      <c r="AS23" s="874"/>
      <c r="AT23" s="874"/>
      <c r="AU23" s="880"/>
      <c r="AV23" s="880"/>
      <c r="AW23" s="880"/>
      <c r="AX23" s="880"/>
      <c r="AY23" s="881"/>
      <c r="AZ23" s="889" t="s">
        <v>137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369</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400</v>
      </c>
      <c r="C28" s="812"/>
      <c r="D28" s="812"/>
      <c r="E28" s="812"/>
      <c r="F28" s="812"/>
      <c r="G28" s="812"/>
      <c r="H28" s="812"/>
      <c r="I28" s="812"/>
      <c r="J28" s="812"/>
      <c r="K28" s="812"/>
      <c r="L28" s="812"/>
      <c r="M28" s="812"/>
      <c r="N28" s="812"/>
      <c r="O28" s="812"/>
      <c r="P28" s="813"/>
      <c r="Q28" s="902">
        <v>787</v>
      </c>
      <c r="R28" s="903"/>
      <c r="S28" s="903"/>
      <c r="T28" s="903"/>
      <c r="U28" s="903"/>
      <c r="V28" s="903">
        <v>787</v>
      </c>
      <c r="W28" s="903"/>
      <c r="X28" s="903"/>
      <c r="Y28" s="903"/>
      <c r="Z28" s="903"/>
      <c r="AA28" s="903">
        <v>0</v>
      </c>
      <c r="AB28" s="903"/>
      <c r="AC28" s="903"/>
      <c r="AD28" s="903"/>
      <c r="AE28" s="904"/>
      <c r="AF28" s="905" t="s">
        <v>401</v>
      </c>
      <c r="AG28" s="903"/>
      <c r="AH28" s="903"/>
      <c r="AI28" s="903"/>
      <c r="AJ28" s="906"/>
      <c r="AK28" s="907">
        <v>113</v>
      </c>
      <c r="AL28" s="898"/>
      <c r="AM28" s="898"/>
      <c r="AN28" s="898"/>
      <c r="AO28" s="898"/>
      <c r="AP28" s="898">
        <v>0</v>
      </c>
      <c r="AQ28" s="898"/>
      <c r="AR28" s="898"/>
      <c r="AS28" s="898"/>
      <c r="AT28" s="898"/>
      <c r="AU28" s="898">
        <v>79</v>
      </c>
      <c r="AV28" s="898"/>
      <c r="AW28" s="898"/>
      <c r="AX28" s="898"/>
      <c r="AY28" s="898"/>
      <c r="AZ28" s="899">
        <v>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402</v>
      </c>
      <c r="C29" s="836"/>
      <c r="D29" s="836"/>
      <c r="E29" s="836"/>
      <c r="F29" s="836"/>
      <c r="G29" s="836"/>
      <c r="H29" s="836"/>
      <c r="I29" s="836"/>
      <c r="J29" s="836"/>
      <c r="K29" s="836"/>
      <c r="L29" s="836"/>
      <c r="M29" s="836"/>
      <c r="N29" s="836"/>
      <c r="O29" s="836"/>
      <c r="P29" s="837"/>
      <c r="Q29" s="838">
        <v>58</v>
      </c>
      <c r="R29" s="839"/>
      <c r="S29" s="839"/>
      <c r="T29" s="839"/>
      <c r="U29" s="839"/>
      <c r="V29" s="839">
        <v>55</v>
      </c>
      <c r="W29" s="839"/>
      <c r="X29" s="839"/>
      <c r="Y29" s="839"/>
      <c r="Z29" s="839"/>
      <c r="AA29" s="839">
        <v>3</v>
      </c>
      <c r="AB29" s="839"/>
      <c r="AC29" s="839"/>
      <c r="AD29" s="839"/>
      <c r="AE29" s="840"/>
      <c r="AF29" s="841">
        <v>3</v>
      </c>
      <c r="AG29" s="842"/>
      <c r="AH29" s="842"/>
      <c r="AI29" s="842"/>
      <c r="AJ29" s="843"/>
      <c r="AK29" s="910">
        <v>22</v>
      </c>
      <c r="AL29" s="911"/>
      <c r="AM29" s="911"/>
      <c r="AN29" s="911"/>
      <c r="AO29" s="911"/>
      <c r="AP29" s="911">
        <v>0</v>
      </c>
      <c r="AQ29" s="911"/>
      <c r="AR29" s="911"/>
      <c r="AS29" s="911"/>
      <c r="AT29" s="911"/>
      <c r="AU29" s="911">
        <v>22</v>
      </c>
      <c r="AV29" s="911"/>
      <c r="AW29" s="911"/>
      <c r="AX29" s="911"/>
      <c r="AY29" s="911"/>
      <c r="AZ29" s="912">
        <v>0</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403</v>
      </c>
      <c r="C30" s="836"/>
      <c r="D30" s="836"/>
      <c r="E30" s="836"/>
      <c r="F30" s="836"/>
      <c r="G30" s="836"/>
      <c r="H30" s="836"/>
      <c r="I30" s="836"/>
      <c r="J30" s="836"/>
      <c r="K30" s="836"/>
      <c r="L30" s="836"/>
      <c r="M30" s="836"/>
      <c r="N30" s="836"/>
      <c r="O30" s="836"/>
      <c r="P30" s="837"/>
      <c r="Q30" s="838">
        <v>171</v>
      </c>
      <c r="R30" s="839"/>
      <c r="S30" s="839"/>
      <c r="T30" s="839"/>
      <c r="U30" s="839"/>
      <c r="V30" s="839">
        <v>146</v>
      </c>
      <c r="W30" s="839"/>
      <c r="X30" s="839"/>
      <c r="Y30" s="839"/>
      <c r="Z30" s="839"/>
      <c r="AA30" s="839">
        <v>25</v>
      </c>
      <c r="AB30" s="839"/>
      <c r="AC30" s="839"/>
      <c r="AD30" s="839"/>
      <c r="AE30" s="840"/>
      <c r="AF30" s="841">
        <v>25</v>
      </c>
      <c r="AG30" s="842"/>
      <c r="AH30" s="842"/>
      <c r="AI30" s="842"/>
      <c r="AJ30" s="843"/>
      <c r="AK30" s="910">
        <v>76</v>
      </c>
      <c r="AL30" s="911"/>
      <c r="AM30" s="911"/>
      <c r="AN30" s="911"/>
      <c r="AO30" s="911"/>
      <c r="AP30" s="911">
        <v>629</v>
      </c>
      <c r="AQ30" s="911"/>
      <c r="AR30" s="911"/>
      <c r="AS30" s="911"/>
      <c r="AT30" s="911"/>
      <c r="AU30" s="911">
        <v>76</v>
      </c>
      <c r="AV30" s="911"/>
      <c r="AW30" s="911"/>
      <c r="AX30" s="911"/>
      <c r="AY30" s="911"/>
      <c r="AZ30" s="912">
        <v>0</v>
      </c>
      <c r="BA30" s="912"/>
      <c r="BB30" s="912"/>
      <c r="BC30" s="912"/>
      <c r="BD30" s="912"/>
      <c r="BE30" s="908" t="s">
        <v>404</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c r="C31" s="836"/>
      <c r="D31" s="836"/>
      <c r="E31" s="836"/>
      <c r="F31" s="836"/>
      <c r="G31" s="836"/>
      <c r="H31" s="836"/>
      <c r="I31" s="836"/>
      <c r="J31" s="836"/>
      <c r="K31" s="836"/>
      <c r="L31" s="836"/>
      <c r="M31" s="836"/>
      <c r="N31" s="836"/>
      <c r="O31" s="836"/>
      <c r="P31" s="837"/>
      <c r="Q31" s="838"/>
      <c r="R31" s="839"/>
      <c r="S31" s="839"/>
      <c r="T31" s="839"/>
      <c r="U31" s="839"/>
      <c r="V31" s="839"/>
      <c r="W31" s="839"/>
      <c r="X31" s="839"/>
      <c r="Y31" s="839"/>
      <c r="Z31" s="839"/>
      <c r="AA31" s="839"/>
      <c r="AB31" s="839"/>
      <c r="AC31" s="839"/>
      <c r="AD31" s="839"/>
      <c r="AE31" s="840"/>
      <c r="AF31" s="841"/>
      <c r="AG31" s="842"/>
      <c r="AH31" s="842"/>
      <c r="AI31" s="842"/>
      <c r="AJ31" s="843"/>
      <c r="AK31" s="910"/>
      <c r="AL31" s="911"/>
      <c r="AM31" s="911"/>
      <c r="AN31" s="911"/>
      <c r="AO31" s="911"/>
      <c r="AP31" s="911"/>
      <c r="AQ31" s="911"/>
      <c r="AR31" s="911"/>
      <c r="AS31" s="911"/>
      <c r="AT31" s="911"/>
      <c r="AU31" s="911"/>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388</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28</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401</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392</v>
      </c>
      <c r="R66" s="798"/>
      <c r="S66" s="798"/>
      <c r="T66" s="798"/>
      <c r="U66" s="799"/>
      <c r="V66" s="797" t="s">
        <v>409</v>
      </c>
      <c r="W66" s="798"/>
      <c r="X66" s="798"/>
      <c r="Y66" s="798"/>
      <c r="Z66" s="799"/>
      <c r="AA66" s="797" t="s">
        <v>410</v>
      </c>
      <c r="AB66" s="798"/>
      <c r="AC66" s="798"/>
      <c r="AD66" s="798"/>
      <c r="AE66" s="799"/>
      <c r="AF66" s="932" t="s">
        <v>411</v>
      </c>
      <c r="AG66" s="893"/>
      <c r="AH66" s="893"/>
      <c r="AI66" s="893"/>
      <c r="AJ66" s="933"/>
      <c r="AK66" s="797" t="s">
        <v>396</v>
      </c>
      <c r="AL66" s="821"/>
      <c r="AM66" s="821"/>
      <c r="AN66" s="821"/>
      <c r="AO66" s="822"/>
      <c r="AP66" s="797" t="s">
        <v>412</v>
      </c>
      <c r="AQ66" s="798"/>
      <c r="AR66" s="798"/>
      <c r="AS66" s="798"/>
      <c r="AT66" s="799"/>
      <c r="AU66" s="797" t="s">
        <v>413</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562</v>
      </c>
      <c r="C68" s="950"/>
      <c r="D68" s="950"/>
      <c r="E68" s="950"/>
      <c r="F68" s="950"/>
      <c r="G68" s="950"/>
      <c r="H68" s="950"/>
      <c r="I68" s="950"/>
      <c r="J68" s="950"/>
      <c r="K68" s="950"/>
      <c r="L68" s="950"/>
      <c r="M68" s="950"/>
      <c r="N68" s="950"/>
      <c r="O68" s="950"/>
      <c r="P68" s="951"/>
      <c r="Q68" s="952">
        <v>757</v>
      </c>
      <c r="R68" s="946"/>
      <c r="S68" s="946"/>
      <c r="T68" s="946"/>
      <c r="U68" s="946"/>
      <c r="V68" s="946">
        <v>749</v>
      </c>
      <c r="W68" s="946"/>
      <c r="X68" s="946"/>
      <c r="Y68" s="946"/>
      <c r="Z68" s="946"/>
      <c r="AA68" s="946">
        <v>8</v>
      </c>
      <c r="AB68" s="946"/>
      <c r="AC68" s="946"/>
      <c r="AD68" s="946"/>
      <c r="AE68" s="946"/>
      <c r="AF68" s="946">
        <v>8</v>
      </c>
      <c r="AG68" s="946"/>
      <c r="AH68" s="946"/>
      <c r="AI68" s="946"/>
      <c r="AJ68" s="946"/>
      <c r="AK68" s="946">
        <v>231</v>
      </c>
      <c r="AL68" s="946"/>
      <c r="AM68" s="946"/>
      <c r="AN68" s="946"/>
      <c r="AO68" s="946"/>
      <c r="AP68" s="946">
        <v>0</v>
      </c>
      <c r="AQ68" s="946"/>
      <c r="AR68" s="946"/>
      <c r="AS68" s="946"/>
      <c r="AT68" s="946"/>
      <c r="AU68" s="946">
        <v>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563</v>
      </c>
      <c r="C69" s="954"/>
      <c r="D69" s="954"/>
      <c r="E69" s="954"/>
      <c r="F69" s="954"/>
      <c r="G69" s="954"/>
      <c r="H69" s="954"/>
      <c r="I69" s="954"/>
      <c r="J69" s="954"/>
      <c r="K69" s="954"/>
      <c r="L69" s="954"/>
      <c r="M69" s="954"/>
      <c r="N69" s="954"/>
      <c r="O69" s="954"/>
      <c r="P69" s="955"/>
      <c r="Q69" s="956">
        <v>3494</v>
      </c>
      <c r="R69" s="911"/>
      <c r="S69" s="911"/>
      <c r="T69" s="911"/>
      <c r="U69" s="911"/>
      <c r="V69" s="911">
        <v>2787</v>
      </c>
      <c r="W69" s="911"/>
      <c r="X69" s="911"/>
      <c r="Y69" s="911"/>
      <c r="Z69" s="911"/>
      <c r="AA69" s="911">
        <v>707</v>
      </c>
      <c r="AB69" s="911"/>
      <c r="AC69" s="911"/>
      <c r="AD69" s="911"/>
      <c r="AE69" s="911"/>
      <c r="AF69" s="911">
        <v>707</v>
      </c>
      <c r="AG69" s="911"/>
      <c r="AH69" s="911"/>
      <c r="AI69" s="911"/>
      <c r="AJ69" s="911"/>
      <c r="AK69" s="911">
        <v>1110</v>
      </c>
      <c r="AL69" s="911"/>
      <c r="AM69" s="911"/>
      <c r="AN69" s="911"/>
      <c r="AO69" s="911"/>
      <c r="AP69" s="911">
        <v>0</v>
      </c>
      <c r="AQ69" s="911"/>
      <c r="AR69" s="911"/>
      <c r="AS69" s="911"/>
      <c r="AT69" s="911"/>
      <c r="AU69" s="911">
        <v>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564</v>
      </c>
      <c r="C70" s="954"/>
      <c r="D70" s="954"/>
      <c r="E70" s="954"/>
      <c r="F70" s="954"/>
      <c r="G70" s="954"/>
      <c r="H70" s="954"/>
      <c r="I70" s="954"/>
      <c r="J70" s="954"/>
      <c r="K70" s="954"/>
      <c r="L70" s="954"/>
      <c r="M70" s="954"/>
      <c r="N70" s="954"/>
      <c r="O70" s="954"/>
      <c r="P70" s="955"/>
      <c r="Q70" s="956">
        <v>211</v>
      </c>
      <c r="R70" s="911"/>
      <c r="S70" s="911"/>
      <c r="T70" s="911"/>
      <c r="U70" s="911"/>
      <c r="V70" s="911">
        <v>200</v>
      </c>
      <c r="W70" s="911"/>
      <c r="X70" s="911"/>
      <c r="Y70" s="911"/>
      <c r="Z70" s="911"/>
      <c r="AA70" s="911">
        <v>11</v>
      </c>
      <c r="AB70" s="911"/>
      <c r="AC70" s="911"/>
      <c r="AD70" s="911"/>
      <c r="AE70" s="911"/>
      <c r="AF70" s="911">
        <v>11</v>
      </c>
      <c r="AG70" s="911"/>
      <c r="AH70" s="911"/>
      <c r="AI70" s="911"/>
      <c r="AJ70" s="911"/>
      <c r="AK70" s="911">
        <v>0</v>
      </c>
      <c r="AL70" s="911"/>
      <c r="AM70" s="911"/>
      <c r="AN70" s="911"/>
      <c r="AO70" s="911"/>
      <c r="AP70" s="911">
        <v>0</v>
      </c>
      <c r="AQ70" s="911"/>
      <c r="AR70" s="911"/>
      <c r="AS70" s="911"/>
      <c r="AT70" s="911"/>
      <c r="AU70" s="911">
        <v>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565</v>
      </c>
      <c r="C71" s="954"/>
      <c r="D71" s="954"/>
      <c r="E71" s="954"/>
      <c r="F71" s="954"/>
      <c r="G71" s="954"/>
      <c r="H71" s="954"/>
      <c r="I71" s="954"/>
      <c r="J71" s="954"/>
      <c r="K71" s="954"/>
      <c r="L71" s="954"/>
      <c r="M71" s="954"/>
      <c r="N71" s="954"/>
      <c r="O71" s="954"/>
      <c r="P71" s="955"/>
      <c r="Q71" s="956">
        <v>9353</v>
      </c>
      <c r="R71" s="911"/>
      <c r="S71" s="911"/>
      <c r="T71" s="911"/>
      <c r="U71" s="911"/>
      <c r="V71" s="911">
        <v>8371</v>
      </c>
      <c r="W71" s="911"/>
      <c r="X71" s="911"/>
      <c r="Y71" s="911"/>
      <c r="Z71" s="911"/>
      <c r="AA71" s="911">
        <v>982</v>
      </c>
      <c r="AB71" s="911"/>
      <c r="AC71" s="911"/>
      <c r="AD71" s="911"/>
      <c r="AE71" s="911"/>
      <c r="AF71" s="911">
        <v>982</v>
      </c>
      <c r="AG71" s="911"/>
      <c r="AH71" s="911"/>
      <c r="AI71" s="911"/>
      <c r="AJ71" s="911"/>
      <c r="AK71" s="911">
        <v>0</v>
      </c>
      <c r="AL71" s="911"/>
      <c r="AM71" s="911"/>
      <c r="AN71" s="911"/>
      <c r="AO71" s="911"/>
      <c r="AP71" s="911">
        <v>0</v>
      </c>
      <c r="AQ71" s="911"/>
      <c r="AR71" s="911"/>
      <c r="AS71" s="911"/>
      <c r="AT71" s="911"/>
      <c r="AU71" s="911">
        <v>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566</v>
      </c>
      <c r="C72" s="954"/>
      <c r="D72" s="954"/>
      <c r="E72" s="954"/>
      <c r="F72" s="954"/>
      <c r="G72" s="954"/>
      <c r="H72" s="954"/>
      <c r="I72" s="954"/>
      <c r="J72" s="954"/>
      <c r="K72" s="954"/>
      <c r="L72" s="954"/>
      <c r="M72" s="954"/>
      <c r="N72" s="954"/>
      <c r="O72" s="954"/>
      <c r="P72" s="955"/>
      <c r="Q72" s="956">
        <v>1</v>
      </c>
      <c r="R72" s="911"/>
      <c r="S72" s="911"/>
      <c r="T72" s="911"/>
      <c r="U72" s="911"/>
      <c r="V72" s="911">
        <v>1</v>
      </c>
      <c r="W72" s="911"/>
      <c r="X72" s="911"/>
      <c r="Y72" s="911"/>
      <c r="Z72" s="911"/>
      <c r="AA72" s="911">
        <v>0</v>
      </c>
      <c r="AB72" s="911"/>
      <c r="AC72" s="911"/>
      <c r="AD72" s="911"/>
      <c r="AE72" s="911"/>
      <c r="AF72" s="911">
        <v>0</v>
      </c>
      <c r="AG72" s="911"/>
      <c r="AH72" s="911"/>
      <c r="AI72" s="911"/>
      <c r="AJ72" s="911"/>
      <c r="AK72" s="911">
        <v>0</v>
      </c>
      <c r="AL72" s="911"/>
      <c r="AM72" s="911"/>
      <c r="AN72" s="911"/>
      <c r="AO72" s="911"/>
      <c r="AP72" s="911">
        <v>0</v>
      </c>
      <c r="AQ72" s="911"/>
      <c r="AR72" s="911"/>
      <c r="AS72" s="911"/>
      <c r="AT72" s="911"/>
      <c r="AU72" s="911">
        <v>0</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567</v>
      </c>
      <c r="C73" s="954"/>
      <c r="D73" s="954"/>
      <c r="E73" s="954"/>
      <c r="F73" s="954"/>
      <c r="G73" s="954"/>
      <c r="H73" s="954"/>
      <c r="I73" s="954"/>
      <c r="J73" s="954"/>
      <c r="K73" s="954"/>
      <c r="L73" s="954"/>
      <c r="M73" s="954"/>
      <c r="N73" s="954"/>
      <c r="O73" s="954"/>
      <c r="P73" s="955"/>
      <c r="Q73" s="956">
        <v>34</v>
      </c>
      <c r="R73" s="911"/>
      <c r="S73" s="911"/>
      <c r="T73" s="911"/>
      <c r="U73" s="911"/>
      <c r="V73" s="911">
        <v>33</v>
      </c>
      <c r="W73" s="911"/>
      <c r="X73" s="911"/>
      <c r="Y73" s="911"/>
      <c r="Z73" s="911"/>
      <c r="AA73" s="911">
        <v>1</v>
      </c>
      <c r="AB73" s="911"/>
      <c r="AC73" s="911"/>
      <c r="AD73" s="911"/>
      <c r="AE73" s="911"/>
      <c r="AF73" s="911">
        <v>1</v>
      </c>
      <c r="AG73" s="911"/>
      <c r="AH73" s="911"/>
      <c r="AI73" s="911"/>
      <c r="AJ73" s="911"/>
      <c r="AK73" s="911">
        <v>5</v>
      </c>
      <c r="AL73" s="911"/>
      <c r="AM73" s="911"/>
      <c r="AN73" s="911"/>
      <c r="AO73" s="911"/>
      <c r="AP73" s="911">
        <v>0</v>
      </c>
      <c r="AQ73" s="911"/>
      <c r="AR73" s="911"/>
      <c r="AS73" s="911"/>
      <c r="AT73" s="911"/>
      <c r="AU73" s="911">
        <v>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568</v>
      </c>
      <c r="C74" s="954"/>
      <c r="D74" s="954"/>
      <c r="E74" s="954"/>
      <c r="F74" s="954"/>
      <c r="G74" s="954"/>
      <c r="H74" s="954"/>
      <c r="I74" s="954"/>
      <c r="J74" s="954"/>
      <c r="K74" s="954"/>
      <c r="L74" s="954"/>
      <c r="M74" s="954"/>
      <c r="N74" s="954"/>
      <c r="O74" s="954"/>
      <c r="P74" s="955"/>
      <c r="Q74" s="956">
        <v>0</v>
      </c>
      <c r="R74" s="911"/>
      <c r="S74" s="911"/>
      <c r="T74" s="911"/>
      <c r="U74" s="911"/>
      <c r="V74" s="911">
        <v>0</v>
      </c>
      <c r="W74" s="911"/>
      <c r="X74" s="911"/>
      <c r="Y74" s="911"/>
      <c r="Z74" s="911"/>
      <c r="AA74" s="911">
        <v>0</v>
      </c>
      <c r="AB74" s="911"/>
      <c r="AC74" s="911"/>
      <c r="AD74" s="911"/>
      <c r="AE74" s="911"/>
      <c r="AF74" s="911">
        <v>0</v>
      </c>
      <c r="AG74" s="911"/>
      <c r="AH74" s="911"/>
      <c r="AI74" s="911"/>
      <c r="AJ74" s="911"/>
      <c r="AK74" s="911">
        <v>0</v>
      </c>
      <c r="AL74" s="911"/>
      <c r="AM74" s="911"/>
      <c r="AN74" s="911"/>
      <c r="AO74" s="911"/>
      <c r="AP74" s="911">
        <v>0</v>
      </c>
      <c r="AQ74" s="911"/>
      <c r="AR74" s="911"/>
      <c r="AS74" s="911"/>
      <c r="AT74" s="911"/>
      <c r="AU74" s="911">
        <v>0</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569</v>
      </c>
      <c r="C75" s="954"/>
      <c r="D75" s="954"/>
      <c r="E75" s="954"/>
      <c r="F75" s="954"/>
      <c r="G75" s="954"/>
      <c r="H75" s="954"/>
      <c r="I75" s="954"/>
      <c r="J75" s="954"/>
      <c r="K75" s="954"/>
      <c r="L75" s="954"/>
      <c r="M75" s="954"/>
      <c r="N75" s="954"/>
      <c r="O75" s="954"/>
      <c r="P75" s="955"/>
      <c r="Q75" s="959">
        <v>147</v>
      </c>
      <c r="R75" s="960"/>
      <c r="S75" s="960"/>
      <c r="T75" s="960"/>
      <c r="U75" s="910"/>
      <c r="V75" s="961">
        <v>143</v>
      </c>
      <c r="W75" s="960"/>
      <c r="X75" s="960"/>
      <c r="Y75" s="960"/>
      <c r="Z75" s="910"/>
      <c r="AA75" s="961">
        <v>4</v>
      </c>
      <c r="AB75" s="960"/>
      <c r="AC75" s="960"/>
      <c r="AD75" s="960"/>
      <c r="AE75" s="910"/>
      <c r="AF75" s="961">
        <v>4</v>
      </c>
      <c r="AG75" s="960"/>
      <c r="AH75" s="960"/>
      <c r="AI75" s="960"/>
      <c r="AJ75" s="910"/>
      <c r="AK75" s="961">
        <v>1</v>
      </c>
      <c r="AL75" s="960"/>
      <c r="AM75" s="960"/>
      <c r="AN75" s="960"/>
      <c r="AO75" s="910"/>
      <c r="AP75" s="961">
        <v>0</v>
      </c>
      <c r="AQ75" s="960"/>
      <c r="AR75" s="960"/>
      <c r="AS75" s="960"/>
      <c r="AT75" s="910"/>
      <c r="AU75" s="961">
        <v>0</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570</v>
      </c>
      <c r="C76" s="954"/>
      <c r="D76" s="954"/>
      <c r="E76" s="954"/>
      <c r="F76" s="954"/>
      <c r="G76" s="954"/>
      <c r="H76" s="954"/>
      <c r="I76" s="954"/>
      <c r="J76" s="954"/>
      <c r="K76" s="954"/>
      <c r="L76" s="954"/>
      <c r="M76" s="954"/>
      <c r="N76" s="954"/>
      <c r="O76" s="954"/>
      <c r="P76" s="955"/>
      <c r="Q76" s="959">
        <v>17</v>
      </c>
      <c r="R76" s="960"/>
      <c r="S76" s="960"/>
      <c r="T76" s="960"/>
      <c r="U76" s="910"/>
      <c r="V76" s="961">
        <v>14</v>
      </c>
      <c r="W76" s="960"/>
      <c r="X76" s="960"/>
      <c r="Y76" s="960"/>
      <c r="Z76" s="910"/>
      <c r="AA76" s="961">
        <v>3</v>
      </c>
      <c r="AB76" s="960"/>
      <c r="AC76" s="960"/>
      <c r="AD76" s="960"/>
      <c r="AE76" s="910"/>
      <c r="AF76" s="961">
        <v>3</v>
      </c>
      <c r="AG76" s="960"/>
      <c r="AH76" s="960"/>
      <c r="AI76" s="960"/>
      <c r="AJ76" s="910"/>
      <c r="AK76" s="961">
        <v>0</v>
      </c>
      <c r="AL76" s="960"/>
      <c r="AM76" s="960"/>
      <c r="AN76" s="960"/>
      <c r="AO76" s="910"/>
      <c r="AP76" s="961">
        <v>0</v>
      </c>
      <c r="AQ76" s="960"/>
      <c r="AR76" s="960"/>
      <c r="AS76" s="960"/>
      <c r="AT76" s="910"/>
      <c r="AU76" s="961">
        <v>0</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388</v>
      </c>
      <c r="B88" s="870" t="s">
        <v>414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415</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416</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417</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420</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421</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423</v>
      </c>
      <c r="AB109" s="975"/>
      <c r="AC109" s="975"/>
      <c r="AD109" s="975"/>
      <c r="AE109" s="976"/>
      <c r="AF109" s="974" t="s">
        <v>307</v>
      </c>
      <c r="AG109" s="975"/>
      <c r="AH109" s="975"/>
      <c r="AI109" s="975"/>
      <c r="AJ109" s="976"/>
      <c r="AK109" s="974" t="s">
        <v>306</v>
      </c>
      <c r="AL109" s="975"/>
      <c r="AM109" s="975"/>
      <c r="AN109" s="975"/>
      <c r="AO109" s="976"/>
      <c r="AP109" s="974" t="s">
        <v>424</v>
      </c>
      <c r="AQ109" s="975"/>
      <c r="AR109" s="975"/>
      <c r="AS109" s="975"/>
      <c r="AT109" s="977"/>
      <c r="AU109" s="994" t="s">
        <v>422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423</v>
      </c>
      <c r="BR109" s="975"/>
      <c r="BS109" s="975"/>
      <c r="BT109" s="975"/>
      <c r="BU109" s="976"/>
      <c r="BV109" s="974" t="s">
        <v>307</v>
      </c>
      <c r="BW109" s="975"/>
      <c r="BX109" s="975"/>
      <c r="BY109" s="975"/>
      <c r="BZ109" s="976"/>
      <c r="CA109" s="974" t="s">
        <v>306</v>
      </c>
      <c r="CB109" s="975"/>
      <c r="CC109" s="975"/>
      <c r="CD109" s="975"/>
      <c r="CE109" s="976"/>
      <c r="CF109" s="995" t="s">
        <v>424</v>
      </c>
      <c r="CG109" s="995"/>
      <c r="CH109" s="995"/>
      <c r="CI109" s="995"/>
      <c r="CJ109" s="995"/>
      <c r="CK109" s="974" t="s">
        <v>425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423</v>
      </c>
      <c r="DH109" s="975"/>
      <c r="DI109" s="975"/>
      <c r="DJ109" s="975"/>
      <c r="DK109" s="976"/>
      <c r="DL109" s="974" t="s">
        <v>307</v>
      </c>
      <c r="DM109" s="975"/>
      <c r="DN109" s="975"/>
      <c r="DO109" s="975"/>
      <c r="DP109" s="976"/>
      <c r="DQ109" s="974" t="s">
        <v>306</v>
      </c>
      <c r="DR109" s="975"/>
      <c r="DS109" s="975"/>
      <c r="DT109" s="975"/>
      <c r="DU109" s="976"/>
      <c r="DV109" s="974" t="s">
        <v>424</v>
      </c>
      <c r="DW109" s="975"/>
      <c r="DX109" s="975"/>
      <c r="DY109" s="975"/>
      <c r="DZ109" s="977"/>
    </row>
    <row r="110" spans="1:131" s="246" customFormat="1" ht="26.25" customHeight="1" x14ac:dyDescent="0.15">
      <c r="A110" s="978" t="s">
        <v>426</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608603</v>
      </c>
      <c r="AB110" s="982"/>
      <c r="AC110" s="982"/>
      <c r="AD110" s="982"/>
      <c r="AE110" s="983"/>
      <c r="AF110" s="984">
        <v>628119</v>
      </c>
      <c r="AG110" s="982"/>
      <c r="AH110" s="982"/>
      <c r="AI110" s="982"/>
      <c r="AJ110" s="983"/>
      <c r="AK110" s="984">
        <v>584890</v>
      </c>
      <c r="AL110" s="982"/>
      <c r="AM110" s="982"/>
      <c r="AN110" s="982"/>
      <c r="AO110" s="983"/>
      <c r="AP110" s="985">
        <v>23.6</v>
      </c>
      <c r="AQ110" s="986"/>
      <c r="AR110" s="986"/>
      <c r="AS110" s="986"/>
      <c r="AT110" s="987"/>
      <c r="AU110" s="988" t="s">
        <v>73</v>
      </c>
      <c r="AV110" s="989"/>
      <c r="AW110" s="989"/>
      <c r="AX110" s="989"/>
      <c r="AY110" s="989"/>
      <c r="AZ110" s="1030" t="s">
        <v>427</v>
      </c>
      <c r="BA110" s="979"/>
      <c r="BB110" s="979"/>
      <c r="BC110" s="979"/>
      <c r="BD110" s="979"/>
      <c r="BE110" s="979"/>
      <c r="BF110" s="979"/>
      <c r="BG110" s="979"/>
      <c r="BH110" s="979"/>
      <c r="BI110" s="979"/>
      <c r="BJ110" s="979"/>
      <c r="BK110" s="979"/>
      <c r="BL110" s="979"/>
      <c r="BM110" s="979"/>
      <c r="BN110" s="979"/>
      <c r="BO110" s="979"/>
      <c r="BP110" s="980"/>
      <c r="BQ110" s="1016">
        <v>5734802</v>
      </c>
      <c r="BR110" s="1017"/>
      <c r="BS110" s="1017"/>
      <c r="BT110" s="1017"/>
      <c r="BU110" s="1017"/>
      <c r="BV110" s="1017">
        <v>5765255</v>
      </c>
      <c r="BW110" s="1017"/>
      <c r="BX110" s="1017"/>
      <c r="BY110" s="1017"/>
      <c r="BZ110" s="1017"/>
      <c r="CA110" s="1017">
        <v>6101297</v>
      </c>
      <c r="CB110" s="1017"/>
      <c r="CC110" s="1017"/>
      <c r="CD110" s="1017"/>
      <c r="CE110" s="1017"/>
      <c r="CF110" s="1031">
        <v>246.2</v>
      </c>
      <c r="CG110" s="1032"/>
      <c r="CH110" s="1032"/>
      <c r="CI110" s="1032"/>
      <c r="CJ110" s="1032"/>
      <c r="CK110" s="1033" t="s">
        <v>428</v>
      </c>
      <c r="CL110" s="1034"/>
      <c r="CM110" s="1013" t="s">
        <v>429</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401</v>
      </c>
      <c r="DH110" s="1017"/>
      <c r="DI110" s="1017"/>
      <c r="DJ110" s="1017"/>
      <c r="DK110" s="1017"/>
      <c r="DL110" s="1017" t="s">
        <v>401</v>
      </c>
      <c r="DM110" s="1017"/>
      <c r="DN110" s="1017"/>
      <c r="DO110" s="1017"/>
      <c r="DP110" s="1017"/>
      <c r="DQ110" s="1017" t="s">
        <v>401</v>
      </c>
      <c r="DR110" s="1017"/>
      <c r="DS110" s="1017"/>
      <c r="DT110" s="1017"/>
      <c r="DU110" s="1017"/>
      <c r="DV110" s="1018" t="s">
        <v>430</v>
      </c>
      <c r="DW110" s="1018"/>
      <c r="DX110" s="1018"/>
      <c r="DY110" s="1018"/>
      <c r="DZ110" s="1019"/>
    </row>
    <row r="111" spans="1:131" s="246" customFormat="1" ht="26.25" customHeight="1" x14ac:dyDescent="0.15">
      <c r="A111" s="1020" t="s">
        <v>431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137</v>
      </c>
      <c r="AB111" s="1024"/>
      <c r="AC111" s="1024"/>
      <c r="AD111" s="1024"/>
      <c r="AE111" s="1025"/>
      <c r="AF111" s="1026" t="s">
        <v>401</v>
      </c>
      <c r="AG111" s="1024"/>
      <c r="AH111" s="1024"/>
      <c r="AI111" s="1024"/>
      <c r="AJ111" s="1025"/>
      <c r="AK111" s="1026" t="s">
        <v>137</v>
      </c>
      <c r="AL111" s="1024"/>
      <c r="AM111" s="1024"/>
      <c r="AN111" s="1024"/>
      <c r="AO111" s="1025"/>
      <c r="AP111" s="1027" t="s">
        <v>401</v>
      </c>
      <c r="AQ111" s="1028"/>
      <c r="AR111" s="1028"/>
      <c r="AS111" s="1028"/>
      <c r="AT111" s="1029"/>
      <c r="AU111" s="990"/>
      <c r="AV111" s="991"/>
      <c r="AW111" s="991"/>
      <c r="AX111" s="991"/>
      <c r="AY111" s="991"/>
      <c r="AZ111" s="1039" t="s">
        <v>432</v>
      </c>
      <c r="BA111" s="1040"/>
      <c r="BB111" s="1040"/>
      <c r="BC111" s="1040"/>
      <c r="BD111" s="1040"/>
      <c r="BE111" s="1040"/>
      <c r="BF111" s="1040"/>
      <c r="BG111" s="1040"/>
      <c r="BH111" s="1040"/>
      <c r="BI111" s="1040"/>
      <c r="BJ111" s="1040"/>
      <c r="BK111" s="1040"/>
      <c r="BL111" s="1040"/>
      <c r="BM111" s="1040"/>
      <c r="BN111" s="1040"/>
      <c r="BO111" s="1040"/>
      <c r="BP111" s="1041"/>
      <c r="BQ111" s="1009" t="s">
        <v>430</v>
      </c>
      <c r="BR111" s="1010"/>
      <c r="BS111" s="1010"/>
      <c r="BT111" s="1010"/>
      <c r="BU111" s="1010"/>
      <c r="BV111" s="1010" t="s">
        <v>137</v>
      </c>
      <c r="BW111" s="1010"/>
      <c r="BX111" s="1010"/>
      <c r="BY111" s="1010"/>
      <c r="BZ111" s="1010"/>
      <c r="CA111" s="1010" t="s">
        <v>430</v>
      </c>
      <c r="CB111" s="1010"/>
      <c r="CC111" s="1010"/>
      <c r="CD111" s="1010"/>
      <c r="CE111" s="1010"/>
      <c r="CF111" s="1004" t="s">
        <v>137</v>
      </c>
      <c r="CG111" s="1005"/>
      <c r="CH111" s="1005"/>
      <c r="CI111" s="1005"/>
      <c r="CJ111" s="1005"/>
      <c r="CK111" s="1035"/>
      <c r="CL111" s="1036"/>
      <c r="CM111" s="1006" t="s">
        <v>433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430</v>
      </c>
      <c r="DH111" s="1010"/>
      <c r="DI111" s="1010"/>
      <c r="DJ111" s="1010"/>
      <c r="DK111" s="1010"/>
      <c r="DL111" s="1010" t="s">
        <v>137</v>
      </c>
      <c r="DM111" s="1010"/>
      <c r="DN111" s="1010"/>
      <c r="DO111" s="1010"/>
      <c r="DP111" s="1010"/>
      <c r="DQ111" s="1010" t="s">
        <v>137</v>
      </c>
      <c r="DR111" s="1010"/>
      <c r="DS111" s="1010"/>
      <c r="DT111" s="1010"/>
      <c r="DU111" s="1010"/>
      <c r="DV111" s="1011" t="s">
        <v>401</v>
      </c>
      <c r="DW111" s="1011"/>
      <c r="DX111" s="1011"/>
      <c r="DY111" s="1011"/>
      <c r="DZ111" s="1012"/>
    </row>
    <row r="112" spans="1:131" s="246" customFormat="1" ht="26.25" customHeight="1" x14ac:dyDescent="0.15">
      <c r="A112" s="1042" t="s">
        <v>434</v>
      </c>
      <c r="B112" s="1043"/>
      <c r="C112" s="1040" t="s">
        <v>435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137</v>
      </c>
      <c r="AB112" s="1049"/>
      <c r="AC112" s="1049"/>
      <c r="AD112" s="1049"/>
      <c r="AE112" s="1050"/>
      <c r="AF112" s="1051" t="s">
        <v>137</v>
      </c>
      <c r="AG112" s="1049"/>
      <c r="AH112" s="1049"/>
      <c r="AI112" s="1049"/>
      <c r="AJ112" s="1050"/>
      <c r="AK112" s="1051" t="s">
        <v>401</v>
      </c>
      <c r="AL112" s="1049"/>
      <c r="AM112" s="1049"/>
      <c r="AN112" s="1049"/>
      <c r="AO112" s="1050"/>
      <c r="AP112" s="1052" t="s">
        <v>137</v>
      </c>
      <c r="AQ112" s="1053"/>
      <c r="AR112" s="1053"/>
      <c r="AS112" s="1053"/>
      <c r="AT112" s="1054"/>
      <c r="AU112" s="990"/>
      <c r="AV112" s="991"/>
      <c r="AW112" s="991"/>
      <c r="AX112" s="991"/>
      <c r="AY112" s="991"/>
      <c r="AZ112" s="1039" t="s">
        <v>436</v>
      </c>
      <c r="BA112" s="1040"/>
      <c r="BB112" s="1040"/>
      <c r="BC112" s="1040"/>
      <c r="BD112" s="1040"/>
      <c r="BE112" s="1040"/>
      <c r="BF112" s="1040"/>
      <c r="BG112" s="1040"/>
      <c r="BH112" s="1040"/>
      <c r="BI112" s="1040"/>
      <c r="BJ112" s="1040"/>
      <c r="BK112" s="1040"/>
      <c r="BL112" s="1040"/>
      <c r="BM112" s="1040"/>
      <c r="BN112" s="1040"/>
      <c r="BO112" s="1040"/>
      <c r="BP112" s="1041"/>
      <c r="BQ112" s="1009">
        <v>487124</v>
      </c>
      <c r="BR112" s="1010"/>
      <c r="BS112" s="1010"/>
      <c r="BT112" s="1010"/>
      <c r="BU112" s="1010"/>
      <c r="BV112" s="1010">
        <v>473891</v>
      </c>
      <c r="BW112" s="1010"/>
      <c r="BX112" s="1010"/>
      <c r="BY112" s="1010"/>
      <c r="BZ112" s="1010"/>
      <c r="CA112" s="1010">
        <v>461565</v>
      </c>
      <c r="CB112" s="1010"/>
      <c r="CC112" s="1010"/>
      <c r="CD112" s="1010"/>
      <c r="CE112" s="1010"/>
      <c r="CF112" s="1004">
        <v>18.600000000000001</v>
      </c>
      <c r="CG112" s="1005"/>
      <c r="CH112" s="1005"/>
      <c r="CI112" s="1005"/>
      <c r="CJ112" s="1005"/>
      <c r="CK112" s="1035"/>
      <c r="CL112" s="1036"/>
      <c r="CM112" s="1006" t="s">
        <v>437</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137</v>
      </c>
      <c r="DH112" s="1010"/>
      <c r="DI112" s="1010"/>
      <c r="DJ112" s="1010"/>
      <c r="DK112" s="1010"/>
      <c r="DL112" s="1010" t="s">
        <v>137</v>
      </c>
      <c r="DM112" s="1010"/>
      <c r="DN112" s="1010"/>
      <c r="DO112" s="1010"/>
      <c r="DP112" s="1010"/>
      <c r="DQ112" s="1010" t="s">
        <v>401</v>
      </c>
      <c r="DR112" s="1010"/>
      <c r="DS112" s="1010"/>
      <c r="DT112" s="1010"/>
      <c r="DU112" s="1010"/>
      <c r="DV112" s="1011" t="s">
        <v>430</v>
      </c>
      <c r="DW112" s="1011"/>
      <c r="DX112" s="1011"/>
      <c r="DY112" s="1011"/>
      <c r="DZ112" s="1012"/>
    </row>
    <row r="113" spans="1:130" s="246" customFormat="1" ht="26.25" customHeight="1" x14ac:dyDescent="0.15">
      <c r="A113" s="1044"/>
      <c r="B113" s="1045"/>
      <c r="C113" s="1040" t="s">
        <v>438</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22559</v>
      </c>
      <c r="AB113" s="1024"/>
      <c r="AC113" s="1024"/>
      <c r="AD113" s="1024"/>
      <c r="AE113" s="1025"/>
      <c r="AF113" s="1026">
        <v>27407</v>
      </c>
      <c r="AG113" s="1024"/>
      <c r="AH113" s="1024"/>
      <c r="AI113" s="1024"/>
      <c r="AJ113" s="1025"/>
      <c r="AK113" s="1026">
        <v>30619</v>
      </c>
      <c r="AL113" s="1024"/>
      <c r="AM113" s="1024"/>
      <c r="AN113" s="1024"/>
      <c r="AO113" s="1025"/>
      <c r="AP113" s="1027">
        <v>1.2</v>
      </c>
      <c r="AQ113" s="1028"/>
      <c r="AR113" s="1028"/>
      <c r="AS113" s="1028"/>
      <c r="AT113" s="1029"/>
      <c r="AU113" s="990"/>
      <c r="AV113" s="991"/>
      <c r="AW113" s="991"/>
      <c r="AX113" s="991"/>
      <c r="AY113" s="991"/>
      <c r="AZ113" s="1039" t="s">
        <v>439</v>
      </c>
      <c r="BA113" s="1040"/>
      <c r="BB113" s="1040"/>
      <c r="BC113" s="1040"/>
      <c r="BD113" s="1040"/>
      <c r="BE113" s="1040"/>
      <c r="BF113" s="1040"/>
      <c r="BG113" s="1040"/>
      <c r="BH113" s="1040"/>
      <c r="BI113" s="1040"/>
      <c r="BJ113" s="1040"/>
      <c r="BK113" s="1040"/>
      <c r="BL113" s="1040"/>
      <c r="BM113" s="1040"/>
      <c r="BN113" s="1040"/>
      <c r="BO113" s="1040"/>
      <c r="BP113" s="1041"/>
      <c r="BQ113" s="1009">
        <v>500561</v>
      </c>
      <c r="BR113" s="1010"/>
      <c r="BS113" s="1010"/>
      <c r="BT113" s="1010"/>
      <c r="BU113" s="1010"/>
      <c r="BV113" s="1010">
        <v>406953</v>
      </c>
      <c r="BW113" s="1010"/>
      <c r="BX113" s="1010"/>
      <c r="BY113" s="1010"/>
      <c r="BZ113" s="1010"/>
      <c r="CA113" s="1010">
        <v>346220</v>
      </c>
      <c r="CB113" s="1010"/>
      <c r="CC113" s="1010"/>
      <c r="CD113" s="1010"/>
      <c r="CE113" s="1010"/>
      <c r="CF113" s="1004">
        <v>14</v>
      </c>
      <c r="CG113" s="1005"/>
      <c r="CH113" s="1005"/>
      <c r="CI113" s="1005"/>
      <c r="CJ113" s="1005"/>
      <c r="CK113" s="1035"/>
      <c r="CL113" s="1036"/>
      <c r="CM113" s="1006" t="s">
        <v>440</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137</v>
      </c>
      <c r="DH113" s="1049"/>
      <c r="DI113" s="1049"/>
      <c r="DJ113" s="1049"/>
      <c r="DK113" s="1050"/>
      <c r="DL113" s="1051" t="s">
        <v>401</v>
      </c>
      <c r="DM113" s="1049"/>
      <c r="DN113" s="1049"/>
      <c r="DO113" s="1049"/>
      <c r="DP113" s="1050"/>
      <c r="DQ113" s="1051" t="s">
        <v>401</v>
      </c>
      <c r="DR113" s="1049"/>
      <c r="DS113" s="1049"/>
      <c r="DT113" s="1049"/>
      <c r="DU113" s="1050"/>
      <c r="DV113" s="1052" t="s">
        <v>430</v>
      </c>
      <c r="DW113" s="1053"/>
      <c r="DX113" s="1053"/>
      <c r="DY113" s="1053"/>
      <c r="DZ113" s="1054"/>
    </row>
    <row r="114" spans="1:130" s="246" customFormat="1" ht="26.25" customHeight="1" x14ac:dyDescent="0.15">
      <c r="A114" s="1044"/>
      <c r="B114" s="1045"/>
      <c r="C114" s="1040" t="s">
        <v>441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46332</v>
      </c>
      <c r="AB114" s="1049"/>
      <c r="AC114" s="1049"/>
      <c r="AD114" s="1049"/>
      <c r="AE114" s="1050"/>
      <c r="AF114" s="1051">
        <v>54397</v>
      </c>
      <c r="AG114" s="1049"/>
      <c r="AH114" s="1049"/>
      <c r="AI114" s="1049"/>
      <c r="AJ114" s="1050"/>
      <c r="AK114" s="1051">
        <v>59451</v>
      </c>
      <c r="AL114" s="1049"/>
      <c r="AM114" s="1049"/>
      <c r="AN114" s="1049"/>
      <c r="AO114" s="1050"/>
      <c r="AP114" s="1052">
        <v>2.4</v>
      </c>
      <c r="AQ114" s="1053"/>
      <c r="AR114" s="1053"/>
      <c r="AS114" s="1053"/>
      <c r="AT114" s="1054"/>
      <c r="AU114" s="990"/>
      <c r="AV114" s="991"/>
      <c r="AW114" s="991"/>
      <c r="AX114" s="991"/>
      <c r="AY114" s="991"/>
      <c r="AZ114" s="1039" t="s">
        <v>442</v>
      </c>
      <c r="BA114" s="1040"/>
      <c r="BB114" s="1040"/>
      <c r="BC114" s="1040"/>
      <c r="BD114" s="1040"/>
      <c r="BE114" s="1040"/>
      <c r="BF114" s="1040"/>
      <c r="BG114" s="1040"/>
      <c r="BH114" s="1040"/>
      <c r="BI114" s="1040"/>
      <c r="BJ114" s="1040"/>
      <c r="BK114" s="1040"/>
      <c r="BL114" s="1040"/>
      <c r="BM114" s="1040"/>
      <c r="BN114" s="1040"/>
      <c r="BO114" s="1040"/>
      <c r="BP114" s="1041"/>
      <c r="BQ114" s="1009">
        <v>226016</v>
      </c>
      <c r="BR114" s="1010"/>
      <c r="BS114" s="1010"/>
      <c r="BT114" s="1010"/>
      <c r="BU114" s="1010"/>
      <c r="BV114" s="1010">
        <v>250853</v>
      </c>
      <c r="BW114" s="1010"/>
      <c r="BX114" s="1010"/>
      <c r="BY114" s="1010"/>
      <c r="BZ114" s="1010"/>
      <c r="CA114" s="1010">
        <v>59784</v>
      </c>
      <c r="CB114" s="1010"/>
      <c r="CC114" s="1010"/>
      <c r="CD114" s="1010"/>
      <c r="CE114" s="1010"/>
      <c r="CF114" s="1004">
        <v>2.4</v>
      </c>
      <c r="CG114" s="1005"/>
      <c r="CH114" s="1005"/>
      <c r="CI114" s="1005"/>
      <c r="CJ114" s="1005"/>
      <c r="CK114" s="1035"/>
      <c r="CL114" s="1036"/>
      <c r="CM114" s="1006" t="s">
        <v>443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137</v>
      </c>
      <c r="DH114" s="1049"/>
      <c r="DI114" s="1049"/>
      <c r="DJ114" s="1049"/>
      <c r="DK114" s="1050"/>
      <c r="DL114" s="1051" t="s">
        <v>137</v>
      </c>
      <c r="DM114" s="1049"/>
      <c r="DN114" s="1049"/>
      <c r="DO114" s="1049"/>
      <c r="DP114" s="1050"/>
      <c r="DQ114" s="1051" t="s">
        <v>430</v>
      </c>
      <c r="DR114" s="1049"/>
      <c r="DS114" s="1049"/>
      <c r="DT114" s="1049"/>
      <c r="DU114" s="1050"/>
      <c r="DV114" s="1052" t="s">
        <v>137</v>
      </c>
      <c r="DW114" s="1053"/>
      <c r="DX114" s="1053"/>
      <c r="DY114" s="1053"/>
      <c r="DZ114" s="1054"/>
    </row>
    <row r="115" spans="1:130" s="246" customFormat="1" ht="26.25" customHeight="1" x14ac:dyDescent="0.15">
      <c r="A115" s="1044"/>
      <c r="B115" s="1045"/>
      <c r="C115" s="1040" t="s">
        <v>444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137</v>
      </c>
      <c r="AB115" s="1024"/>
      <c r="AC115" s="1024"/>
      <c r="AD115" s="1024"/>
      <c r="AE115" s="1025"/>
      <c r="AF115" s="1026" t="s">
        <v>137</v>
      </c>
      <c r="AG115" s="1024"/>
      <c r="AH115" s="1024"/>
      <c r="AI115" s="1024"/>
      <c r="AJ115" s="1025"/>
      <c r="AK115" s="1026" t="s">
        <v>401</v>
      </c>
      <c r="AL115" s="1024"/>
      <c r="AM115" s="1024"/>
      <c r="AN115" s="1024"/>
      <c r="AO115" s="1025"/>
      <c r="AP115" s="1027" t="s">
        <v>401</v>
      </c>
      <c r="AQ115" s="1028"/>
      <c r="AR115" s="1028"/>
      <c r="AS115" s="1028"/>
      <c r="AT115" s="1029"/>
      <c r="AU115" s="990"/>
      <c r="AV115" s="991"/>
      <c r="AW115" s="991"/>
      <c r="AX115" s="991"/>
      <c r="AY115" s="991"/>
      <c r="AZ115" s="1039" t="s">
        <v>445</v>
      </c>
      <c r="BA115" s="1040"/>
      <c r="BB115" s="1040"/>
      <c r="BC115" s="1040"/>
      <c r="BD115" s="1040"/>
      <c r="BE115" s="1040"/>
      <c r="BF115" s="1040"/>
      <c r="BG115" s="1040"/>
      <c r="BH115" s="1040"/>
      <c r="BI115" s="1040"/>
      <c r="BJ115" s="1040"/>
      <c r="BK115" s="1040"/>
      <c r="BL115" s="1040"/>
      <c r="BM115" s="1040"/>
      <c r="BN115" s="1040"/>
      <c r="BO115" s="1040"/>
      <c r="BP115" s="1041"/>
      <c r="BQ115" s="1009" t="s">
        <v>446</v>
      </c>
      <c r="BR115" s="1010"/>
      <c r="BS115" s="1010"/>
      <c r="BT115" s="1010"/>
      <c r="BU115" s="1010"/>
      <c r="BV115" s="1010" t="s">
        <v>430</v>
      </c>
      <c r="BW115" s="1010"/>
      <c r="BX115" s="1010"/>
      <c r="BY115" s="1010"/>
      <c r="BZ115" s="1010"/>
      <c r="CA115" s="1010" t="s">
        <v>137</v>
      </c>
      <c r="CB115" s="1010"/>
      <c r="CC115" s="1010"/>
      <c r="CD115" s="1010"/>
      <c r="CE115" s="1010"/>
      <c r="CF115" s="1004" t="s">
        <v>430</v>
      </c>
      <c r="CG115" s="1005"/>
      <c r="CH115" s="1005"/>
      <c r="CI115" s="1005"/>
      <c r="CJ115" s="1005"/>
      <c r="CK115" s="1035"/>
      <c r="CL115" s="1036"/>
      <c r="CM115" s="1039" t="s">
        <v>447</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137</v>
      </c>
      <c r="DH115" s="1049"/>
      <c r="DI115" s="1049"/>
      <c r="DJ115" s="1049"/>
      <c r="DK115" s="1050"/>
      <c r="DL115" s="1051" t="s">
        <v>137</v>
      </c>
      <c r="DM115" s="1049"/>
      <c r="DN115" s="1049"/>
      <c r="DO115" s="1049"/>
      <c r="DP115" s="1050"/>
      <c r="DQ115" s="1051" t="s">
        <v>137</v>
      </c>
      <c r="DR115" s="1049"/>
      <c r="DS115" s="1049"/>
      <c r="DT115" s="1049"/>
      <c r="DU115" s="1050"/>
      <c r="DV115" s="1052" t="s">
        <v>401</v>
      </c>
      <c r="DW115" s="1053"/>
      <c r="DX115" s="1053"/>
      <c r="DY115" s="1053"/>
      <c r="DZ115" s="1054"/>
    </row>
    <row r="116" spans="1:130" s="246" customFormat="1" ht="26.25" customHeight="1" x14ac:dyDescent="0.15">
      <c r="A116" s="1046"/>
      <c r="B116" s="1047"/>
      <c r="C116" s="1055" t="s">
        <v>448</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19</v>
      </c>
      <c r="AB116" s="1049"/>
      <c r="AC116" s="1049"/>
      <c r="AD116" s="1049"/>
      <c r="AE116" s="1050"/>
      <c r="AF116" s="1051">
        <v>178</v>
      </c>
      <c r="AG116" s="1049"/>
      <c r="AH116" s="1049"/>
      <c r="AI116" s="1049"/>
      <c r="AJ116" s="1050"/>
      <c r="AK116" s="1051">
        <v>41</v>
      </c>
      <c r="AL116" s="1049"/>
      <c r="AM116" s="1049"/>
      <c r="AN116" s="1049"/>
      <c r="AO116" s="1050"/>
      <c r="AP116" s="1052">
        <v>0</v>
      </c>
      <c r="AQ116" s="1053"/>
      <c r="AR116" s="1053"/>
      <c r="AS116" s="1053"/>
      <c r="AT116" s="1054"/>
      <c r="AU116" s="990"/>
      <c r="AV116" s="991"/>
      <c r="AW116" s="991"/>
      <c r="AX116" s="991"/>
      <c r="AY116" s="991"/>
      <c r="AZ116" s="1057" t="s">
        <v>449</v>
      </c>
      <c r="BA116" s="1058"/>
      <c r="BB116" s="1058"/>
      <c r="BC116" s="1058"/>
      <c r="BD116" s="1058"/>
      <c r="BE116" s="1058"/>
      <c r="BF116" s="1058"/>
      <c r="BG116" s="1058"/>
      <c r="BH116" s="1058"/>
      <c r="BI116" s="1058"/>
      <c r="BJ116" s="1058"/>
      <c r="BK116" s="1058"/>
      <c r="BL116" s="1058"/>
      <c r="BM116" s="1058"/>
      <c r="BN116" s="1058"/>
      <c r="BO116" s="1058"/>
      <c r="BP116" s="1059"/>
      <c r="BQ116" s="1009" t="s">
        <v>137</v>
      </c>
      <c r="BR116" s="1010"/>
      <c r="BS116" s="1010"/>
      <c r="BT116" s="1010"/>
      <c r="BU116" s="1010"/>
      <c r="BV116" s="1010" t="s">
        <v>137</v>
      </c>
      <c r="BW116" s="1010"/>
      <c r="BX116" s="1010"/>
      <c r="BY116" s="1010"/>
      <c r="BZ116" s="1010"/>
      <c r="CA116" s="1010" t="s">
        <v>430</v>
      </c>
      <c r="CB116" s="1010"/>
      <c r="CC116" s="1010"/>
      <c r="CD116" s="1010"/>
      <c r="CE116" s="1010"/>
      <c r="CF116" s="1004" t="s">
        <v>430</v>
      </c>
      <c r="CG116" s="1005"/>
      <c r="CH116" s="1005"/>
      <c r="CI116" s="1005"/>
      <c r="CJ116" s="1005"/>
      <c r="CK116" s="1035"/>
      <c r="CL116" s="1036"/>
      <c r="CM116" s="1006" t="s">
        <v>450</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137</v>
      </c>
      <c r="DH116" s="1049"/>
      <c r="DI116" s="1049"/>
      <c r="DJ116" s="1049"/>
      <c r="DK116" s="1050"/>
      <c r="DL116" s="1051" t="s">
        <v>401</v>
      </c>
      <c r="DM116" s="1049"/>
      <c r="DN116" s="1049"/>
      <c r="DO116" s="1049"/>
      <c r="DP116" s="1050"/>
      <c r="DQ116" s="1051" t="s">
        <v>137</v>
      </c>
      <c r="DR116" s="1049"/>
      <c r="DS116" s="1049"/>
      <c r="DT116" s="1049"/>
      <c r="DU116" s="1050"/>
      <c r="DV116" s="1052" t="s">
        <v>137</v>
      </c>
      <c r="DW116" s="1053"/>
      <c r="DX116" s="1053"/>
      <c r="DY116" s="1053"/>
      <c r="DZ116" s="1054"/>
    </row>
    <row r="117" spans="1:130" s="246"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451</v>
      </c>
      <c r="Z117" s="976"/>
      <c r="AA117" s="1066">
        <v>677513</v>
      </c>
      <c r="AB117" s="1067"/>
      <c r="AC117" s="1067"/>
      <c r="AD117" s="1067"/>
      <c r="AE117" s="1068"/>
      <c r="AF117" s="1069">
        <v>710101</v>
      </c>
      <c r="AG117" s="1067"/>
      <c r="AH117" s="1067"/>
      <c r="AI117" s="1067"/>
      <c r="AJ117" s="1068"/>
      <c r="AK117" s="1069">
        <v>675001</v>
      </c>
      <c r="AL117" s="1067"/>
      <c r="AM117" s="1067"/>
      <c r="AN117" s="1067"/>
      <c r="AO117" s="1068"/>
      <c r="AP117" s="1070"/>
      <c r="AQ117" s="1071"/>
      <c r="AR117" s="1071"/>
      <c r="AS117" s="1071"/>
      <c r="AT117" s="1072"/>
      <c r="AU117" s="990"/>
      <c r="AV117" s="991"/>
      <c r="AW117" s="991"/>
      <c r="AX117" s="991"/>
      <c r="AY117" s="991"/>
      <c r="AZ117" s="1057" t="s">
        <v>452</v>
      </c>
      <c r="BA117" s="1058"/>
      <c r="BB117" s="1058"/>
      <c r="BC117" s="1058"/>
      <c r="BD117" s="1058"/>
      <c r="BE117" s="1058"/>
      <c r="BF117" s="1058"/>
      <c r="BG117" s="1058"/>
      <c r="BH117" s="1058"/>
      <c r="BI117" s="1058"/>
      <c r="BJ117" s="1058"/>
      <c r="BK117" s="1058"/>
      <c r="BL117" s="1058"/>
      <c r="BM117" s="1058"/>
      <c r="BN117" s="1058"/>
      <c r="BO117" s="1058"/>
      <c r="BP117" s="1059"/>
      <c r="BQ117" s="1009" t="s">
        <v>137</v>
      </c>
      <c r="BR117" s="1010"/>
      <c r="BS117" s="1010"/>
      <c r="BT117" s="1010"/>
      <c r="BU117" s="1010"/>
      <c r="BV117" s="1010" t="s">
        <v>446</v>
      </c>
      <c r="BW117" s="1010"/>
      <c r="BX117" s="1010"/>
      <c r="BY117" s="1010"/>
      <c r="BZ117" s="1010"/>
      <c r="CA117" s="1010" t="s">
        <v>137</v>
      </c>
      <c r="CB117" s="1010"/>
      <c r="CC117" s="1010"/>
      <c r="CD117" s="1010"/>
      <c r="CE117" s="1010"/>
      <c r="CF117" s="1004" t="s">
        <v>137</v>
      </c>
      <c r="CG117" s="1005"/>
      <c r="CH117" s="1005"/>
      <c r="CI117" s="1005"/>
      <c r="CJ117" s="1005"/>
      <c r="CK117" s="1035"/>
      <c r="CL117" s="1036"/>
      <c r="CM117" s="1006" t="s">
        <v>453</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137</v>
      </c>
      <c r="DH117" s="1049"/>
      <c r="DI117" s="1049"/>
      <c r="DJ117" s="1049"/>
      <c r="DK117" s="1050"/>
      <c r="DL117" s="1051" t="s">
        <v>137</v>
      </c>
      <c r="DM117" s="1049"/>
      <c r="DN117" s="1049"/>
      <c r="DO117" s="1049"/>
      <c r="DP117" s="1050"/>
      <c r="DQ117" s="1051" t="s">
        <v>137</v>
      </c>
      <c r="DR117" s="1049"/>
      <c r="DS117" s="1049"/>
      <c r="DT117" s="1049"/>
      <c r="DU117" s="1050"/>
      <c r="DV117" s="1052" t="s">
        <v>137</v>
      </c>
      <c r="DW117" s="1053"/>
      <c r="DX117" s="1053"/>
      <c r="DY117" s="1053"/>
      <c r="DZ117" s="1054"/>
    </row>
    <row r="118" spans="1:130" s="246" customFormat="1" ht="26.25" customHeight="1" x14ac:dyDescent="0.15">
      <c r="A118" s="994" t="s">
        <v>425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423</v>
      </c>
      <c r="AB118" s="975"/>
      <c r="AC118" s="975"/>
      <c r="AD118" s="975"/>
      <c r="AE118" s="976"/>
      <c r="AF118" s="974" t="s">
        <v>307</v>
      </c>
      <c r="AG118" s="975"/>
      <c r="AH118" s="975"/>
      <c r="AI118" s="975"/>
      <c r="AJ118" s="976"/>
      <c r="AK118" s="974" t="s">
        <v>306</v>
      </c>
      <c r="AL118" s="975"/>
      <c r="AM118" s="975"/>
      <c r="AN118" s="975"/>
      <c r="AO118" s="976"/>
      <c r="AP118" s="1061" t="s">
        <v>424</v>
      </c>
      <c r="AQ118" s="1062"/>
      <c r="AR118" s="1062"/>
      <c r="AS118" s="1062"/>
      <c r="AT118" s="1063"/>
      <c r="AU118" s="990"/>
      <c r="AV118" s="991"/>
      <c r="AW118" s="991"/>
      <c r="AX118" s="991"/>
      <c r="AY118" s="991"/>
      <c r="AZ118" s="1064" t="s">
        <v>454</v>
      </c>
      <c r="BA118" s="1055"/>
      <c r="BB118" s="1055"/>
      <c r="BC118" s="1055"/>
      <c r="BD118" s="1055"/>
      <c r="BE118" s="1055"/>
      <c r="BF118" s="1055"/>
      <c r="BG118" s="1055"/>
      <c r="BH118" s="1055"/>
      <c r="BI118" s="1055"/>
      <c r="BJ118" s="1055"/>
      <c r="BK118" s="1055"/>
      <c r="BL118" s="1055"/>
      <c r="BM118" s="1055"/>
      <c r="BN118" s="1055"/>
      <c r="BO118" s="1055"/>
      <c r="BP118" s="1056"/>
      <c r="BQ118" s="1087" t="s">
        <v>401</v>
      </c>
      <c r="BR118" s="1088"/>
      <c r="BS118" s="1088"/>
      <c r="BT118" s="1088"/>
      <c r="BU118" s="1088"/>
      <c r="BV118" s="1088" t="s">
        <v>401</v>
      </c>
      <c r="BW118" s="1088"/>
      <c r="BX118" s="1088"/>
      <c r="BY118" s="1088"/>
      <c r="BZ118" s="1088"/>
      <c r="CA118" s="1088" t="s">
        <v>401</v>
      </c>
      <c r="CB118" s="1088"/>
      <c r="CC118" s="1088"/>
      <c r="CD118" s="1088"/>
      <c r="CE118" s="1088"/>
      <c r="CF118" s="1004" t="s">
        <v>137</v>
      </c>
      <c r="CG118" s="1005"/>
      <c r="CH118" s="1005"/>
      <c r="CI118" s="1005"/>
      <c r="CJ118" s="1005"/>
      <c r="CK118" s="1035"/>
      <c r="CL118" s="1036"/>
      <c r="CM118" s="1006" t="s">
        <v>455</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137</v>
      </c>
      <c r="DH118" s="1049"/>
      <c r="DI118" s="1049"/>
      <c r="DJ118" s="1049"/>
      <c r="DK118" s="1050"/>
      <c r="DL118" s="1051" t="s">
        <v>137</v>
      </c>
      <c r="DM118" s="1049"/>
      <c r="DN118" s="1049"/>
      <c r="DO118" s="1049"/>
      <c r="DP118" s="1050"/>
      <c r="DQ118" s="1051" t="s">
        <v>401</v>
      </c>
      <c r="DR118" s="1049"/>
      <c r="DS118" s="1049"/>
      <c r="DT118" s="1049"/>
      <c r="DU118" s="1050"/>
      <c r="DV118" s="1052" t="s">
        <v>137</v>
      </c>
      <c r="DW118" s="1053"/>
      <c r="DX118" s="1053"/>
      <c r="DY118" s="1053"/>
      <c r="DZ118" s="1054"/>
    </row>
    <row r="119" spans="1:130" s="246" customFormat="1" ht="26.25" customHeight="1" x14ac:dyDescent="0.15">
      <c r="A119" s="1148" t="s">
        <v>428</v>
      </c>
      <c r="B119" s="1034"/>
      <c r="C119" s="1013" t="s">
        <v>429</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137</v>
      </c>
      <c r="AB119" s="982"/>
      <c r="AC119" s="982"/>
      <c r="AD119" s="982"/>
      <c r="AE119" s="983"/>
      <c r="AF119" s="984" t="s">
        <v>137</v>
      </c>
      <c r="AG119" s="982"/>
      <c r="AH119" s="982"/>
      <c r="AI119" s="982"/>
      <c r="AJ119" s="983"/>
      <c r="AK119" s="984" t="s">
        <v>137</v>
      </c>
      <c r="AL119" s="982"/>
      <c r="AM119" s="982"/>
      <c r="AN119" s="982"/>
      <c r="AO119" s="983"/>
      <c r="AP119" s="985" t="s">
        <v>137</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456</v>
      </c>
      <c r="BP119" s="1096"/>
      <c r="BQ119" s="1087">
        <v>6948503</v>
      </c>
      <c r="BR119" s="1088"/>
      <c r="BS119" s="1088"/>
      <c r="BT119" s="1088"/>
      <c r="BU119" s="1088"/>
      <c r="BV119" s="1088">
        <v>6896952</v>
      </c>
      <c r="BW119" s="1088"/>
      <c r="BX119" s="1088"/>
      <c r="BY119" s="1088"/>
      <c r="BZ119" s="1088"/>
      <c r="CA119" s="1088">
        <v>6968866</v>
      </c>
      <c r="CB119" s="1088"/>
      <c r="CC119" s="1088"/>
      <c r="CD119" s="1088"/>
      <c r="CE119" s="1088"/>
      <c r="CF119" s="1089"/>
      <c r="CG119" s="1090"/>
      <c r="CH119" s="1090"/>
      <c r="CI119" s="1090"/>
      <c r="CJ119" s="1091"/>
      <c r="CK119" s="1037"/>
      <c r="CL119" s="1038"/>
      <c r="CM119" s="1092" t="s">
        <v>457</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446</v>
      </c>
      <c r="DH119" s="1074"/>
      <c r="DI119" s="1074"/>
      <c r="DJ119" s="1074"/>
      <c r="DK119" s="1075"/>
      <c r="DL119" s="1073" t="s">
        <v>137</v>
      </c>
      <c r="DM119" s="1074"/>
      <c r="DN119" s="1074"/>
      <c r="DO119" s="1074"/>
      <c r="DP119" s="1075"/>
      <c r="DQ119" s="1073" t="s">
        <v>137</v>
      </c>
      <c r="DR119" s="1074"/>
      <c r="DS119" s="1074"/>
      <c r="DT119" s="1074"/>
      <c r="DU119" s="1075"/>
      <c r="DV119" s="1076" t="s">
        <v>137</v>
      </c>
      <c r="DW119" s="1077"/>
      <c r="DX119" s="1077"/>
      <c r="DY119" s="1077"/>
      <c r="DZ119" s="1078"/>
    </row>
    <row r="120" spans="1:130" s="246" customFormat="1" ht="26.25" customHeight="1" x14ac:dyDescent="0.15">
      <c r="A120" s="1149"/>
      <c r="B120" s="1036"/>
      <c r="C120" s="1006" t="s">
        <v>433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137</v>
      </c>
      <c r="AB120" s="1049"/>
      <c r="AC120" s="1049"/>
      <c r="AD120" s="1049"/>
      <c r="AE120" s="1050"/>
      <c r="AF120" s="1051" t="s">
        <v>137</v>
      </c>
      <c r="AG120" s="1049"/>
      <c r="AH120" s="1049"/>
      <c r="AI120" s="1049"/>
      <c r="AJ120" s="1050"/>
      <c r="AK120" s="1051" t="s">
        <v>137</v>
      </c>
      <c r="AL120" s="1049"/>
      <c r="AM120" s="1049"/>
      <c r="AN120" s="1049"/>
      <c r="AO120" s="1050"/>
      <c r="AP120" s="1052" t="s">
        <v>137</v>
      </c>
      <c r="AQ120" s="1053"/>
      <c r="AR120" s="1053"/>
      <c r="AS120" s="1053"/>
      <c r="AT120" s="1054"/>
      <c r="AU120" s="1079" t="s">
        <v>458</v>
      </c>
      <c r="AV120" s="1080"/>
      <c r="AW120" s="1080"/>
      <c r="AX120" s="1080"/>
      <c r="AY120" s="1081"/>
      <c r="AZ120" s="1030" t="s">
        <v>459</v>
      </c>
      <c r="BA120" s="979"/>
      <c r="BB120" s="979"/>
      <c r="BC120" s="979"/>
      <c r="BD120" s="979"/>
      <c r="BE120" s="979"/>
      <c r="BF120" s="979"/>
      <c r="BG120" s="979"/>
      <c r="BH120" s="979"/>
      <c r="BI120" s="979"/>
      <c r="BJ120" s="979"/>
      <c r="BK120" s="979"/>
      <c r="BL120" s="979"/>
      <c r="BM120" s="979"/>
      <c r="BN120" s="979"/>
      <c r="BO120" s="979"/>
      <c r="BP120" s="980"/>
      <c r="BQ120" s="1016">
        <v>2168044</v>
      </c>
      <c r="BR120" s="1017"/>
      <c r="BS120" s="1017"/>
      <c r="BT120" s="1017"/>
      <c r="BU120" s="1017"/>
      <c r="BV120" s="1017">
        <v>2252182</v>
      </c>
      <c r="BW120" s="1017"/>
      <c r="BX120" s="1017"/>
      <c r="BY120" s="1017"/>
      <c r="BZ120" s="1017"/>
      <c r="CA120" s="1017">
        <v>2339730</v>
      </c>
      <c r="CB120" s="1017"/>
      <c r="CC120" s="1017"/>
      <c r="CD120" s="1017"/>
      <c r="CE120" s="1017"/>
      <c r="CF120" s="1031">
        <v>94.4</v>
      </c>
      <c r="CG120" s="1032"/>
      <c r="CH120" s="1032"/>
      <c r="CI120" s="1032"/>
      <c r="CJ120" s="1032"/>
      <c r="CK120" s="1097" t="s">
        <v>460</v>
      </c>
      <c r="CL120" s="1098"/>
      <c r="CM120" s="1098"/>
      <c r="CN120" s="1098"/>
      <c r="CO120" s="1099"/>
      <c r="CP120" s="1105" t="s">
        <v>461</v>
      </c>
      <c r="CQ120" s="1106"/>
      <c r="CR120" s="1106"/>
      <c r="CS120" s="1106"/>
      <c r="CT120" s="1106"/>
      <c r="CU120" s="1106"/>
      <c r="CV120" s="1106"/>
      <c r="CW120" s="1106"/>
      <c r="CX120" s="1106"/>
      <c r="CY120" s="1106"/>
      <c r="CZ120" s="1106"/>
      <c r="DA120" s="1106"/>
      <c r="DB120" s="1106"/>
      <c r="DC120" s="1106"/>
      <c r="DD120" s="1106"/>
      <c r="DE120" s="1106"/>
      <c r="DF120" s="1107"/>
      <c r="DG120" s="1016">
        <v>487124</v>
      </c>
      <c r="DH120" s="1017"/>
      <c r="DI120" s="1017"/>
      <c r="DJ120" s="1017"/>
      <c r="DK120" s="1017"/>
      <c r="DL120" s="1017">
        <v>473891</v>
      </c>
      <c r="DM120" s="1017"/>
      <c r="DN120" s="1017"/>
      <c r="DO120" s="1017"/>
      <c r="DP120" s="1017"/>
      <c r="DQ120" s="1017">
        <v>461565</v>
      </c>
      <c r="DR120" s="1017"/>
      <c r="DS120" s="1017"/>
      <c r="DT120" s="1017"/>
      <c r="DU120" s="1017"/>
      <c r="DV120" s="1018">
        <v>18.600000000000001</v>
      </c>
      <c r="DW120" s="1018"/>
      <c r="DX120" s="1018"/>
      <c r="DY120" s="1018"/>
      <c r="DZ120" s="1019"/>
    </row>
    <row r="121" spans="1:130" s="246" customFormat="1" ht="26.25" customHeight="1" x14ac:dyDescent="0.15">
      <c r="A121" s="1149"/>
      <c r="B121" s="1036"/>
      <c r="C121" s="1057" t="s">
        <v>462</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137</v>
      </c>
      <c r="AB121" s="1049"/>
      <c r="AC121" s="1049"/>
      <c r="AD121" s="1049"/>
      <c r="AE121" s="1050"/>
      <c r="AF121" s="1051" t="s">
        <v>137</v>
      </c>
      <c r="AG121" s="1049"/>
      <c r="AH121" s="1049"/>
      <c r="AI121" s="1049"/>
      <c r="AJ121" s="1050"/>
      <c r="AK121" s="1051" t="s">
        <v>137</v>
      </c>
      <c r="AL121" s="1049"/>
      <c r="AM121" s="1049"/>
      <c r="AN121" s="1049"/>
      <c r="AO121" s="1050"/>
      <c r="AP121" s="1052" t="s">
        <v>446</v>
      </c>
      <c r="AQ121" s="1053"/>
      <c r="AR121" s="1053"/>
      <c r="AS121" s="1053"/>
      <c r="AT121" s="1054"/>
      <c r="AU121" s="1082"/>
      <c r="AV121" s="1083"/>
      <c r="AW121" s="1083"/>
      <c r="AX121" s="1083"/>
      <c r="AY121" s="1084"/>
      <c r="AZ121" s="1039" t="s">
        <v>463</v>
      </c>
      <c r="BA121" s="1040"/>
      <c r="BB121" s="1040"/>
      <c r="BC121" s="1040"/>
      <c r="BD121" s="1040"/>
      <c r="BE121" s="1040"/>
      <c r="BF121" s="1040"/>
      <c r="BG121" s="1040"/>
      <c r="BH121" s="1040"/>
      <c r="BI121" s="1040"/>
      <c r="BJ121" s="1040"/>
      <c r="BK121" s="1040"/>
      <c r="BL121" s="1040"/>
      <c r="BM121" s="1040"/>
      <c r="BN121" s="1040"/>
      <c r="BO121" s="1040"/>
      <c r="BP121" s="1041"/>
      <c r="BQ121" s="1009">
        <v>249534</v>
      </c>
      <c r="BR121" s="1010"/>
      <c r="BS121" s="1010"/>
      <c r="BT121" s="1010"/>
      <c r="BU121" s="1010"/>
      <c r="BV121" s="1010">
        <v>291018</v>
      </c>
      <c r="BW121" s="1010"/>
      <c r="BX121" s="1010"/>
      <c r="BY121" s="1010"/>
      <c r="BZ121" s="1010"/>
      <c r="CA121" s="1010">
        <v>391461</v>
      </c>
      <c r="CB121" s="1010"/>
      <c r="CC121" s="1010"/>
      <c r="CD121" s="1010"/>
      <c r="CE121" s="1010"/>
      <c r="CF121" s="1004">
        <v>15.8</v>
      </c>
      <c r="CG121" s="1005"/>
      <c r="CH121" s="1005"/>
      <c r="CI121" s="1005"/>
      <c r="CJ121" s="1005"/>
      <c r="CK121" s="1100"/>
      <c r="CL121" s="1101"/>
      <c r="CM121" s="1101"/>
      <c r="CN121" s="1101"/>
      <c r="CO121" s="1102"/>
      <c r="CP121" s="1110" t="s">
        <v>464</v>
      </c>
      <c r="CQ121" s="1111"/>
      <c r="CR121" s="1111"/>
      <c r="CS121" s="1111"/>
      <c r="CT121" s="1111"/>
      <c r="CU121" s="1111"/>
      <c r="CV121" s="1111"/>
      <c r="CW121" s="1111"/>
      <c r="CX121" s="1111"/>
      <c r="CY121" s="1111"/>
      <c r="CZ121" s="1111"/>
      <c r="DA121" s="1111"/>
      <c r="DB121" s="1111"/>
      <c r="DC121" s="1111"/>
      <c r="DD121" s="1111"/>
      <c r="DE121" s="1111"/>
      <c r="DF121" s="1112"/>
      <c r="DG121" s="1009" t="s">
        <v>137</v>
      </c>
      <c r="DH121" s="1010"/>
      <c r="DI121" s="1010"/>
      <c r="DJ121" s="1010"/>
      <c r="DK121" s="1010"/>
      <c r="DL121" s="1010" t="s">
        <v>401</v>
      </c>
      <c r="DM121" s="1010"/>
      <c r="DN121" s="1010"/>
      <c r="DO121" s="1010"/>
      <c r="DP121" s="1010"/>
      <c r="DQ121" s="1010" t="s">
        <v>137</v>
      </c>
      <c r="DR121" s="1010"/>
      <c r="DS121" s="1010"/>
      <c r="DT121" s="1010"/>
      <c r="DU121" s="1010"/>
      <c r="DV121" s="1011" t="s">
        <v>137</v>
      </c>
      <c r="DW121" s="1011"/>
      <c r="DX121" s="1011"/>
      <c r="DY121" s="1011"/>
      <c r="DZ121" s="1012"/>
    </row>
    <row r="122" spans="1:130" s="246" customFormat="1" ht="26.25" customHeight="1" x14ac:dyDescent="0.15">
      <c r="A122" s="1149"/>
      <c r="B122" s="1036"/>
      <c r="C122" s="1006" t="s">
        <v>443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137</v>
      </c>
      <c r="AB122" s="1049"/>
      <c r="AC122" s="1049"/>
      <c r="AD122" s="1049"/>
      <c r="AE122" s="1050"/>
      <c r="AF122" s="1051" t="s">
        <v>137</v>
      </c>
      <c r="AG122" s="1049"/>
      <c r="AH122" s="1049"/>
      <c r="AI122" s="1049"/>
      <c r="AJ122" s="1050"/>
      <c r="AK122" s="1051" t="s">
        <v>137</v>
      </c>
      <c r="AL122" s="1049"/>
      <c r="AM122" s="1049"/>
      <c r="AN122" s="1049"/>
      <c r="AO122" s="1050"/>
      <c r="AP122" s="1052" t="s">
        <v>137</v>
      </c>
      <c r="AQ122" s="1053"/>
      <c r="AR122" s="1053"/>
      <c r="AS122" s="1053"/>
      <c r="AT122" s="1054"/>
      <c r="AU122" s="1082"/>
      <c r="AV122" s="1083"/>
      <c r="AW122" s="1083"/>
      <c r="AX122" s="1083"/>
      <c r="AY122" s="1084"/>
      <c r="AZ122" s="1064" t="s">
        <v>465</v>
      </c>
      <c r="BA122" s="1055"/>
      <c r="BB122" s="1055"/>
      <c r="BC122" s="1055"/>
      <c r="BD122" s="1055"/>
      <c r="BE122" s="1055"/>
      <c r="BF122" s="1055"/>
      <c r="BG122" s="1055"/>
      <c r="BH122" s="1055"/>
      <c r="BI122" s="1055"/>
      <c r="BJ122" s="1055"/>
      <c r="BK122" s="1055"/>
      <c r="BL122" s="1055"/>
      <c r="BM122" s="1055"/>
      <c r="BN122" s="1055"/>
      <c r="BO122" s="1055"/>
      <c r="BP122" s="1056"/>
      <c r="BQ122" s="1087">
        <v>4698317</v>
      </c>
      <c r="BR122" s="1088"/>
      <c r="BS122" s="1088"/>
      <c r="BT122" s="1088"/>
      <c r="BU122" s="1088"/>
      <c r="BV122" s="1088">
        <v>4643461</v>
      </c>
      <c r="BW122" s="1088"/>
      <c r="BX122" s="1088"/>
      <c r="BY122" s="1088"/>
      <c r="BZ122" s="1088"/>
      <c r="CA122" s="1088">
        <v>4742552</v>
      </c>
      <c r="CB122" s="1088"/>
      <c r="CC122" s="1088"/>
      <c r="CD122" s="1088"/>
      <c r="CE122" s="1088"/>
      <c r="CF122" s="1108">
        <v>191.4</v>
      </c>
      <c r="CG122" s="1109"/>
      <c r="CH122" s="1109"/>
      <c r="CI122" s="1109"/>
      <c r="CJ122" s="1109"/>
      <c r="CK122" s="1100"/>
      <c r="CL122" s="1101"/>
      <c r="CM122" s="1101"/>
      <c r="CN122" s="1101"/>
      <c r="CO122" s="1102"/>
      <c r="CP122" s="1110" t="s">
        <v>400</v>
      </c>
      <c r="CQ122" s="1111"/>
      <c r="CR122" s="1111"/>
      <c r="CS122" s="1111"/>
      <c r="CT122" s="1111"/>
      <c r="CU122" s="1111"/>
      <c r="CV122" s="1111"/>
      <c r="CW122" s="1111"/>
      <c r="CX122" s="1111"/>
      <c r="CY122" s="1111"/>
      <c r="CZ122" s="1111"/>
      <c r="DA122" s="1111"/>
      <c r="DB122" s="1111"/>
      <c r="DC122" s="1111"/>
      <c r="DD122" s="1111"/>
      <c r="DE122" s="1111"/>
      <c r="DF122" s="1112"/>
      <c r="DG122" s="1009" t="s">
        <v>401</v>
      </c>
      <c r="DH122" s="1010"/>
      <c r="DI122" s="1010"/>
      <c r="DJ122" s="1010"/>
      <c r="DK122" s="1010"/>
      <c r="DL122" s="1010" t="s">
        <v>137</v>
      </c>
      <c r="DM122" s="1010"/>
      <c r="DN122" s="1010"/>
      <c r="DO122" s="1010"/>
      <c r="DP122" s="1010"/>
      <c r="DQ122" s="1010" t="s">
        <v>137</v>
      </c>
      <c r="DR122" s="1010"/>
      <c r="DS122" s="1010"/>
      <c r="DT122" s="1010"/>
      <c r="DU122" s="1010"/>
      <c r="DV122" s="1011" t="s">
        <v>446</v>
      </c>
      <c r="DW122" s="1011"/>
      <c r="DX122" s="1011"/>
      <c r="DY122" s="1011"/>
      <c r="DZ122" s="1012"/>
    </row>
    <row r="123" spans="1:130" s="246" customFormat="1" ht="26.25" customHeight="1" x14ac:dyDescent="0.15">
      <c r="A123" s="1149"/>
      <c r="B123" s="1036"/>
      <c r="C123" s="1006" t="s">
        <v>450</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137</v>
      </c>
      <c r="AB123" s="1049"/>
      <c r="AC123" s="1049"/>
      <c r="AD123" s="1049"/>
      <c r="AE123" s="1050"/>
      <c r="AF123" s="1051" t="s">
        <v>137</v>
      </c>
      <c r="AG123" s="1049"/>
      <c r="AH123" s="1049"/>
      <c r="AI123" s="1049"/>
      <c r="AJ123" s="1050"/>
      <c r="AK123" s="1051" t="s">
        <v>137</v>
      </c>
      <c r="AL123" s="1049"/>
      <c r="AM123" s="1049"/>
      <c r="AN123" s="1049"/>
      <c r="AO123" s="1050"/>
      <c r="AP123" s="1052" t="s">
        <v>401</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466</v>
      </c>
      <c r="BP123" s="1096"/>
      <c r="BQ123" s="1155">
        <v>7115895</v>
      </c>
      <c r="BR123" s="1156"/>
      <c r="BS123" s="1156"/>
      <c r="BT123" s="1156"/>
      <c r="BU123" s="1156"/>
      <c r="BV123" s="1156">
        <v>7186661</v>
      </c>
      <c r="BW123" s="1156"/>
      <c r="BX123" s="1156"/>
      <c r="BY123" s="1156"/>
      <c r="BZ123" s="1156"/>
      <c r="CA123" s="1156">
        <v>7473743</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x14ac:dyDescent="0.2">
      <c r="A124" s="1149"/>
      <c r="B124" s="1036"/>
      <c r="C124" s="1006" t="s">
        <v>453</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137</v>
      </c>
      <c r="AB124" s="1049"/>
      <c r="AC124" s="1049"/>
      <c r="AD124" s="1049"/>
      <c r="AE124" s="1050"/>
      <c r="AF124" s="1051" t="s">
        <v>137</v>
      </c>
      <c r="AG124" s="1049"/>
      <c r="AH124" s="1049"/>
      <c r="AI124" s="1049"/>
      <c r="AJ124" s="1050"/>
      <c r="AK124" s="1051" t="s">
        <v>137</v>
      </c>
      <c r="AL124" s="1049"/>
      <c r="AM124" s="1049"/>
      <c r="AN124" s="1049"/>
      <c r="AO124" s="1050"/>
      <c r="AP124" s="1052" t="s">
        <v>137</v>
      </c>
      <c r="AQ124" s="1053"/>
      <c r="AR124" s="1053"/>
      <c r="AS124" s="1053"/>
      <c r="AT124" s="1054"/>
      <c r="AU124" s="1151" t="s">
        <v>467</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446</v>
      </c>
      <c r="BR124" s="1118"/>
      <c r="BS124" s="1118"/>
      <c r="BT124" s="1118"/>
      <c r="BU124" s="1118"/>
      <c r="BV124" s="1118" t="s">
        <v>446</v>
      </c>
      <c r="BW124" s="1118"/>
      <c r="BX124" s="1118"/>
      <c r="BY124" s="1118"/>
      <c r="BZ124" s="1118"/>
      <c r="CA124" s="1118" t="s">
        <v>137</v>
      </c>
      <c r="CB124" s="1118"/>
      <c r="CC124" s="1118"/>
      <c r="CD124" s="1118"/>
      <c r="CE124" s="1118"/>
      <c r="CF124" s="1119"/>
      <c r="CG124" s="1120"/>
      <c r="CH124" s="1120"/>
      <c r="CI124" s="1120"/>
      <c r="CJ124" s="1121"/>
      <c r="CK124" s="1103"/>
      <c r="CL124" s="1103"/>
      <c r="CM124" s="1103"/>
      <c r="CN124" s="1103"/>
      <c r="CO124" s="1104"/>
      <c r="CP124" s="1110" t="s">
        <v>468</v>
      </c>
      <c r="CQ124" s="1111"/>
      <c r="CR124" s="1111"/>
      <c r="CS124" s="1111"/>
      <c r="CT124" s="1111"/>
      <c r="CU124" s="1111"/>
      <c r="CV124" s="1111"/>
      <c r="CW124" s="1111"/>
      <c r="CX124" s="1111"/>
      <c r="CY124" s="1111"/>
      <c r="CZ124" s="1111"/>
      <c r="DA124" s="1111"/>
      <c r="DB124" s="1111"/>
      <c r="DC124" s="1111"/>
      <c r="DD124" s="1111"/>
      <c r="DE124" s="1111"/>
      <c r="DF124" s="1112"/>
      <c r="DG124" s="1095" t="s">
        <v>401</v>
      </c>
      <c r="DH124" s="1074"/>
      <c r="DI124" s="1074"/>
      <c r="DJ124" s="1074"/>
      <c r="DK124" s="1075"/>
      <c r="DL124" s="1073" t="s">
        <v>137</v>
      </c>
      <c r="DM124" s="1074"/>
      <c r="DN124" s="1074"/>
      <c r="DO124" s="1074"/>
      <c r="DP124" s="1075"/>
      <c r="DQ124" s="1073" t="s">
        <v>137</v>
      </c>
      <c r="DR124" s="1074"/>
      <c r="DS124" s="1074"/>
      <c r="DT124" s="1074"/>
      <c r="DU124" s="1075"/>
      <c r="DV124" s="1076" t="s">
        <v>401</v>
      </c>
      <c r="DW124" s="1077"/>
      <c r="DX124" s="1077"/>
      <c r="DY124" s="1077"/>
      <c r="DZ124" s="1078"/>
    </row>
    <row r="125" spans="1:130" s="246" customFormat="1" ht="26.25" customHeight="1" x14ac:dyDescent="0.15">
      <c r="A125" s="1149"/>
      <c r="B125" s="1036"/>
      <c r="C125" s="1006" t="s">
        <v>455</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401</v>
      </c>
      <c r="AB125" s="1049"/>
      <c r="AC125" s="1049"/>
      <c r="AD125" s="1049"/>
      <c r="AE125" s="1050"/>
      <c r="AF125" s="1051" t="s">
        <v>401</v>
      </c>
      <c r="AG125" s="1049"/>
      <c r="AH125" s="1049"/>
      <c r="AI125" s="1049"/>
      <c r="AJ125" s="1050"/>
      <c r="AK125" s="1051" t="s">
        <v>137</v>
      </c>
      <c r="AL125" s="1049"/>
      <c r="AM125" s="1049"/>
      <c r="AN125" s="1049"/>
      <c r="AO125" s="1050"/>
      <c r="AP125" s="1052" t="s">
        <v>401</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469</v>
      </c>
      <c r="CL125" s="1098"/>
      <c r="CM125" s="1098"/>
      <c r="CN125" s="1098"/>
      <c r="CO125" s="1099"/>
      <c r="CP125" s="1030" t="s">
        <v>470</v>
      </c>
      <c r="CQ125" s="979"/>
      <c r="CR125" s="979"/>
      <c r="CS125" s="979"/>
      <c r="CT125" s="979"/>
      <c r="CU125" s="979"/>
      <c r="CV125" s="979"/>
      <c r="CW125" s="979"/>
      <c r="CX125" s="979"/>
      <c r="CY125" s="979"/>
      <c r="CZ125" s="979"/>
      <c r="DA125" s="979"/>
      <c r="DB125" s="979"/>
      <c r="DC125" s="979"/>
      <c r="DD125" s="979"/>
      <c r="DE125" s="979"/>
      <c r="DF125" s="980"/>
      <c r="DG125" s="1016" t="s">
        <v>137</v>
      </c>
      <c r="DH125" s="1017"/>
      <c r="DI125" s="1017"/>
      <c r="DJ125" s="1017"/>
      <c r="DK125" s="1017"/>
      <c r="DL125" s="1017" t="s">
        <v>137</v>
      </c>
      <c r="DM125" s="1017"/>
      <c r="DN125" s="1017"/>
      <c r="DO125" s="1017"/>
      <c r="DP125" s="1017"/>
      <c r="DQ125" s="1017" t="s">
        <v>401</v>
      </c>
      <c r="DR125" s="1017"/>
      <c r="DS125" s="1017"/>
      <c r="DT125" s="1017"/>
      <c r="DU125" s="1017"/>
      <c r="DV125" s="1018" t="s">
        <v>401</v>
      </c>
      <c r="DW125" s="1018"/>
      <c r="DX125" s="1018"/>
      <c r="DY125" s="1018"/>
      <c r="DZ125" s="1019"/>
    </row>
    <row r="126" spans="1:130" s="246" customFormat="1" ht="26.25" customHeight="1" thickBot="1" x14ac:dyDescent="0.2">
      <c r="A126" s="1149"/>
      <c r="B126" s="1036"/>
      <c r="C126" s="1006" t="s">
        <v>457</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137</v>
      </c>
      <c r="AB126" s="1049"/>
      <c r="AC126" s="1049"/>
      <c r="AD126" s="1049"/>
      <c r="AE126" s="1050"/>
      <c r="AF126" s="1051" t="s">
        <v>137</v>
      </c>
      <c r="AG126" s="1049"/>
      <c r="AH126" s="1049"/>
      <c r="AI126" s="1049"/>
      <c r="AJ126" s="1050"/>
      <c r="AK126" s="1051" t="s">
        <v>401</v>
      </c>
      <c r="AL126" s="1049"/>
      <c r="AM126" s="1049"/>
      <c r="AN126" s="1049"/>
      <c r="AO126" s="1050"/>
      <c r="AP126" s="1052" t="s">
        <v>137</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471</v>
      </c>
      <c r="CQ126" s="1040"/>
      <c r="CR126" s="1040"/>
      <c r="CS126" s="1040"/>
      <c r="CT126" s="1040"/>
      <c r="CU126" s="1040"/>
      <c r="CV126" s="1040"/>
      <c r="CW126" s="1040"/>
      <c r="CX126" s="1040"/>
      <c r="CY126" s="1040"/>
      <c r="CZ126" s="1040"/>
      <c r="DA126" s="1040"/>
      <c r="DB126" s="1040"/>
      <c r="DC126" s="1040"/>
      <c r="DD126" s="1040"/>
      <c r="DE126" s="1040"/>
      <c r="DF126" s="1041"/>
      <c r="DG126" s="1009" t="s">
        <v>401</v>
      </c>
      <c r="DH126" s="1010"/>
      <c r="DI126" s="1010"/>
      <c r="DJ126" s="1010"/>
      <c r="DK126" s="1010"/>
      <c r="DL126" s="1010" t="s">
        <v>137</v>
      </c>
      <c r="DM126" s="1010"/>
      <c r="DN126" s="1010"/>
      <c r="DO126" s="1010"/>
      <c r="DP126" s="1010"/>
      <c r="DQ126" s="1010" t="s">
        <v>401</v>
      </c>
      <c r="DR126" s="1010"/>
      <c r="DS126" s="1010"/>
      <c r="DT126" s="1010"/>
      <c r="DU126" s="1010"/>
      <c r="DV126" s="1011" t="s">
        <v>137</v>
      </c>
      <c r="DW126" s="1011"/>
      <c r="DX126" s="1011"/>
      <c r="DY126" s="1011"/>
      <c r="DZ126" s="1012"/>
    </row>
    <row r="127" spans="1:130" s="246" customFormat="1" ht="26.25" customHeight="1" x14ac:dyDescent="0.15">
      <c r="A127" s="1150"/>
      <c r="B127" s="1038"/>
      <c r="C127" s="1092" t="s">
        <v>472</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401</v>
      </c>
      <c r="AB127" s="1049"/>
      <c r="AC127" s="1049"/>
      <c r="AD127" s="1049"/>
      <c r="AE127" s="1050"/>
      <c r="AF127" s="1051" t="s">
        <v>137</v>
      </c>
      <c r="AG127" s="1049"/>
      <c r="AH127" s="1049"/>
      <c r="AI127" s="1049"/>
      <c r="AJ127" s="1050"/>
      <c r="AK127" s="1051" t="s">
        <v>401</v>
      </c>
      <c r="AL127" s="1049"/>
      <c r="AM127" s="1049"/>
      <c r="AN127" s="1049"/>
      <c r="AO127" s="1050"/>
      <c r="AP127" s="1052" t="s">
        <v>137</v>
      </c>
      <c r="AQ127" s="1053"/>
      <c r="AR127" s="1053"/>
      <c r="AS127" s="1053"/>
      <c r="AT127" s="1054"/>
      <c r="AU127" s="282"/>
      <c r="AV127" s="282"/>
      <c r="AW127" s="282"/>
      <c r="AX127" s="1122" t="s">
        <v>473</v>
      </c>
      <c r="AY127" s="1123"/>
      <c r="AZ127" s="1123"/>
      <c r="BA127" s="1123"/>
      <c r="BB127" s="1123"/>
      <c r="BC127" s="1123"/>
      <c r="BD127" s="1123"/>
      <c r="BE127" s="1124"/>
      <c r="BF127" s="1125" t="s">
        <v>474</v>
      </c>
      <c r="BG127" s="1123"/>
      <c r="BH127" s="1123"/>
      <c r="BI127" s="1123"/>
      <c r="BJ127" s="1123"/>
      <c r="BK127" s="1123"/>
      <c r="BL127" s="1124"/>
      <c r="BM127" s="1125" t="s">
        <v>475</v>
      </c>
      <c r="BN127" s="1123"/>
      <c r="BO127" s="1123"/>
      <c r="BP127" s="1123"/>
      <c r="BQ127" s="1123"/>
      <c r="BR127" s="1123"/>
      <c r="BS127" s="1124"/>
      <c r="BT127" s="1125" t="s">
        <v>476</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477</v>
      </c>
      <c r="CQ127" s="1040"/>
      <c r="CR127" s="1040"/>
      <c r="CS127" s="1040"/>
      <c r="CT127" s="1040"/>
      <c r="CU127" s="1040"/>
      <c r="CV127" s="1040"/>
      <c r="CW127" s="1040"/>
      <c r="CX127" s="1040"/>
      <c r="CY127" s="1040"/>
      <c r="CZ127" s="1040"/>
      <c r="DA127" s="1040"/>
      <c r="DB127" s="1040"/>
      <c r="DC127" s="1040"/>
      <c r="DD127" s="1040"/>
      <c r="DE127" s="1040"/>
      <c r="DF127" s="1041"/>
      <c r="DG127" s="1009" t="s">
        <v>137</v>
      </c>
      <c r="DH127" s="1010"/>
      <c r="DI127" s="1010"/>
      <c r="DJ127" s="1010"/>
      <c r="DK127" s="1010"/>
      <c r="DL127" s="1010" t="s">
        <v>137</v>
      </c>
      <c r="DM127" s="1010"/>
      <c r="DN127" s="1010"/>
      <c r="DO127" s="1010"/>
      <c r="DP127" s="1010"/>
      <c r="DQ127" s="1010" t="s">
        <v>401</v>
      </c>
      <c r="DR127" s="1010"/>
      <c r="DS127" s="1010"/>
      <c r="DT127" s="1010"/>
      <c r="DU127" s="1010"/>
      <c r="DV127" s="1011" t="s">
        <v>137</v>
      </c>
      <c r="DW127" s="1011"/>
      <c r="DX127" s="1011"/>
      <c r="DY127" s="1011"/>
      <c r="DZ127" s="1012"/>
    </row>
    <row r="128" spans="1:130" s="246" customFormat="1" ht="26.25" customHeight="1" thickBot="1" x14ac:dyDescent="0.2">
      <c r="A128" s="1133" t="s">
        <v>478</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479</v>
      </c>
      <c r="X128" s="1135"/>
      <c r="Y128" s="1135"/>
      <c r="Z128" s="1136"/>
      <c r="AA128" s="1137">
        <v>15420</v>
      </c>
      <c r="AB128" s="1138"/>
      <c r="AC128" s="1138"/>
      <c r="AD128" s="1138"/>
      <c r="AE128" s="1139"/>
      <c r="AF128" s="1140">
        <v>15332</v>
      </c>
      <c r="AG128" s="1138"/>
      <c r="AH128" s="1138"/>
      <c r="AI128" s="1138"/>
      <c r="AJ128" s="1139"/>
      <c r="AK128" s="1140">
        <v>14065</v>
      </c>
      <c r="AL128" s="1138"/>
      <c r="AM128" s="1138"/>
      <c r="AN128" s="1138"/>
      <c r="AO128" s="1139"/>
      <c r="AP128" s="1141"/>
      <c r="AQ128" s="1142"/>
      <c r="AR128" s="1142"/>
      <c r="AS128" s="1142"/>
      <c r="AT128" s="1143"/>
      <c r="AU128" s="282"/>
      <c r="AV128" s="282"/>
      <c r="AW128" s="282"/>
      <c r="AX128" s="978" t="s">
        <v>480</v>
      </c>
      <c r="AY128" s="979"/>
      <c r="AZ128" s="979"/>
      <c r="BA128" s="979"/>
      <c r="BB128" s="979"/>
      <c r="BC128" s="979"/>
      <c r="BD128" s="979"/>
      <c r="BE128" s="980"/>
      <c r="BF128" s="1144" t="s">
        <v>137</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481</v>
      </c>
      <c r="CQ128" s="1127"/>
      <c r="CR128" s="1127"/>
      <c r="CS128" s="1127"/>
      <c r="CT128" s="1127"/>
      <c r="CU128" s="1127"/>
      <c r="CV128" s="1127"/>
      <c r="CW128" s="1127"/>
      <c r="CX128" s="1127"/>
      <c r="CY128" s="1127"/>
      <c r="CZ128" s="1127"/>
      <c r="DA128" s="1127"/>
      <c r="DB128" s="1127"/>
      <c r="DC128" s="1127"/>
      <c r="DD128" s="1127"/>
      <c r="DE128" s="1127"/>
      <c r="DF128" s="1128"/>
      <c r="DG128" s="1129" t="s">
        <v>137</v>
      </c>
      <c r="DH128" s="1130"/>
      <c r="DI128" s="1130"/>
      <c r="DJ128" s="1130"/>
      <c r="DK128" s="1130"/>
      <c r="DL128" s="1130" t="s">
        <v>137</v>
      </c>
      <c r="DM128" s="1130"/>
      <c r="DN128" s="1130"/>
      <c r="DO128" s="1130"/>
      <c r="DP128" s="1130"/>
      <c r="DQ128" s="1130" t="s">
        <v>137</v>
      </c>
      <c r="DR128" s="1130"/>
      <c r="DS128" s="1130"/>
      <c r="DT128" s="1130"/>
      <c r="DU128" s="1130"/>
      <c r="DV128" s="1131" t="s">
        <v>401</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482</v>
      </c>
      <c r="X129" s="1164"/>
      <c r="Y129" s="1164"/>
      <c r="Z129" s="1165"/>
      <c r="AA129" s="1048">
        <v>3036421</v>
      </c>
      <c r="AB129" s="1049"/>
      <c r="AC129" s="1049"/>
      <c r="AD129" s="1049"/>
      <c r="AE129" s="1050"/>
      <c r="AF129" s="1051">
        <v>3047713</v>
      </c>
      <c r="AG129" s="1049"/>
      <c r="AH129" s="1049"/>
      <c r="AI129" s="1049"/>
      <c r="AJ129" s="1050"/>
      <c r="AK129" s="1051">
        <v>2984121</v>
      </c>
      <c r="AL129" s="1049"/>
      <c r="AM129" s="1049"/>
      <c r="AN129" s="1049"/>
      <c r="AO129" s="1050"/>
      <c r="AP129" s="1166"/>
      <c r="AQ129" s="1167"/>
      <c r="AR129" s="1167"/>
      <c r="AS129" s="1167"/>
      <c r="AT129" s="1168"/>
      <c r="AU129" s="284"/>
      <c r="AV129" s="284"/>
      <c r="AW129" s="284"/>
      <c r="AX129" s="1157" t="s">
        <v>483</v>
      </c>
      <c r="AY129" s="1040"/>
      <c r="AZ129" s="1040"/>
      <c r="BA129" s="1040"/>
      <c r="BB129" s="1040"/>
      <c r="BC129" s="1040"/>
      <c r="BD129" s="1040"/>
      <c r="BE129" s="1041"/>
      <c r="BF129" s="1158" t="s">
        <v>137</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485</v>
      </c>
      <c r="X130" s="1164"/>
      <c r="Y130" s="1164"/>
      <c r="Z130" s="1165"/>
      <c r="AA130" s="1048">
        <v>494640</v>
      </c>
      <c r="AB130" s="1049"/>
      <c r="AC130" s="1049"/>
      <c r="AD130" s="1049"/>
      <c r="AE130" s="1050"/>
      <c r="AF130" s="1051">
        <v>523917</v>
      </c>
      <c r="AG130" s="1049"/>
      <c r="AH130" s="1049"/>
      <c r="AI130" s="1049"/>
      <c r="AJ130" s="1050"/>
      <c r="AK130" s="1051">
        <v>505778</v>
      </c>
      <c r="AL130" s="1049"/>
      <c r="AM130" s="1049"/>
      <c r="AN130" s="1049"/>
      <c r="AO130" s="1050"/>
      <c r="AP130" s="1166"/>
      <c r="AQ130" s="1167"/>
      <c r="AR130" s="1167"/>
      <c r="AS130" s="1167"/>
      <c r="AT130" s="1168"/>
      <c r="AU130" s="284"/>
      <c r="AV130" s="284"/>
      <c r="AW130" s="284"/>
      <c r="AX130" s="1157" t="s">
        <v>486</v>
      </c>
      <c r="AY130" s="1040"/>
      <c r="AZ130" s="1040"/>
      <c r="BA130" s="1040"/>
      <c r="BB130" s="1040"/>
      <c r="BC130" s="1040"/>
      <c r="BD130" s="1040"/>
      <c r="BE130" s="1041"/>
      <c r="BF130" s="1194">
        <v>6.5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487</v>
      </c>
      <c r="X131" s="1202"/>
      <c r="Y131" s="1202"/>
      <c r="Z131" s="1203"/>
      <c r="AA131" s="1095">
        <v>2541781</v>
      </c>
      <c r="AB131" s="1074"/>
      <c r="AC131" s="1074"/>
      <c r="AD131" s="1074"/>
      <c r="AE131" s="1075"/>
      <c r="AF131" s="1073">
        <v>2523796</v>
      </c>
      <c r="AG131" s="1074"/>
      <c r="AH131" s="1074"/>
      <c r="AI131" s="1074"/>
      <c r="AJ131" s="1075"/>
      <c r="AK131" s="1073">
        <v>2478343</v>
      </c>
      <c r="AL131" s="1074"/>
      <c r="AM131" s="1074"/>
      <c r="AN131" s="1074"/>
      <c r="AO131" s="1075"/>
      <c r="AP131" s="1204"/>
      <c r="AQ131" s="1205"/>
      <c r="AR131" s="1205"/>
      <c r="AS131" s="1205"/>
      <c r="AT131" s="1206"/>
      <c r="AU131" s="284"/>
      <c r="AV131" s="284"/>
      <c r="AW131" s="284"/>
      <c r="AX131" s="1176" t="s">
        <v>488</v>
      </c>
      <c r="AY131" s="1127"/>
      <c r="AZ131" s="1127"/>
      <c r="BA131" s="1127"/>
      <c r="BB131" s="1127"/>
      <c r="BC131" s="1127"/>
      <c r="BD131" s="1127"/>
      <c r="BE131" s="1128"/>
      <c r="BF131" s="1177" t="s">
        <v>401</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490</v>
      </c>
      <c r="W132" s="1187"/>
      <c r="X132" s="1187"/>
      <c r="Y132" s="1187"/>
      <c r="Z132" s="1188"/>
      <c r="AA132" s="1189">
        <v>6.5880184010000002</v>
      </c>
      <c r="AB132" s="1190"/>
      <c r="AC132" s="1190"/>
      <c r="AD132" s="1190"/>
      <c r="AE132" s="1191"/>
      <c r="AF132" s="1192">
        <v>6.7696438219999999</v>
      </c>
      <c r="AG132" s="1190"/>
      <c r="AH132" s="1190"/>
      <c r="AI132" s="1190"/>
      <c r="AJ132" s="1191"/>
      <c r="AK132" s="1192">
        <v>6.2605539270000001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491</v>
      </c>
      <c r="W133" s="1170"/>
      <c r="X133" s="1170"/>
      <c r="Y133" s="1170"/>
      <c r="Z133" s="1171"/>
      <c r="AA133" s="1172">
        <v>6.5</v>
      </c>
      <c r="AB133" s="1173"/>
      <c r="AC133" s="1173"/>
      <c r="AD133" s="1173"/>
      <c r="AE133" s="1174"/>
      <c r="AF133" s="1172">
        <v>6.4</v>
      </c>
      <c r="AG133" s="1173"/>
      <c r="AH133" s="1173"/>
      <c r="AI133" s="1173"/>
      <c r="AJ133" s="1174"/>
      <c r="AK133" s="1172">
        <v>6.5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iPEn7Jtv8O14xCFxEbBwPrGu0mAQ6UV5merqpqKsySq7vyWw9bhV2UNJTwzMabD/n615nFB0U5jNgwoCmV2gRQ==" saltValue="7LkUpC5vH+TbkdNosXz2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owtFqNaTz11dHgVXXphkYzXBL09XV/1REfpjtrjEV8ow27srxl12J6d6/Fn00IZg8vvXuxEvy4qFHmx6GB1zNA==" saltValue="Z21/HPDeSK0uWrcNYOEx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Eb2p5WuYXJJSJG3PnNbUOoYs5kSjKxNg4z6gqRPtzmCHJWP6HsPnnnMziUbc8ecQMF+Cl/VhszsdrlX28VoBg==" saltValue="Xa8l0KdqjLTltplsUffS6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workbookViewId="0">
      <selection activeCell="A5" sqref="A5"/>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500</v>
      </c>
      <c r="AL9" s="1213"/>
      <c r="AM9" s="1213"/>
      <c r="AN9" s="1214"/>
      <c r="AO9" s="312">
        <v>832371</v>
      </c>
      <c r="AP9" s="312">
        <v>175384</v>
      </c>
      <c r="AQ9" s="313">
        <v>213574</v>
      </c>
      <c r="AR9" s="314">
        <v>-17.899999999999999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501</v>
      </c>
      <c r="AL10" s="1213"/>
      <c r="AM10" s="1213"/>
      <c r="AN10" s="1214"/>
      <c r="AO10" s="315">
        <v>200493</v>
      </c>
      <c r="AP10" s="315">
        <v>42245</v>
      </c>
      <c r="AQ10" s="316">
        <v>27269</v>
      </c>
      <c r="AR10" s="317">
        <v>54.9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502</v>
      </c>
      <c r="AL11" s="1213"/>
      <c r="AM11" s="1213"/>
      <c r="AN11" s="1214"/>
      <c r="AO11" s="315">
        <v>197455</v>
      </c>
      <c r="AP11" s="315">
        <v>41605</v>
      </c>
      <c r="AQ11" s="316">
        <v>27363</v>
      </c>
      <c r="AR11" s="317">
        <v>52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503</v>
      </c>
      <c r="AL12" s="1213"/>
      <c r="AM12" s="1213"/>
      <c r="AN12" s="1214"/>
      <c r="AO12" s="315" t="s">
        <v>504</v>
      </c>
      <c r="AP12" s="315" t="s">
        <v>504</v>
      </c>
      <c r="AQ12" s="316">
        <v>4914</v>
      </c>
      <c r="AR12" s="317" t="s">
        <v>504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505</v>
      </c>
      <c r="AL13" s="1213"/>
      <c r="AM13" s="1213"/>
      <c r="AN13" s="1214"/>
      <c r="AO13" s="315" t="s">
        <v>504</v>
      </c>
      <c r="AP13" s="315" t="s">
        <v>504</v>
      </c>
      <c r="AQ13" s="316" t="s">
        <v>504</v>
      </c>
      <c r="AR13" s="317" t="s">
        <v>504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506</v>
      </c>
      <c r="AL14" s="1213"/>
      <c r="AM14" s="1213"/>
      <c r="AN14" s="1214"/>
      <c r="AO14" s="315">
        <v>42785</v>
      </c>
      <c r="AP14" s="315">
        <v>9015</v>
      </c>
      <c r="AQ14" s="316">
        <v>8817</v>
      </c>
      <c r="AR14" s="317">
        <v>2.2000000000000002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507</v>
      </c>
      <c r="AL15" s="1213"/>
      <c r="AM15" s="1213"/>
      <c r="AN15" s="1214"/>
      <c r="AO15" s="315" t="s">
        <v>504</v>
      </c>
      <c r="AP15" s="315" t="s">
        <v>504</v>
      </c>
      <c r="AQ15" s="316">
        <v>5079</v>
      </c>
      <c r="AR15" s="317" t="s">
        <v>504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508</v>
      </c>
      <c r="AL16" s="1216"/>
      <c r="AM16" s="1216"/>
      <c r="AN16" s="1217"/>
      <c r="AO16" s="315">
        <v>-104256</v>
      </c>
      <c r="AP16" s="315">
        <v>-21967</v>
      </c>
      <c r="AQ16" s="316">
        <v>-19713</v>
      </c>
      <c r="AR16" s="317">
        <v>11.4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1168848</v>
      </c>
      <c r="AP17" s="315">
        <v>246281</v>
      </c>
      <c r="AQ17" s="316">
        <v>267304</v>
      </c>
      <c r="AR17" s="317">
        <v>-7.9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513</v>
      </c>
      <c r="AL21" s="1208"/>
      <c r="AM21" s="1208"/>
      <c r="AN21" s="1209"/>
      <c r="AO21" s="327">
        <v>22.12</v>
      </c>
      <c r="AP21" s="328">
        <v>25.06</v>
      </c>
      <c r="AQ21" s="329">
        <v>-2.94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514</v>
      </c>
      <c r="AL22" s="1208"/>
      <c r="AM22" s="1208"/>
      <c r="AN22" s="1209"/>
      <c r="AO22" s="332">
        <v>93.7</v>
      </c>
      <c r="AP22" s="333">
        <v>93.7</v>
      </c>
      <c r="AQ22" s="334">
        <v>0</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518</v>
      </c>
      <c r="AL32" s="1224"/>
      <c r="AM32" s="1224"/>
      <c r="AN32" s="1225"/>
      <c r="AO32" s="342">
        <v>584890</v>
      </c>
      <c r="AP32" s="342">
        <v>123239</v>
      </c>
      <c r="AQ32" s="343">
        <v>151350</v>
      </c>
      <c r="AR32" s="344">
        <v>-18.600000000000001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519</v>
      </c>
      <c r="AL33" s="1224"/>
      <c r="AM33" s="1224"/>
      <c r="AN33" s="1225"/>
      <c r="AO33" s="342" t="s">
        <v>504</v>
      </c>
      <c r="AP33" s="342" t="s">
        <v>504</v>
      </c>
      <c r="AQ33" s="343" t="s">
        <v>504</v>
      </c>
      <c r="AR33" s="344" t="s">
        <v>504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520</v>
      </c>
      <c r="AL34" s="1224"/>
      <c r="AM34" s="1224"/>
      <c r="AN34" s="1225"/>
      <c r="AO34" s="342" t="s">
        <v>504</v>
      </c>
      <c r="AP34" s="342" t="s">
        <v>504</v>
      </c>
      <c r="AQ34" s="343" t="s">
        <v>504</v>
      </c>
      <c r="AR34" s="344" t="s">
        <v>504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521</v>
      </c>
      <c r="AL35" s="1224"/>
      <c r="AM35" s="1224"/>
      <c r="AN35" s="1225"/>
      <c r="AO35" s="342">
        <v>30619</v>
      </c>
      <c r="AP35" s="342">
        <v>6452</v>
      </c>
      <c r="AQ35" s="343">
        <v>30589</v>
      </c>
      <c r="AR35" s="344">
        <v>-78.900000000000006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522</v>
      </c>
      <c r="AL36" s="1224"/>
      <c r="AM36" s="1224"/>
      <c r="AN36" s="1225"/>
      <c r="AO36" s="342">
        <v>59451</v>
      </c>
      <c r="AP36" s="342">
        <v>12527</v>
      </c>
      <c r="AQ36" s="343">
        <v>6092</v>
      </c>
      <c r="AR36" s="344">
        <v>105.6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523</v>
      </c>
      <c r="AL37" s="1224"/>
      <c r="AM37" s="1224"/>
      <c r="AN37" s="1225"/>
      <c r="AO37" s="342" t="s">
        <v>504</v>
      </c>
      <c r="AP37" s="342" t="s">
        <v>504</v>
      </c>
      <c r="AQ37" s="343">
        <v>1860</v>
      </c>
      <c r="AR37" s="344" t="s">
        <v>504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524</v>
      </c>
      <c r="AL38" s="1227"/>
      <c r="AM38" s="1227"/>
      <c r="AN38" s="1228"/>
      <c r="AO38" s="345">
        <v>41</v>
      </c>
      <c r="AP38" s="345">
        <v>9</v>
      </c>
      <c r="AQ38" s="346">
        <v>61</v>
      </c>
      <c r="AR38" s="334">
        <v>-85.2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525</v>
      </c>
      <c r="AL39" s="1227"/>
      <c r="AM39" s="1227"/>
      <c r="AN39" s="1228"/>
      <c r="AO39" s="342">
        <v>-14065</v>
      </c>
      <c r="AP39" s="342">
        <v>-2964</v>
      </c>
      <c r="AQ39" s="343">
        <v>-9157</v>
      </c>
      <c r="AR39" s="344">
        <v>-67.599999999999994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526</v>
      </c>
      <c r="AL40" s="1224"/>
      <c r="AM40" s="1224"/>
      <c r="AN40" s="1225"/>
      <c r="AO40" s="342">
        <v>-505778</v>
      </c>
      <c r="AP40" s="342">
        <v>-106569</v>
      </c>
      <c r="AQ40" s="343">
        <v>-135364</v>
      </c>
      <c r="AR40" s="344">
        <v>-21.3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301</v>
      </c>
      <c r="AL41" s="1230"/>
      <c r="AM41" s="1230"/>
      <c r="AN41" s="1231"/>
      <c r="AO41" s="342">
        <v>155158</v>
      </c>
      <c r="AP41" s="342">
        <v>32692</v>
      </c>
      <c r="AQ41" s="343">
        <v>45431</v>
      </c>
      <c r="AR41" s="344">
        <v>-28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495</v>
      </c>
      <c r="AN49" s="1220" t="s">
        <v>530</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1798690</v>
      </c>
      <c r="AN51" s="364">
        <v>356812</v>
      </c>
      <c r="AO51" s="365">
        <v>26.9</v>
      </c>
      <c r="AP51" s="366">
        <v>175675</v>
      </c>
      <c r="AQ51" s="367">
        <v>0.6</v>
      </c>
      <c r="AR51" s="368">
        <v>26.3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133903</v>
      </c>
      <c r="AN52" s="372">
        <v>26563</v>
      </c>
      <c r="AO52" s="373">
        <v>139.30000000000001</v>
      </c>
      <c r="AP52" s="374">
        <v>87698</v>
      </c>
      <c r="AQ52" s="375">
        <v>10</v>
      </c>
      <c r="AR52" s="376">
        <v>129.30000000000001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1688670</v>
      </c>
      <c r="AN53" s="364">
        <v>337329</v>
      </c>
      <c r="AO53" s="365">
        <v>-5.5</v>
      </c>
      <c r="AP53" s="366">
        <v>280458</v>
      </c>
      <c r="AQ53" s="367">
        <v>59.6</v>
      </c>
      <c r="AR53" s="368">
        <v>-65.099999999999994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72320</v>
      </c>
      <c r="AN54" s="372">
        <v>14447</v>
      </c>
      <c r="AO54" s="373">
        <v>-45.6</v>
      </c>
      <c r="AP54" s="374">
        <v>127286</v>
      </c>
      <c r="AQ54" s="375">
        <v>45.1</v>
      </c>
      <c r="AR54" s="376">
        <v>-90.7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1430113</v>
      </c>
      <c r="AN55" s="364">
        <v>288970</v>
      </c>
      <c r="AO55" s="365">
        <v>-14.3</v>
      </c>
      <c r="AP55" s="366">
        <v>310300</v>
      </c>
      <c r="AQ55" s="367">
        <v>10.6</v>
      </c>
      <c r="AR55" s="368">
        <v>-24.9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90598</v>
      </c>
      <c r="AN56" s="372">
        <v>18306</v>
      </c>
      <c r="AO56" s="373">
        <v>26.7</v>
      </c>
      <c r="AP56" s="374">
        <v>157576</v>
      </c>
      <c r="AQ56" s="375">
        <v>23.8</v>
      </c>
      <c r="AR56" s="376">
        <v>2.9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1466371</v>
      </c>
      <c r="AN57" s="364">
        <v>301041</v>
      </c>
      <c r="AO57" s="365">
        <v>4.2</v>
      </c>
      <c r="AP57" s="366">
        <v>317319</v>
      </c>
      <c r="AQ57" s="367">
        <v>2.2999999999999998</v>
      </c>
      <c r="AR57" s="368">
        <v>1.9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245897</v>
      </c>
      <c r="AN58" s="372">
        <v>50482</v>
      </c>
      <c r="AO58" s="373">
        <v>175.8</v>
      </c>
      <c r="AP58" s="374">
        <v>164214</v>
      </c>
      <c r="AQ58" s="375">
        <v>4.2</v>
      </c>
      <c r="AR58" s="376">
        <v>171.6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2382415</v>
      </c>
      <c r="AN59" s="364">
        <v>501984</v>
      </c>
      <c r="AO59" s="365">
        <v>66.7</v>
      </c>
      <c r="AP59" s="366">
        <v>289738</v>
      </c>
      <c r="AQ59" s="367">
        <v>-8.6999999999999993</v>
      </c>
      <c r="AR59" s="368">
        <v>75.400000000000006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321937</v>
      </c>
      <c r="AN60" s="372">
        <v>67833</v>
      </c>
      <c r="AO60" s="373">
        <v>34.4</v>
      </c>
      <c r="AP60" s="374">
        <v>156238</v>
      </c>
      <c r="AQ60" s="375">
        <v>-4.9000000000000004</v>
      </c>
      <c r="AR60" s="376">
        <v>39.299999999999997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1753252</v>
      </c>
      <c r="AN61" s="379">
        <v>357227</v>
      </c>
      <c r="AO61" s="380">
        <v>15.6</v>
      </c>
      <c r="AP61" s="381">
        <v>274698</v>
      </c>
      <c r="AQ61" s="382">
        <v>12.9</v>
      </c>
      <c r="AR61" s="368">
        <v>2.7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172931</v>
      </c>
      <c r="AN62" s="372">
        <v>35526</v>
      </c>
      <c r="AO62" s="373">
        <v>66.099999999999994</v>
      </c>
      <c r="AP62" s="374">
        <v>138602</v>
      </c>
      <c r="AQ62" s="375">
        <v>15.6</v>
      </c>
      <c r="AR62" s="376">
        <v>50.5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TADS46EuVAW07VoZJ+RbJ2jzRHQJ1BFaRjQMV++Tp/BlZGBobuPW2zJ4eQcPxJcE9KabaC+jBGEXj82rq3CGBQ==" saltValue="SEuDQWw85lrAz0l9w/UUM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21" spans="125:125" ht="13.5" hidden="1" customHeight="1" x14ac:dyDescent="0.15">
      <c r="DU121" s="290"/>
    </row>
  </sheetData>
  <sheetProtection algorithmName="SHA-512" hashValue="rUtteFrG0/j0tzmU/LF21QHEGeKY4NAxZcn5tJLtsoFIeBOvXo/d+FXGJyXHM0R48K8fr4J1aFYQQNatb0XNjQ==" saltValue="lI8pByu3tFFjr+UodSun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492</v>
      </c>
    </row>
  </sheetData>
  <sheetProtection algorithmName="SHA-512" hashValue="/JsQJ8AmAlKBT9fd1cr+XHAIM+JG4yi8hBzNphGskziQyGQ6tpE1Crg6G2gIXrBGWqXaEw8zduBD3O2b4DqCLw==" saltValue="vZm+Yv2jgRkg3IXkRN0i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32" t="s">
        <v>3</v>
      </c>
      <c r="D47" s="1232"/>
      <c r="E47" s="1233"/>
      <c r="F47" s="11">
        <v>9.08</v>
      </c>
      <c r="G47" s="12">
        <v>8.92</v>
      </c>
      <c r="H47" s="12">
        <v>9</v>
      </c>
      <c r="I47" s="12">
        <v>8.9700000000000006</v>
      </c>
      <c r="J47" s="13">
        <v>10.85</v>
      </c>
    </row>
    <row r="48" spans="2:10" ht="57.75" customHeight="1" x14ac:dyDescent="0.15">
      <c r="B48" s="14"/>
      <c r="C48" s="1234" t="s">
        <v>4</v>
      </c>
      <c r="D48" s="1234"/>
      <c r="E48" s="1235"/>
      <c r="F48" s="15">
        <v>10.78</v>
      </c>
      <c r="G48" s="16">
        <v>10.18</v>
      </c>
      <c r="H48" s="16">
        <v>10.91</v>
      </c>
      <c r="I48" s="16">
        <v>15.27</v>
      </c>
      <c r="J48" s="17">
        <v>7.77</v>
      </c>
    </row>
    <row r="49" spans="2:10" ht="57.75" customHeight="1" thickBot="1" x14ac:dyDescent="0.2">
      <c r="B49" s="18"/>
      <c r="C49" s="1236" t="s">
        <v>5</v>
      </c>
      <c r="D49" s="1236"/>
      <c r="E49" s="1237"/>
      <c r="F49" s="19">
        <v>6.27</v>
      </c>
      <c r="G49" s="20">
        <v>12.43</v>
      </c>
      <c r="H49" s="20">
        <v>7.63</v>
      </c>
      <c r="I49" s="20">
        <v>4.4000000000000004</v>
      </c>
      <c r="J49" s="21" t="s">
        <v>550</v>
      </c>
    </row>
    <row r="50" spans="2:10" ht="13.5" customHeight="1" x14ac:dyDescent="0.15"/>
  </sheetData>
  <sheetProtection algorithmName="SHA-512" hashValue="2dDYgE/vP+EaR6gdUooG2csrbPTZqlTuIRNZLgZZhmLphEVlZoTfuU/iYbEyFTuu85HiTEzNNxWZXzz35yAqPQ==" saltValue="kwhsEBULOOmmSQ7lbmL+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2020-03-10T02:42:09Z</cp:lastPrinted>
  <dcterms:created xsi:type="dcterms:W3CDTF">2020-02-10T06:38:32Z</dcterms:created>
  <dcterms:modified xsi:type="dcterms:W3CDTF">2024-03-26T12:17:10Z</dcterms:modified>
  <cp:category/>
</cp:coreProperties>
</file>