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KunigamiR5001\Desktop\1_財政状況資料集\"/>
    </mc:Choice>
  </mc:AlternateContent>
  <xr:revisionPtr revIDLastSave="0" documentId="8_{88481741-7854-4E0F-AAB6-8A42EE5AB271}"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12)" sheetId="18" r:id="rId14"/>
    <sheet name="(13)-1" sheetId="19" r:id="rId15"/>
    <sheet name="(13)-2"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C35" i="10"/>
  <c r="AM34"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<sst xmlns="http://schemas.openxmlformats.org/spreadsheetml/2006/main" count="1143" uniqueCount="610">
  <si>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</si>
  <si>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</si>
  <si>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</si>
  <si>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</si>
  <si>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</si>
  <si>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</si>
  <si>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</si>
  <si>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</si>
  <si>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</si>
  <si>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</si>
  <si>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</si>
  <si>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</si>
  <si>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</si>
  <si>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</si>
  <si>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</si>
  <si>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</si>
  <si>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</si>
  <si>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</si>
  <si>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</si>
  <si>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</si>
  <si>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</si>
  <si>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</si>
  <si>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</si>
  <si>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</si>
  <si>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</si>
  <si>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</si>
  <si>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</si>
  <si>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</si>
  <si>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</si>
  <si>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</si>
  <si>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</si>
  <si>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</si>
  <si>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</si>
  <si>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</si>
  <si>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</si>
  <si>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</si>
  <si>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</si>
  <si>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</si>
  <si>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</si>
  <si>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</si>
  <si>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</si>
  <si>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</si>
  <si>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</si>
  <si>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</si>
  <si>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</si>
  <si>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</si>
  <si>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</si>
  <si>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</si>
  <si>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</si>
  <si>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</si>
  <si>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</si>
  <si>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</si>
  <si>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</si>
  <si>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</si>
  <si>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</si>
  <si>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</si>
  <si>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</si>
  <si>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</si>
  <si>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</si>
  <si>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</si>
  <si>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</si>
  <si>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</si>
  <si>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</si>
  <si>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</si>
  <si>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</si>
  <si>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</si>
  <si>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</si>
  <si>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</si>
  <si>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</si>
  <si>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</si>
  <si>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</si>
  <si>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</si>
  <si>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</si>
  <si>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</si>
  <si>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</si>
  <si>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</si>
  <si>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</si>
  <si>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</si>
  <si>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</si>
  <si>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</si>
  <si>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</si>
  <si>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</si>
  <si>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</si>
  <si>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</si>
  <si>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</si>
  <si>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</si>
  <si>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</si>
  <si>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</si>
  <si>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</si>
  <si>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</si>
  <si>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</si>
  <si>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</si>
  <si>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</si>
  <si>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</si>
  <si>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</si>
  <si>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</si>
  <si>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</si>
  <si>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</si>
  <si>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国頭村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</si>
  <si>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</si>
  <si>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</si>
  <si>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</si>
  <si>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</si>
  <si>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</si>
  <si>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</si>
  <si>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</si>
  <si>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</si>
  <si>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</si>
  <si>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</si>
  <si>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</si>
  <si>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</si>
  <si>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</si>
  <si>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</si>
  <si>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</si>
  <si>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</si>
  <si>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</si>
  <si>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</si>
  <si>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</si>
  <si>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</si>
  <si>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</si>
  <si>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</si>
  <si>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</si>
  <si>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</si>
  <si>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</si>
  <si>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</si>
  <si>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</si>
  <si>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</si>
  <si>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</si>
  <si>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</si>
  <si>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</si>
  <si>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</si>
  <si>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</si>
  <si>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</si>
  <si>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</si>
  <si>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</si>
  <si>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</si>
  <si>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</si>
  <si>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</si>
  <si>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</si>
  <si>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</si>
  <si>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</si>
  <si>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</si>
  <si>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</si>
  <si>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</si>
  <si>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</si>
  <si>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</si>
  <si>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</si>
  <si>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</si>
  <si>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</si>
  <si>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</si>
  <si>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</si>
  <si>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</si>
  <si>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</si>
  <si>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</si>
  <si>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</si>
  <si>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</si>
  <si>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</si>
  <si>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</si>
  <si>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</si>
  <si>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</si>
  <si>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</si>
  <si>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</si>
  <si>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</si>
  <si>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</si>
  <si>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</si>
  <si>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</si>
  <si>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</si>
  <si>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</si>
  <si>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</si>
  <si>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</si>
  <si>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</si>
  <si>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</si>
  <si>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</si>
  <si>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</si>
  <si>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</si>
  <si>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</si>
  <si>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</si>
  <si>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</si>
  <si>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</si>
  <si>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</si>
  <si>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</si>
  <si>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</si>
  <si>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</si>
  <si>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</si>
  <si>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</si>
  <si>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</si>
  <si>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</si>
  <si>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</si>
  <si>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</si>
  <si>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</si>
  <si>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</si>
  <si>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</si>
  <si>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</si>
  <si>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</si>
  <si>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</si>
  <si>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</si>
  <si>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</si>
  <si>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</si>
  <si>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</si>
  <si>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</si>
  <si>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</si>
  <si>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</si>
  <si>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</si>
  <si>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</si>
  <si>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</si>
  <si>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</si>
  <si>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</si>
  <si>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</si>
  <si>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</si>
  <si>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</si>
  <si>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</si>
  <si>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</si>
  <si>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</si>
  <si>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</si>
  <si>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沖縄県国頭村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</si>
  <si>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</si>
  <si>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</si>
  <si>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</si>
  <si>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</si>
  <si>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</si>
  <si>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</si>
  <si>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</si>
  <si>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</si>
  <si>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</si>
  <si>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</si>
  <si>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</si>
  <si>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</si>
  <si>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</si>
  <si>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</si>
  <si>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</si>
  <si>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</si>
  <si>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</si>
  <si>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</si>
  <si>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</si>
  <si>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</si>
  <si>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</si>
  <si>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</si>
  <si>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</si>
  <si>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</si>
  <si>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</si>
  <si>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</si>
  <si>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</si>
  <si>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</si>
  <si>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</si>
  <si>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</si>
  <si>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</si>
  <si>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</si>
  <si>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</si>
  <si>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</si>
  <si>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</si>
  <si>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</si>
  <si>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</si>
  <si>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</si>
  <si>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</si>
  <si>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</si>
  <si>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</si>
  <si>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</si>
  <si>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</si>
  <si>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</si>
  <si>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</si>
  <si>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</si>
  <si>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</si>
  <si>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</si>
  <si>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</si>
  <si>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</si>
  <si>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</si>
  <si>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</si>
  <si>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</si>
  <si>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</si>
  <si>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</si>
  <si>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</si>
  <si>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</si>
  <si>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</si>
  <si>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</si>
  <si>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</si>
  <si>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</si>
  <si>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</si>
  <si>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</si>
  <si>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</si>
  <si>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</si>
  <si>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</si>
  <si>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</si>
  <si>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</si>
  <si>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</si>
  <si>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</si>
  <si>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</si>
  <si>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</si>
  <si>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</si>
  <si>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</si>
  <si>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</si>
  <si>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</si>
  <si>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</si>
  <si>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</si>
  <si>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</si>
  <si>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</si>
  <si>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</si>
  <si>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</si>
  <si>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</si>
  <si>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</si>
  <si>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</si>
  <si>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</si>
  <si>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</si>
  <si>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</si>
  <si>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</si>
  <si>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</si>
  <si>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</si>
  <si>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</si>
  <si>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</si>
  <si>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</si>
  <si>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</si>
  <si>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</si>
  <si>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</si>
  <si>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</si>
  <si>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</si>
  <si>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</si>
  <si>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</si>
  <si>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</si>
  <si>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</si>
  <si>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</si>
  <si>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</si>
  <si>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</si>
  <si>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</si>
  <si>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</si>
  <si>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</si>
  <si>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</si>
  <si>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</si>
  <si>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</si>
  <si>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</si>
  <si>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</si>
  <si>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</si>
  <si>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</si>
  <si>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</si>
  <si>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</si>
  <si>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</si>
  <si>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</si>
  <si>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</si>
  <si>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</si>
  <si>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</si>
  <si>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</si>
  <si>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</si>
  <si>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</si>
  <si>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</si>
  <si>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</si>
  <si>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</si>
  <si>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</si>
  <si>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</si>
  <si>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</si>
  <si>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</si>
  <si>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</si>
  <si>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</si>
  <si>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</si>
  <si>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</si>
  <si>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</si>
  <si>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</si>
  <si>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</si>
  <si>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</si>
  <si>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</si>
  <si>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</si>
  <si>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</si>
  <si>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</si>
  <si>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</si>
  <si>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</si>
  <si>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</si>
  <si>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</si>
  <si>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</si>
  <si>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</si>
  <si>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</si>
  <si>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</si>
  <si>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</si>
  <si>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</si>
  <si>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沖縄県国頭村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</si>
  <si>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</si>
  <si>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</si>
  <si>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</si>
  <si>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</si>
  <si>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</si>
  <si>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</si>
  <si>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</si>
  <si>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</si>
  <si>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</si>
  <si>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</si>
  <si>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</si>
  <si>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</si>
  <si>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</si>
  <si>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</si>
  <si>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</si>
  <si>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</si>
  <si>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</si>
  <si>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</si>
  <si>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</si>
  <si>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</si>
  <si>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</si>
  <si>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</si>
  <si>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</si>
  <si>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</si>
  <si>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</si>
  <si>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</si>
  <si>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</si>
  <si>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</si>
  <si>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</si>
  <si>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</si>
  <si>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</si>
  <si>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</si>
  <si>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</si>
  <si>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</si>
  <si>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</si>
  <si>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</si>
  <si>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</si>
  <si>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</si>
  <si>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</si>
  <si>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</si>
  <si>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</si>
  <si>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</si>
  <si>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</si>
  <si>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</si>
  <si>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</si>
  <si>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</si>
  <si>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</si>
  <si>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</si>
  <si>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</si>
  <si>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</si>
  <si>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</si>
  <si>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</si>
  <si>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</si>
  <si>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</si>
  <si>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</si>
  <si>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</si>
  <si>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</si>
  <si>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</si>
  <si>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</si>
  <si>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</si>
  <si>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</si>
  <si>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</si>
  <si>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</si>
  <si>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</si>
  <si>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</si>
  <si>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</si>
  <si>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</si>
  <si>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</si>
  <si>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</si>
  <si>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</si>
  <si>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</si>
  <si>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</si>
  <si>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</si>
  <si>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</si>
  <si>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</si>
  <si>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</si>
  <si>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</si>
  <si>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</si>
  <si>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</si>
  <si>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</si>
  <si>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</si>
  <si>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</si>
  <si>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</si>
  <si>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</si>
  <si>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</si>
  <si>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</si>
  <si>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</si>
  <si>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</si>
  <si>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</si>
  <si>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</si>
  <si>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</si>
  <si>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</si>
  <si>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</si>
  <si>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</si>
  <si>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</si>
  <si>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</si>
  <si>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</si>
  <si>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</si>
  <si>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</si>
  <si>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</si>
  <si>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</si>
  <si>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</si>
  <si>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</si>
  <si>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</si>
  <si>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</si>
  <si>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</si>
  <si>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</si>
  <si>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</si>
  <si>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</si>
  <si>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</si>
  <si>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</si>
  <si>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</si>
  <si>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</si>
  <si>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</si>
  <si>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</si>
  <si>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</si>
  <si>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</si>
  <si>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</si>
  <si>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</si>
  <si>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</si>
  <si>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</si>
  <si>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</si>
  <si>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</si>
  <si>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</si>
  <si>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</si>
  <si>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</si>
  <si>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</si>
  <si>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</si>
  <si>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</si>
  <si>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</si>
  <si>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</si>
  <si>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</si>
  <si>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</si>
  <si>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</si>
  <si>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</si>
  <si>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</si>
  <si>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</si>
  <si>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</si>
  <si>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</si>
  <si>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</si>
  <si>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</si>
  <si>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</si>
  <si>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</si>
  <si>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</si>
  <si>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</si>
  <si>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</si>
  <si>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</si>
  <si>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</si>
  <si>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</si>
  <si>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</si>
  <si>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</si>
  <si>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</si>
  <si>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</si>
  <si>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</si>
  <si>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</si>
  <si>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</si>
  <si>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</si>
  <si>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</si>
  <si>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</si>
  <si>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</si>
  <si>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</si>
  <si>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</si>
  <si>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</si>
  <si>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</si>
  <si>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</si>
  <si>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</si>
  <si>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</si>
  <si>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</si>
  <si>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</si>
  <si>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</si>
  <si>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</si>
  <si>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</si>
  <si>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</si>
  <si>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</si>
  <si>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</si>
  <si>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</si>
  <si>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</si>
  <si>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</si>
  <si>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</si>
  <si>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</si>
  <si>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</si>
  <si>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</si>
  <si>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</si>
  <si>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</si>
  <si>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</si>
  <si>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</si>
  <si>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</si>
  <si>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</si>
  <si>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</si>
  <si>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</si>
  <si>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</si>
  <si>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</si>
  <si>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</si>
  <si>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</si>
  <si>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</si>
  <si>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6.14</t>
  </si>
  <si>
    <t>▲ 2.27</t>
  </si>
  <si>
    <t>国民健康保険特別会計</t>
  </si>
  <si>
    <t>▲ 0.17</t>
  </si>
  <si>
    <t>一般会計</t>
  </si>
  <si>
    <t>簡易水道特別会計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</si>
  <si>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</si>
  <si>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</si>
  <si>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</si>
  <si>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</si>
  <si>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</si>
  <si>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</si>
  <si>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</si>
  <si>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</si>
  <si>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</si>
  <si>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ふるさとづくり応援基金</t>
    <rPh sb="7" eb="9">
      <t>オウエン</t>
    </rPh>
    <rPh sb="9" eb="11">
      <t>キキン</t>
    </rPh>
    <phoneticPr fontId="2"/>
  </si>
  <si>
    <t>新庁舎建設基金</t>
    <rPh sb="0" eb="3">
      <t>シンチョウシャ</t>
    </rPh>
    <rPh sb="3" eb="5">
      <t>ケンセツ</t>
    </rPh>
    <rPh sb="5" eb="7">
      <t>キキン</t>
    </rPh>
    <phoneticPr fontId="2"/>
  </si>
  <si>
    <t>国頭村スポーツ振興基金</t>
    <rPh sb="0" eb="2">
      <t>クニガミ</t>
    </rPh>
    <rPh sb="2" eb="3">
      <t>ソン</t>
    </rPh>
    <rPh sb="7" eb="9">
      <t>シンコウ</t>
    </rPh>
    <rPh sb="9" eb="11">
      <t>キキン</t>
    </rPh>
    <phoneticPr fontId="2"/>
  </si>
  <si>
    <t>農林漁業基盤整備基金</t>
    <rPh sb="0" eb="2">
      <t>ノウリン</t>
    </rPh>
    <rPh sb="2" eb="4">
      <t>ギョギョウ</t>
    </rPh>
    <rPh sb="4" eb="6">
      <t>キバン</t>
    </rPh>
    <rPh sb="6" eb="8">
      <t>セイビ</t>
    </rPh>
    <rPh sb="8" eb="10">
      <t>キキン</t>
    </rPh>
    <phoneticPr fontId="2"/>
  </si>
  <si>
    <t>過疎振興基金</t>
    <rPh sb="0" eb="2">
      <t>カソ</t>
    </rPh>
    <rPh sb="2" eb="4">
      <t>シンコウ</t>
    </rPh>
    <rPh sb="4" eb="6">
      <t>キキン</t>
    </rPh>
    <phoneticPr fontId="2"/>
  </si>
  <si>
    <t>国頭地区行政事務組合</t>
    <rPh sb="0" eb="2">
      <t>クニガミ</t>
    </rPh>
    <rPh sb="2" eb="4">
      <t>チク</t>
    </rPh>
    <rPh sb="4" eb="6">
      <t>ギョウセイ</t>
    </rPh>
    <rPh sb="6" eb="8">
      <t>ジム</t>
    </rPh>
    <rPh sb="8" eb="10">
      <t>クミアイ</t>
    </rPh>
    <phoneticPr fontId="2"/>
  </si>
  <si>
    <t>北部広域市町村圏事務組合</t>
    <rPh sb="0" eb="2">
      <t>ホクブ</t>
    </rPh>
    <rPh sb="2" eb="4">
      <t>コウイキ</t>
    </rPh>
    <rPh sb="4" eb="7">
      <t>シチョウソン</t>
    </rPh>
    <rPh sb="7" eb="8">
      <t>ケン</t>
    </rPh>
    <rPh sb="8" eb="10">
      <t>ジム</t>
    </rPh>
    <rPh sb="10" eb="12">
      <t>クミアイ</t>
    </rPh>
    <phoneticPr fontId="2"/>
  </si>
  <si>
    <t>沖縄県町村自治会館管理組合</t>
    <rPh sb="0" eb="3">
      <t>オキナワケン</t>
    </rPh>
    <rPh sb="3" eb="5">
      <t>チョウソン</t>
    </rPh>
    <rPh sb="5" eb="7">
      <t>ジチ</t>
    </rPh>
    <rPh sb="7" eb="9">
      <t>カイカン</t>
    </rPh>
    <rPh sb="9" eb="11">
      <t>カンリ</t>
    </rPh>
    <rPh sb="11" eb="13">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</si>
  <si>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</si>
  <si>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</si>
  <si>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</si>
  <si>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沖縄県後期高齢者医療広域連合（一般会計）</t>
    <rPh sb="0" eb="3">
      <t>オキナワケン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</si>
  <si>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</si>
  <si>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</si>
  <si>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t>
    <phoneticPr fontId="2"/>
  </si>
  <si>
    <t>国頭村観光物産（株）</t>
    <rPh sb="0" eb="10">
      <t>クニガミソンカンコウブッサンカブ</t>
    </rPh>
    <phoneticPr fontId="2"/>
  </si>
  <si>
    <t>国頭きのこ園</t>
    <rPh sb="0" eb="2">
      <t>クニガミ</t>
    </rPh>
    <rPh sb="5" eb="6">
      <t>エン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</si>
  <si>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</si>
  <si>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</si>
  <si>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</si>
  <si>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2年度では新庁舎建設等の公共施設の更新により有形固定資産減価償却率は改善しているが、その財源として地方債の発行に加え、新庁舎建設基金より充当を行ったため、分子の充当可能財源等が将来負担額を下回り、将来負担比率が増加している。基金積立による財源の確保など健全な財政運営に努める。</t>
    <rPh sb="0" eb="2">
      <t>レイワ</t>
    </rPh>
    <rPh sb="3" eb="5">
      <t>ネンド</t>
    </rPh>
    <rPh sb="7" eb="10">
      <t>シンチョウシャ</t>
    </rPh>
    <rPh sb="10" eb="12">
      <t>ケンセツ</t>
    </rPh>
    <rPh sb="12" eb="13">
      <t>ナド</t>
    </rPh>
    <rPh sb="14" eb="18">
      <t>コウキョウシセツ</t>
    </rPh>
    <rPh sb="19" eb="21">
      <t>コウシン</t>
    </rPh>
    <rPh sb="24" eb="35">
      <t>ユウケイコテイシサンゲンカショウキャクリツ</t>
    </rPh>
    <rPh sb="36" eb="38">
      <t>カイゼン</t>
    </rPh>
    <rPh sb="46" eb="48">
      <t>ザイゲン</t>
    </rPh>
    <rPh sb="51" eb="54">
      <t>チホウサイ</t>
    </rPh>
    <rPh sb="55" eb="57">
      <t>ハッコウ</t>
    </rPh>
    <rPh sb="58" eb="59">
      <t>クワ</t>
    </rPh>
    <rPh sb="61" eb="64">
      <t>シンチョウシャ</t>
    </rPh>
    <rPh sb="64" eb="66">
      <t>ケンセツ</t>
    </rPh>
    <rPh sb="66" eb="68">
      <t>キキン</t>
    </rPh>
    <rPh sb="70" eb="72">
      <t>ジュウトウ</t>
    </rPh>
    <rPh sb="73" eb="74">
      <t>オコナ</t>
    </rPh>
    <rPh sb="79" eb="81">
      <t>ブンシ</t>
    </rPh>
    <rPh sb="82" eb="89">
      <t>ジュウトウカノウザイゲントウ</t>
    </rPh>
    <rPh sb="90" eb="92">
      <t>ショウライ</t>
    </rPh>
    <rPh sb="92" eb="95">
      <t>フタンガク</t>
    </rPh>
    <rPh sb="96" eb="98">
      <t>シタマワ</t>
    </rPh>
    <rPh sb="114" eb="116">
      <t>キキン</t>
    </rPh>
    <rPh sb="116" eb="118">
      <t>ツミタテ</t>
    </rPh>
    <rPh sb="121" eb="123">
      <t>ザイゲン</t>
    </rPh>
    <rPh sb="124" eb="126">
      <t>カクホ</t>
    </rPh>
    <rPh sb="128" eb="130">
      <t>ケンゼン</t>
    </rPh>
    <rPh sb="131" eb="133">
      <t>ザイセイ</t>
    </rPh>
    <rPh sb="133" eb="135">
      <t>ウンエイ</t>
    </rPh>
    <rPh sb="136" eb="137">
      <t>ツト</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</si>
  <si>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</si>
  <si>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</si>
  <si>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</si>
  <si>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</si>
  <si>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</si>
  <si>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</si>
  <si>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比率について類似団体に比べ低い状況だが、経年でみると上昇傾向であり、これは大規模な事業による起債の償還が始まったためである。また、将来負担比率は新庁舎建設等の公共施設の更新・整備に地方債・基金を活用していることにより上昇した。交付税措置のある地方債の優先活用など公債費負担軽減に努める。</t>
    <rPh sb="17" eb="18">
      <t>ヒク</t>
    </rPh>
    <rPh sb="19" eb="21">
      <t>ジョウキョウ</t>
    </rPh>
    <rPh sb="24" eb="26">
      <t>ケイネン</t>
    </rPh>
    <rPh sb="41" eb="44">
      <t>ダイキボ</t>
    </rPh>
    <rPh sb="45" eb="47">
      <t>ジギョウ</t>
    </rPh>
    <rPh sb="50" eb="52">
      <t>キサイ</t>
    </rPh>
    <rPh sb="53" eb="55">
      <t>ショウカン</t>
    </rPh>
    <rPh sb="56" eb="57">
      <t>ハジ</t>
    </rPh>
    <rPh sb="69" eb="75">
      <t>ショウライフタンヒリツ</t>
    </rPh>
    <rPh sb="76" eb="78">
      <t>ジョウショウ</t>
    </rPh>
    <rPh sb="88" eb="90">
      <t>コウシン</t>
    </rPh>
    <rPh sb="91" eb="93">
      <t>セイビ</t>
    </rPh>
    <rPh sb="117" eb="120">
      <t>コウフゼイ</t>
    </rPh>
    <rPh sb="135" eb="138">
      <t>コウサイヒ</t>
    </rPh>
    <rPh sb="138" eb="142">
      <t>フタンケイゲン</t>
    </rPh>
    <rPh sb="143" eb="144">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</si>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</sst>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5"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2" xfId="12" quotePrefix="1"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75BDA31-A5E6-41D5-8FCA-A4B715BF34C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AFF4-4467-ACFB-0D5B15BFFC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288970</c:v>
                </c:pt>
                <c:pt idx="1">
                  <c:v>301041</c:v>
                </c:pt>
                <c:pt idx="2">
                  <c:v>501984</c:v>
                </c:pt>
                <c:pt idx="3">
                  <c:v>282347</c:v>
                </c:pt>
                <c:pt idx="4">
                  <c:v>432877</c:v>
                </c:pt>
              </c:numCache>
            </c:numRef>
          </c:val>
          <c:smooth val="0"/>
          <c:extLst>
            <c:ext xmlns:c16="http://schemas.microsoft.com/office/drawing/2014/chart" uri="{C3380CC4-5D6E-409C-BE32-E72D297353CC}">
              <c16:uniqueId val="{00000001-AFF4-4467-ACFB-0D5B15BFFCD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10.91</c:v>
                </c:pt>
                <c:pt idx="1">
                  <c:v>15.27</c:v>
                </c:pt>
                <c:pt idx="2">
                  <c:v>7.77</c:v>
                </c:pt>
                <c:pt idx="3">
                  <c:v>15.68</c:v>
                </c:pt>
                <c:pt idx="4">
                  <c:v>7.95</c:v>
                </c:pt>
              </c:numCache>
            </c:numRef>
          </c:val>
          <c:extLst>
            <c:ext xmlns:c16="http://schemas.microsoft.com/office/drawing/2014/chart" uri="{C3380CC4-5D6E-409C-BE32-E72D297353CC}">
              <c16:uniqueId val="{00000000-85FE-4DB9-BCEB-A2B6FCC2A37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c:v>
                </c:pt>
                <c:pt idx="1">
                  <c:v>8.9700000000000006</c:v>
                </c:pt>
                <c:pt idx="2">
                  <c:v>10.85</c:v>
                </c:pt>
                <c:pt idx="3">
                  <c:v>13.52</c:v>
                </c:pt>
                <c:pt idx="4">
                  <c:v>17.78</c:v>
                </c:pt>
              </c:numCache>
            </c:numRef>
          </c:val>
          <c:extLst>
            <c:ext xmlns:c16="http://schemas.microsoft.com/office/drawing/2014/chart" uri="{C3380CC4-5D6E-409C-BE32-E72D297353CC}">
              <c16:uniqueId val="{00000001-85FE-4DB9-BCEB-A2B6FCC2A37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7.63</c:v>
                </c:pt>
                <c:pt idx="1">
                  <c:v>4.4000000000000004</c:v>
                </c:pt>
                <c:pt idx="2">
                  <c:v>-6.14</c:v>
                </c:pt>
                <c:pt idx="3">
                  <c:v>10.6</c:v>
                </c:pt>
                <c:pt idx="4">
                  <c:v>-2.27</c:v>
                </c:pt>
              </c:numCache>
            </c:numRef>
          </c:val>
          <c:smooth val="0"/>
          <c:extLst>
            <c:ext xmlns:c16="http://schemas.microsoft.com/office/drawing/2014/chart" uri="{C3380CC4-5D6E-409C-BE32-E72D297353CC}">
              <c16:uniqueId val="{00000002-85FE-4DB9-BCEB-A2B6FCC2A37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74A-439B-901F-D3DD9D03AE2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74A-439B-901F-D3DD9D03AE2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74A-439B-901F-D3DD9D03AE2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74A-439B-901F-D3DD9D03AE24}"/>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774A-439B-901F-D3DD9D03AE24}"/>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774A-439B-901F-D3DD9D03AE24}"/>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0.11</c:v>
                </c:pt>
                <c:pt idx="2">
                  <c:v>#N/A</c:v>
                </c:pt>
                <c:pt idx="3">
                  <c:v>0.13</c:v>
                </c:pt>
                <c:pt idx="4">
                  <c:v>#N/A</c:v>
                </c:pt>
                <c:pt idx="5">
                  <c:v>0.11</c:v>
                </c:pt>
                <c:pt idx="6">
                  <c:v>#N/A</c:v>
                </c:pt>
                <c:pt idx="7">
                  <c:v>0.11</c:v>
                </c:pt>
                <c:pt idx="8">
                  <c:v>#N/A</c:v>
                </c:pt>
                <c:pt idx="9">
                  <c:v>0.1</c:v>
                </c:pt>
              </c:numCache>
            </c:numRef>
          </c:val>
          <c:extLst>
            <c:ext xmlns:c16="http://schemas.microsoft.com/office/drawing/2014/chart" uri="{C3380CC4-5D6E-409C-BE32-E72D297353CC}">
              <c16:uniqueId val="{00000006-774A-439B-901F-D3DD9D03AE24}"/>
            </c:ext>
          </c:extLst>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0.52</c:v>
                </c:pt>
                <c:pt idx="2">
                  <c:v>#N/A</c:v>
                </c:pt>
                <c:pt idx="3">
                  <c:v>0.85</c:v>
                </c:pt>
                <c:pt idx="4">
                  <c:v>#N/A</c:v>
                </c:pt>
                <c:pt idx="5">
                  <c:v>0.82</c:v>
                </c:pt>
                <c:pt idx="6">
                  <c:v>#N/A</c:v>
                </c:pt>
                <c:pt idx="7">
                  <c:v>0.19</c:v>
                </c:pt>
                <c:pt idx="8">
                  <c:v>#N/A</c:v>
                </c:pt>
                <c:pt idx="9">
                  <c:v>0.55000000000000004</c:v>
                </c:pt>
              </c:numCache>
            </c:numRef>
          </c:val>
          <c:extLst>
            <c:ext xmlns:c16="http://schemas.microsoft.com/office/drawing/2014/chart" uri="{C3380CC4-5D6E-409C-BE32-E72D297353CC}">
              <c16:uniqueId val="{00000007-774A-439B-901F-D3DD9D03AE2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10.91</c:v>
                </c:pt>
                <c:pt idx="2">
                  <c:v>#N/A</c:v>
                </c:pt>
                <c:pt idx="3">
                  <c:v>15.26</c:v>
                </c:pt>
                <c:pt idx="4">
                  <c:v>#N/A</c:v>
                </c:pt>
                <c:pt idx="5">
                  <c:v>7.76</c:v>
                </c:pt>
                <c:pt idx="6">
                  <c:v>#N/A</c:v>
                </c:pt>
                <c:pt idx="7">
                  <c:v>15.67</c:v>
                </c:pt>
                <c:pt idx="8">
                  <c:v>#N/A</c:v>
                </c:pt>
                <c:pt idx="9">
                  <c:v>7.95</c:v>
                </c:pt>
              </c:numCache>
            </c:numRef>
          </c:val>
          <c:extLst>
            <c:ext xmlns:c16="http://schemas.microsoft.com/office/drawing/2014/chart" uri="{C3380CC4-5D6E-409C-BE32-E72D297353CC}">
              <c16:uniqueId val="{00000008-774A-439B-901F-D3DD9D03AE24}"/>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0.94</c:v>
                </c:pt>
                <c:pt idx="2">
                  <c:v>#N/A</c:v>
                </c:pt>
                <c:pt idx="3">
                  <c:v>0.06</c:v>
                </c:pt>
                <c:pt idx="4">
                  <c:v>#N/A</c:v>
                </c:pt>
                <c:pt idx="5">
                  <c:v>0</c:v>
                </c:pt>
                <c:pt idx="6">
                  <c:v>#N/A</c:v>
                </c:pt>
                <c:pt idx="7">
                  <c:v>0.18</c:v>
                </c:pt>
                <c:pt idx="8">
                  <c:v>0.17</c:v>
                </c:pt>
                <c:pt idx="9">
                  <c:v>#N/A</c:v>
                </c:pt>
              </c:numCache>
            </c:numRef>
          </c:val>
          <c:extLst>
            <c:ext xmlns:c16="http://schemas.microsoft.com/office/drawing/2014/chart" uri="{C3380CC4-5D6E-409C-BE32-E72D297353CC}">
              <c16:uniqueId val="{00000009-774A-439B-901F-D3DD9D03AE2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510</c:v>
                </c:pt>
                <c:pt idx="5">
                  <c:v>539</c:v>
                </c:pt>
                <c:pt idx="8">
                  <c:v>520</c:v>
                </c:pt>
                <c:pt idx="11">
                  <c:v>539</c:v>
                </c:pt>
                <c:pt idx="14">
                  <c:v>532</c:v>
                </c:pt>
              </c:numCache>
            </c:numRef>
          </c:val>
          <c:extLst>
            <c:ext xmlns:c16="http://schemas.microsoft.com/office/drawing/2014/chart" uri="{C3380CC4-5D6E-409C-BE32-E72D297353CC}">
              <c16:uniqueId val="{00000000-0712-4BAA-B108-AA8332887CE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712-4BAA-B108-AA8332887CE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712-4BAA-B108-AA8332887CE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46</c:v>
                </c:pt>
                <c:pt idx="3">
                  <c:v>54</c:v>
                </c:pt>
                <c:pt idx="6">
                  <c:v>59</c:v>
                </c:pt>
                <c:pt idx="9">
                  <c:v>64</c:v>
                </c:pt>
                <c:pt idx="12">
                  <c:v>46</c:v>
                </c:pt>
              </c:numCache>
            </c:numRef>
          </c:val>
          <c:extLst>
            <c:ext xmlns:c16="http://schemas.microsoft.com/office/drawing/2014/chart" uri="{C3380CC4-5D6E-409C-BE32-E72D297353CC}">
              <c16:uniqueId val="{00000003-0712-4BAA-B108-AA8332887CE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23</c:v>
                </c:pt>
                <c:pt idx="3">
                  <c:v>27</c:v>
                </c:pt>
                <c:pt idx="6">
                  <c:v>31</c:v>
                </c:pt>
                <c:pt idx="9">
                  <c:v>35</c:v>
                </c:pt>
                <c:pt idx="12">
                  <c:v>43</c:v>
                </c:pt>
              </c:numCache>
            </c:numRef>
          </c:val>
          <c:extLst>
            <c:ext xmlns:c16="http://schemas.microsoft.com/office/drawing/2014/chart" uri="{C3380CC4-5D6E-409C-BE32-E72D297353CC}">
              <c16:uniqueId val="{00000004-0712-4BAA-B108-AA8332887CE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12-4BAA-B108-AA8332887CE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712-4BAA-B108-AA8332887CE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609</c:v>
                </c:pt>
                <c:pt idx="3">
                  <c:v>628</c:v>
                </c:pt>
                <c:pt idx="6">
                  <c:v>585</c:v>
                </c:pt>
                <c:pt idx="9">
                  <c:v>615</c:v>
                </c:pt>
                <c:pt idx="12">
                  <c:v>630</c:v>
                </c:pt>
              </c:numCache>
            </c:numRef>
          </c:val>
          <c:extLst>
            <c:ext xmlns:c16="http://schemas.microsoft.com/office/drawing/2014/chart" uri="{C3380CC4-5D6E-409C-BE32-E72D297353CC}">
              <c16:uniqueId val="{00000007-0712-4BAA-B108-AA8332887CE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168</c:v>
                </c:pt>
                <c:pt idx="2">
                  <c:v>#N/A</c:v>
                </c:pt>
                <c:pt idx="3">
                  <c:v>#N/A</c:v>
                </c:pt>
                <c:pt idx="4">
                  <c:v>170</c:v>
                </c:pt>
                <c:pt idx="5">
                  <c:v>#N/A</c:v>
                </c:pt>
                <c:pt idx="6">
                  <c:v>#N/A</c:v>
                </c:pt>
                <c:pt idx="7">
                  <c:v>155</c:v>
                </c:pt>
                <c:pt idx="8">
                  <c:v>#N/A</c:v>
                </c:pt>
                <c:pt idx="9">
                  <c:v>#N/A</c:v>
                </c:pt>
                <c:pt idx="10">
                  <c:v>175</c:v>
                </c:pt>
                <c:pt idx="11">
                  <c:v>#N/A</c:v>
                </c:pt>
                <c:pt idx="12">
                  <c:v>#N/A</c:v>
                </c:pt>
                <c:pt idx="13">
                  <c:v>187</c:v>
                </c:pt>
                <c:pt idx="14">
                  <c:v>#N/A</c:v>
                </c:pt>
              </c:numCache>
            </c:numRef>
          </c:val>
          <c:smooth val="0"/>
          <c:extLst>
            <c:ext xmlns:c16="http://schemas.microsoft.com/office/drawing/2014/chart" uri="{C3380CC4-5D6E-409C-BE32-E72D297353CC}">
              <c16:uniqueId val="{00000008-0712-4BAA-B108-AA8332887CE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4698</c:v>
                </c:pt>
                <c:pt idx="5">
                  <c:v>4643</c:v>
                </c:pt>
                <c:pt idx="8">
                  <c:v>4743</c:v>
                </c:pt>
                <c:pt idx="11">
                  <c:v>4634</c:v>
                </c:pt>
                <c:pt idx="14">
                  <c:v>4593</c:v>
                </c:pt>
              </c:numCache>
            </c:numRef>
          </c:val>
          <c:extLst>
            <c:ext xmlns:c16="http://schemas.microsoft.com/office/drawing/2014/chart" uri="{C3380CC4-5D6E-409C-BE32-E72D297353CC}">
              <c16:uniqueId val="{00000000-7F1C-40C6-9997-D213DD3C15F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250</c:v>
                </c:pt>
                <c:pt idx="5">
                  <c:v>291</c:v>
                </c:pt>
                <c:pt idx="8">
                  <c:v>391</c:v>
                </c:pt>
                <c:pt idx="11">
                  <c:v>377</c:v>
                </c:pt>
                <c:pt idx="14">
                  <c:v>363</c:v>
                </c:pt>
              </c:numCache>
            </c:numRef>
          </c:val>
          <c:extLst>
            <c:ext xmlns:c16="http://schemas.microsoft.com/office/drawing/2014/chart" uri="{C3380CC4-5D6E-409C-BE32-E72D297353CC}">
              <c16:uniqueId val="{00000001-7F1C-40C6-9997-D213DD3C15F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2168</c:v>
                </c:pt>
                <c:pt idx="5">
                  <c:v>2252</c:v>
                </c:pt>
                <c:pt idx="8">
                  <c:v>2340</c:v>
                </c:pt>
                <c:pt idx="11">
                  <c:v>1954</c:v>
                </c:pt>
                <c:pt idx="14">
                  <c:v>1788</c:v>
                </c:pt>
              </c:numCache>
            </c:numRef>
          </c:val>
          <c:extLst>
            <c:ext xmlns:c16="http://schemas.microsoft.com/office/drawing/2014/chart" uri="{C3380CC4-5D6E-409C-BE32-E72D297353CC}">
              <c16:uniqueId val="{00000002-7F1C-40C6-9997-D213DD3C15F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F1C-40C6-9997-D213DD3C15F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F1C-40C6-9997-D213DD3C15F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1C-40C6-9997-D213DD3C15F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226</c:v>
                </c:pt>
                <c:pt idx="3">
                  <c:v>251</c:v>
                </c:pt>
                <c:pt idx="6">
                  <c:v>60</c:v>
                </c:pt>
                <c:pt idx="9">
                  <c:v>112</c:v>
                </c:pt>
                <c:pt idx="12">
                  <c:v>0</c:v>
                </c:pt>
              </c:numCache>
            </c:numRef>
          </c:val>
          <c:extLst>
            <c:ext xmlns:c16="http://schemas.microsoft.com/office/drawing/2014/chart" uri="{C3380CC4-5D6E-409C-BE32-E72D297353CC}">
              <c16:uniqueId val="{00000006-7F1C-40C6-9997-D213DD3C15F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501</c:v>
                </c:pt>
                <c:pt idx="3">
                  <c:v>407</c:v>
                </c:pt>
                <c:pt idx="6">
                  <c:v>346</c:v>
                </c:pt>
                <c:pt idx="9">
                  <c:v>278</c:v>
                </c:pt>
                <c:pt idx="12">
                  <c:v>225</c:v>
                </c:pt>
              </c:numCache>
            </c:numRef>
          </c:val>
          <c:extLst>
            <c:ext xmlns:c16="http://schemas.microsoft.com/office/drawing/2014/chart" uri="{C3380CC4-5D6E-409C-BE32-E72D297353CC}">
              <c16:uniqueId val="{00000007-7F1C-40C6-9997-D213DD3C15F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487</c:v>
                </c:pt>
                <c:pt idx="3">
                  <c:v>474</c:v>
                </c:pt>
                <c:pt idx="6">
                  <c:v>462</c:v>
                </c:pt>
                <c:pt idx="9">
                  <c:v>425</c:v>
                </c:pt>
                <c:pt idx="12">
                  <c:v>410</c:v>
                </c:pt>
              </c:numCache>
            </c:numRef>
          </c:val>
          <c:extLst>
            <c:ext xmlns:c16="http://schemas.microsoft.com/office/drawing/2014/chart" uri="{C3380CC4-5D6E-409C-BE32-E72D297353CC}">
              <c16:uniqueId val="{00000008-7F1C-40C6-9997-D213DD3C15F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F1C-40C6-9997-D213DD3C15F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5735</c:v>
                </c:pt>
                <c:pt idx="3">
                  <c:v>5765</c:v>
                </c:pt>
                <c:pt idx="6">
                  <c:v>6101</c:v>
                </c:pt>
                <c:pt idx="9">
                  <c:v>6033</c:v>
                </c:pt>
                <c:pt idx="12">
                  <c:v>6309</c:v>
                </c:pt>
              </c:numCache>
            </c:numRef>
          </c:val>
          <c:extLst>
            <c:ext xmlns:c16="http://schemas.microsoft.com/office/drawing/2014/chart" uri="{C3380CC4-5D6E-409C-BE32-E72D297353CC}">
              <c16:uniqueId val="{0000000A-7F1C-40C6-9997-D213DD3C15F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199</c:v>
                </c:pt>
                <c:pt idx="14">
                  <c:v>#N/A</c:v>
                </c:pt>
              </c:numCache>
            </c:numRef>
          </c:val>
          <c:smooth val="0"/>
          <c:extLst>
            <c:ext xmlns:c16="http://schemas.microsoft.com/office/drawing/2014/chart" uri="{C3380CC4-5D6E-409C-BE32-E72D297353CC}">
              <c16:uniqueId val="{0000000B-7F1C-40C6-9997-D213DD3C15F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324</c:v>
                </c:pt>
                <c:pt idx="1">
                  <c:v>404</c:v>
                </c:pt>
                <c:pt idx="2">
                  <c:v>554</c:v>
                </c:pt>
              </c:numCache>
            </c:numRef>
          </c:val>
          <c:extLst>
            <c:ext xmlns:c16="http://schemas.microsoft.com/office/drawing/2014/chart" uri="{C3380CC4-5D6E-409C-BE32-E72D297353CC}">
              <c16:uniqueId val="{00000000-C12A-4A53-BDD1-5424BFC4122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255</c:v>
                </c:pt>
                <c:pt idx="1">
                  <c:v>255</c:v>
                </c:pt>
                <c:pt idx="2">
                  <c:v>255</c:v>
                </c:pt>
              </c:numCache>
            </c:numRef>
          </c:val>
          <c:extLst>
            <c:ext xmlns:c16="http://schemas.microsoft.com/office/drawing/2014/chart" uri="{C3380CC4-5D6E-409C-BE32-E72D297353CC}">
              <c16:uniqueId val="{00000001-C12A-4A53-BDD1-5424BFC4122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1956</c:v>
                </c:pt>
                <c:pt idx="1">
                  <c:v>1581</c:v>
                </c:pt>
                <c:pt idx="2">
                  <c:v>996</c:v>
                </c:pt>
              </c:numCache>
            </c:numRef>
          </c:val>
          <c:extLst>
            <c:ext xmlns:c16="http://schemas.microsoft.com/office/drawing/2014/chart" uri="{C3380CC4-5D6E-409C-BE32-E72D297353CC}">
              <c16:uniqueId val="{00000002-C12A-4A53-BDD1-5424BFC4122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{F3899661-CE33-48C1-9C5D-4A24596447C7}</c15:txfldGUID>
                      <c15:f>[1]公会計指標分析・財政指標組合せ分析表!$BP$50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FA8-4E45-BDC7-30433BBF8D9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{BAB16EDD-0D90-42C8-84D8-BD483F978753}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A8-4E45-BDC7-30433BBF8D9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{469C6C6A-BB1D-4A9B-8B25-5CD689377219}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A8-4E45-BDC7-30433BBF8D9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{F63D1C3D-EB17-450A-9345-7D3AC1932F91}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A8-4E45-BDC7-30433BBF8D9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{8D23021F-B7A4-4ACB-9D91-42C74037A00E}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A8-4E45-BDC7-30433BBF8D92}"/>
                </c:ext>
              </c:extLst>
            </c:dLbl>
            <c:dLbl>
              <c:idx val="8"/>
              <c:tx>
                <c:strRef>
                  <c:f>[1]公会計指標分析・財政指標組合せ分析表!$BX$50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{B29B3BBE-FC12-40D3-95A6-ED4A0053C1BD}</c15:txfldGUID>
                      <c15:f>[1]公会計指標分析・財政指標組合せ分析表!$BX$50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FA8-4E45-BDC7-30433BBF8D92}"/>
                </c:ext>
              </c:extLst>
            </c:dLbl>
            <c:dLbl>
              <c:idx val="16"/>
              <c:tx>
                <c:strRef>
                  <c:f>[1]公会計指標分析・財政指標組合せ分析表!$CF$50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{D1D3139B-B64A-48DA-89C0-D01EC644FEFC}</c15:txfldGUID>
                      <c15:f>[1]公会計指標分析・財政指標組合せ分析表!$CF$50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FA8-4E45-BDC7-30433BBF8D92}"/>
                </c:ext>
              </c:extLst>
            </c:dLbl>
            <c:dLbl>
              <c:idx val="24"/>
              <c:tx>
                <c:strRef>
                  <c:f>[1]公会計指標分析・財政指標組合せ分析表!$CN$50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{408FD0A8-4445-4964-BDB8-1CD6DB4C2060}</c15:txfldGUID>
                      <c15:f>[1]公会計指標分析・財政指標組合せ分析表!$CN$50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FA8-4E45-BDC7-30433BBF8D92}"/>
                </c:ext>
              </c:extLst>
            </c:dLbl>
            <c:dLbl>
              <c:idx val="32"/>
              <c:tx>
                <c:strRef>
                  <c:f>[1]公会計指標分析・財政指標組合せ分析表!$CV$50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{DABFC7ED-7387-4E22-B98C-F18BC261D245}</c15:txfldGUID>
                      <c15:f>[1]公会計指標分析・財政指標組合せ分析表!$CV$50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FA8-4E45-BDC7-30433BBF8D9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48.1</c:v>
                </c:pt>
                <c:pt idx="8">
                  <c:v>64.099999999999994</c:v>
                </c:pt>
                <c:pt idx="16">
                  <c:v>48.7</c:v>
                </c:pt>
                <c:pt idx="24">
                  <c:v>49.4</c:v>
                </c:pt>
                <c:pt idx="32">
                  <c:v>47.2</c:v>
                </c:pt>
              </c:numCache>
            </c:numRef>
          </c:xVal>
          <c:yVal>
            <c:numRef>
              <c:f>[1]公会計指標分析・財政指標組合せ分析表!$BP$51:$DC$51</c:f>
              <c:numCache>
                <c:formatCode>General</c:formatCode>
                <c:ptCount val="40"/>
                <c:pt idx="32">
                  <c:v>7.6</c:v>
                </c:pt>
              </c:numCache>
            </c:numRef>
          </c:yVal>
          <c:smooth val="0"/>
          <c:extLst>
            <c:ext xmlns:c16="http://schemas.microsoft.com/office/drawing/2014/chart" uri="{C3380CC4-5D6E-409C-BE32-E72D297353CC}">
              <c16:uniqueId val="{00000009-0FA8-4E45-BDC7-30433BBF8D92}"/>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27816392686391E-2"/>
                  <c:y val="-6.4739042105865174E-2"/>
                </c:manualLayout>
              </c:layout>
              <c:tx>
                <c:strRef>
                  <c:f>[1]公会計指標分析・財政指標組合せ分析表!$BP$50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{FC43F96F-4E10-4A01-9EEB-B6ACF9461EAB}</c15:txfldGUID>
                      <c15:f>[1]公会計指標分析・財政指標組合せ分析表!$BP$50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FA8-4E45-BDC7-30433BBF8D9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{81ABF892-6572-4CC5-98F5-4FC7821029BB}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A8-4E45-BDC7-30433BBF8D9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{E97D743F-9805-4300-B9E4-81F117B56703}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A8-4E45-BDC7-30433BBF8D9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{80EEFD3E-4D0F-4625-B298-6AD9E9068A85}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A8-4E45-BDC7-30433BBF8D9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{02EAFED1-8E91-4279-9EF6-0F76C600E94D}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A8-4E45-BDC7-30433BBF8D92}"/>
                </c:ext>
              </c:extLst>
            </c:dLbl>
            <c:dLbl>
              <c:idx val="8"/>
              <c:layout>
                <c:manualLayout>
                  <c:x val="-4.1508761670505503E-2"/>
                  <c:y val="-8.4363769155378313E-2"/>
                </c:manualLayout>
              </c:layout>
              <c:tx>
                <c:strRef>
                  <c:f>[1]公会計指標分析・財政指標組合せ分析表!$BX$50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{1A48D213-CCBB-4D42-AB05-45DD190F0DEC}</c15:txfldGUID>
                      <c15:f>[1]公会計指標分析・財政指標組合せ分析表!$BX$50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FA8-4E45-BDC7-30433BBF8D92}"/>
                </c:ext>
              </c:extLst>
            </c:dLbl>
            <c:dLbl>
              <c:idx val="16"/>
              <c:layout>
                <c:manualLayout>
                  <c:x val="-3.2145200469572303E-2"/>
                  <c:y val="-4.5114315056352043E-2"/>
                </c:manualLayout>
              </c:layout>
              <c:tx>
                <c:strRef>
                  <c:f>[1]公会計指標分析・財政指標組合せ分析表!$CF$50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{B41388D5-0E5E-486A-BC08-D1E5BDB26DC0}</c15:txfldGUID>
                      <c15:f>[1]公会計指標分析・財政指標組合せ分析表!$CF$50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FA8-4E45-BDC7-30433BBF8D92}"/>
                </c:ext>
              </c:extLst>
            </c:dLbl>
            <c:dLbl>
              <c:idx val="24"/>
              <c:tx>
                <c:strRef>
                  <c:f>[1]公会計指標分析・財政指標組合せ分析表!$CN$50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{71CAC27C-6EB9-440F-B5F0-B5E7C99380B1}</c15:txfldGUID>
                      <c15:f>[1]公会計指標分析・財政指標組合せ分析表!$CN$50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FA8-4E45-BDC7-30433BBF8D92}"/>
                </c:ext>
              </c:extLst>
            </c:dLbl>
            <c:dLbl>
              <c:idx val="32"/>
              <c:tx>
                <c:strRef>
                  <c:f>[1]公会計指標分析・財政指標組合せ分析表!$CV$50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{0A483AFC-E52B-4CDF-AFC0-6D8093B3A440}</c15:txfldGUID>
                      <c15:f>[1]公会計指標分析・財政指標組合せ分析表!$CV$50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FA8-4E45-BDC7-30433BBF8D9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57.9</c:v>
                </c:pt>
                <c:pt idx="8">
                  <c:v>58.2</c:v>
                </c:pt>
                <c:pt idx="16">
                  <c:v>59.4</c:v>
                </c:pt>
                <c:pt idx="24">
                  <c:v>60.4</c:v>
                </c:pt>
                <c:pt idx="32">
                  <c:v>61.5</c:v>
                </c:pt>
              </c:numCache>
            </c:numRef>
          </c:xVal>
          <c:yVal>
            <c:numRef>
              <c:f>[1]公会計指標分析・財政指標組合せ分析表!$BP$55:$DC$55</c:f>
              <c:numCache>
                <c:formatCode>General</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FA8-4E45-BDC7-30433BBF8D92}"/>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{2567A23F-3583-4D6D-92E6-545E651FC9BE}</c15:txfldGUID>
                      <c15:f>[1]公会計指標分析・財政指標組合せ分析表!$BP$72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D7E-439E-8B89-A87D331EE2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{5BD3B32E-6E42-429C-A3C6-36157DF7A0E6}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D7E-439E-8B89-A87D331EE2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{ADE4BD54-D43B-44E8-A184-F692AA52EF55}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D7E-439E-8B89-A87D331EE2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{736B775F-7C36-4DA2-9742-A14C890A300D}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D7E-439E-8B89-A87D331EE2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{968ADFA1-BD80-4FE2-A4F2-72BA291D5868}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D7E-439E-8B89-A87D331EE2CD}"/>
                </c:ext>
              </c:extLst>
            </c:dLbl>
            <c:dLbl>
              <c:idx val="8"/>
              <c:tx>
                <c:strRef>
                  <c:f>[1]公会計指標分析・財政指標組合せ分析表!$BX$72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{C0DD66F9-0AB9-4B68-A36B-6F79A725913F}</c15:txfldGUID>
                      <c15:f>[1]公会計指標分析・財政指標組合せ分析表!$BX$72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D7E-439E-8B89-A87D331EE2CD}"/>
                </c:ext>
              </c:extLst>
            </c:dLbl>
            <c:dLbl>
              <c:idx val="16"/>
              <c:tx>
                <c:strRef>
                  <c:f>[1]公会計指標分析・財政指標組合せ分析表!$CF$72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{8F4D1133-01AC-4120-A09B-CA6B2D8A0EE5}</c15:txfldGUID>
                      <c15:f>[1]公会計指標分析・財政指標組合せ分析表!$CF$72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D7E-439E-8B89-A87D331EE2CD}"/>
                </c:ext>
              </c:extLst>
            </c:dLbl>
            <c:dLbl>
              <c:idx val="24"/>
              <c:tx>
                <c:strRef>
                  <c:f>[1]公会計指標分析・財政指標組合せ分析表!$CN$72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{DBDCCA36-6A74-4B4C-B57B-455A540ECF4C}</c15:txfldGUID>
                      <c15:f>[1]公会計指標分析・財政指標組合せ分析表!$CN$72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D7E-439E-8B89-A87D331EE2CD}"/>
                </c:ext>
              </c:extLst>
            </c:dLbl>
            <c:dLbl>
              <c:idx val="32"/>
              <c:tx>
                <c:strRef>
                  <c:f>[1]公会計指標分析・財政指標組合せ分析表!$CV$72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{C7B0A4CF-79E9-4CB5-AEBE-BED96DECC882}</c15:txfldGUID>
                      <c15:f>[1]公会計指標分析・財政指標組合せ分析表!$CV$72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D7E-439E-8B89-A87D331EE2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6.5</c:v>
                </c:pt>
                <c:pt idx="8">
                  <c:v>6.4</c:v>
                </c:pt>
                <c:pt idx="16">
                  <c:v>6.5</c:v>
                </c:pt>
                <c:pt idx="24">
                  <c:v>6.7</c:v>
                </c:pt>
                <c:pt idx="32">
                  <c:v>6.8</c:v>
                </c:pt>
              </c:numCache>
            </c:numRef>
          </c:xVal>
          <c:yVal>
            <c:numRef>
              <c:f>[1]公会計指標分析・財政指標組合せ分析表!$BP$73:$DC$73</c:f>
              <c:numCache>
                <c:formatCode>General</c:formatCode>
                <c:ptCount val="40"/>
                <c:pt idx="32">
                  <c:v>7.6</c:v>
                </c:pt>
              </c:numCache>
            </c:numRef>
          </c:yVal>
          <c:smooth val="0"/>
          <c:extLst>
            <c:ext xmlns:c16="http://schemas.microsoft.com/office/drawing/2014/chart" uri="{C3380CC4-5D6E-409C-BE32-E72D297353CC}">
              <c16:uniqueId val="{00000009-4D7E-439E-8B89-A87D331EE2CD}"/>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{E2F670F6-6A0E-4B68-B9D8-4016AD3BBF31}</c15:txfldGUID>
                      <c15:f>[1]公会計指標分析・財政指標組合せ分析表!$BP$72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D7E-439E-8B89-A87D331EE2C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{045A265E-E073-4313-A424-A79C5EE10485}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D7E-439E-8B89-A87D331EE2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{DCCE3ED0-078D-4E7D-980C-078BBCB01CB8}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D7E-439E-8B89-A87D331EE2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{C97F9FA4-D620-4D23-905C-E2314D41EEDC}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D7E-439E-8B89-A87D331EE2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{2F9F84E0-F094-4C61-A92B-BB39C63A10AA}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D7E-439E-8B89-A87D331EE2CD}"/>
                </c:ext>
              </c:extLst>
            </c:dLbl>
            <c:dLbl>
              <c:idx val="8"/>
              <c:tx>
                <c:strRef>
                  <c:f>[1]公会計指標分析・財政指標組合せ分析表!$BX$72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{70A34E02-355E-483C-838F-20F747E793F4}</c15:txfldGUID>
                      <c15:f>[1]公会計指標分析・財政指標組合せ分析表!$BX$72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D7E-439E-8B89-A87D331EE2CD}"/>
                </c:ext>
              </c:extLst>
            </c:dLbl>
            <c:dLbl>
              <c:idx val="16"/>
              <c:layout>
                <c:manualLayout>
                  <c:x val="-4.5096530706953818E-2"/>
                  <c:y val="-6.2416647087793951E-2"/>
                </c:manualLayout>
              </c:layout>
              <c:tx>
                <c:strRef>
                  <c:f>[1]公会計指標分析・財政指標組合せ分析表!$CF$72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{A69FC44C-2846-42E4-9778-4BF85E2D258A}</c15:txfldGUID>
                      <c15:f>[1]公会計指標分析・財政指標組合せ分析表!$CF$72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D7E-439E-8B89-A87D331EE2CD}"/>
                </c:ext>
              </c:extLst>
            </c:dLbl>
            <c:dLbl>
              <c:idx val="24"/>
              <c:layout>
                <c:manualLayout>
                  <c:x val="-1.8171803637232468E-2"/>
                  <c:y val="-6.2416647087793951E-2"/>
                </c:manualLayout>
              </c:layout>
              <c:tx>
                <c:strRef>
                  <c:f>[1]公会計指標分析・財政指標組合せ分析表!$CN$72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{93991A72-4B92-4CD8-90DF-6FD77A44BA62}</c15:txfldGUID>
                      <c15:f>[1]公会計指標分析・財政指標組合せ分析表!$CN$72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D7E-439E-8B89-A87D331EE2CD}"/>
                </c:ext>
              </c:extLst>
            </c:dLbl>
            <c:dLbl>
              <c:idx val="32"/>
              <c:tx>
                <c:strRef>
                  <c:f>[1]公会計指標分析・財政指標組合せ分析表!$CV$72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{AEE41F5A-4DF8-4FFB-A95A-EE03397CCD98}</c15:txfldGUID>
                      <c15:f>[1]公会計指標分析・財政指標組合せ分析表!$CV$72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D7E-439E-8B89-A87D331EE2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6.9</c:v>
                </c:pt>
                <c:pt idx="8">
                  <c:v>7.1</c:v>
                </c:pt>
                <c:pt idx="16">
                  <c:v>7.4</c:v>
                </c:pt>
                <c:pt idx="24">
                  <c:v>7.4</c:v>
                </c:pt>
                <c:pt idx="32">
                  <c:v>8</c:v>
                </c:pt>
              </c:numCache>
            </c:numRef>
          </c:xVal>
          <c:yVal>
            <c:numRef>
              <c:f>[1]公会計指標分析・財政指標組合せ分析表!$BP$77:$DC$77</c:f>
              <c:numCache>
                <c:formatCode>General</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D7E-439E-8B89-A87D331EE2CD}"/>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大規模な事業による起債の償還が始まっており、</a:t>
          </a:r>
          <a:r>
            <a:rPr kumimoji="1" lang="ja-JP" altLang="en-US" sz="1100">
              <a:solidFill>
                <a:schemeClr val="dk1"/>
              </a:solidFill>
              <a:effectLst/>
              <a:latin typeface="+mn-lt"/>
              <a:ea typeface="+mn-ea"/>
              <a:cs typeface="+mn-cs"/>
            </a:rPr>
            <a:t>元利償還金が前年度より毎年度増額している</a:t>
          </a:r>
          <a:r>
            <a:rPr kumimoji="1" lang="ja-JP" altLang="ja-JP" sz="1100">
              <a:solidFill>
                <a:schemeClr val="dk1"/>
              </a:solidFill>
              <a:effectLst/>
              <a:latin typeface="+mn-lt"/>
              <a:ea typeface="+mn-ea"/>
              <a:cs typeface="+mn-cs"/>
            </a:rPr>
            <a:t>。今後とも、充当可能な財源を確保し健全な財政運営に努める。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減債基金については、満期一括償還地方債の財源として積み立てることとしているが、まだその償還には至っていない。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大規模な事業の償還も始まっているが分子の比率は、ほぼ変わらず厳しい状態である。将来負担額の縮小を図るため繰り上げ償還等に努める。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沖縄県国頭村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新庁舎建設に伴い基金を取り崩ししたため基金全体が下がっています。しかし、ふるさと応援基金に関しては、農家の協力もあり毎年度伸びている。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今後、財政調整基金の積極的な積み立て、施設維持管理に要する負担軽減を目的とした基金の創設等検討が必要である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基金の使途について、新庁舎建設基金は、</a:t>
          </a:r>
          <a:r>
            <a:rPr kumimoji="1" lang="ja-JP" altLang="en-US" sz="1100" b="1">
              <a:solidFill>
                <a:schemeClr val="dk1"/>
              </a:solidFill>
              <a:effectLst/>
              <a:latin typeface="+mn-lt"/>
              <a:ea typeface="+mn-ea"/>
              <a:cs typeface="+mn-cs"/>
            </a:rPr>
            <a:t>今年度新庁舎が</a:t>
          </a:r>
          <a:r>
            <a:rPr kumimoji="1" lang="ja-JP" altLang="ja-JP" sz="1100" b="1">
              <a:solidFill>
                <a:schemeClr val="dk1"/>
              </a:solidFill>
              <a:effectLst/>
              <a:latin typeface="+mn-lt"/>
              <a:ea typeface="+mn-ea"/>
              <a:cs typeface="+mn-cs"/>
            </a:rPr>
            <a:t>完成</a:t>
          </a:r>
          <a:r>
            <a:rPr kumimoji="1" lang="ja-JP" altLang="en-US" sz="1100" b="1">
              <a:solidFill>
                <a:schemeClr val="dk1"/>
              </a:solidFill>
              <a:effectLst/>
              <a:latin typeface="+mn-lt"/>
              <a:ea typeface="+mn-ea"/>
              <a:cs typeface="+mn-cs"/>
            </a:rPr>
            <a:t>し</a:t>
          </a:r>
          <a:r>
            <a:rPr kumimoji="1" lang="ja-JP" altLang="ja-JP" sz="1100" b="1">
              <a:solidFill>
                <a:schemeClr val="dk1"/>
              </a:solidFill>
              <a:effectLst/>
              <a:latin typeface="+mn-lt"/>
              <a:ea typeface="+mn-ea"/>
              <a:cs typeface="+mn-cs"/>
            </a:rPr>
            <a:t>、現年度実施分は取り崩しを行った。ふるさと応援基金については、寄付者の要望等による人財育成、教育、行政等、特に世界自然遺産登録を見据えた環境教育、また図書室を利用する村民の図書購入等に充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新庁舎建設基金、ふるさと応援基金が増減額の</a:t>
          </a:r>
          <a:r>
            <a:rPr kumimoji="1" lang="ja-JP" altLang="en-US" sz="1100" b="1">
              <a:solidFill>
                <a:schemeClr val="dk1"/>
              </a:solidFill>
              <a:effectLst/>
              <a:latin typeface="+mn-lt"/>
              <a:ea typeface="+mn-ea"/>
              <a:cs typeface="+mn-cs"/>
            </a:rPr>
            <a:t>主な</a:t>
          </a:r>
          <a:r>
            <a:rPr kumimoji="1" lang="ja-JP" altLang="ja-JP" sz="1100" b="1">
              <a:solidFill>
                <a:schemeClr val="dk1"/>
              </a:solidFill>
              <a:effectLst/>
              <a:latin typeface="+mn-lt"/>
              <a:ea typeface="+mn-ea"/>
              <a:cs typeface="+mn-cs"/>
            </a:rPr>
            <a:t>理由である。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新庁舎建設基金が</a:t>
          </a:r>
          <a:r>
            <a:rPr kumimoji="1" lang="ja-JP" altLang="en-US" sz="1100" b="1">
              <a:solidFill>
                <a:schemeClr val="dk1"/>
              </a:solidFill>
              <a:effectLst/>
              <a:latin typeface="+mn-lt"/>
              <a:ea typeface="+mn-ea"/>
              <a:cs typeface="+mn-cs"/>
            </a:rPr>
            <a:t>今年度新庁舎が</a:t>
          </a:r>
          <a:r>
            <a:rPr kumimoji="1" lang="ja-JP" altLang="ja-JP" sz="1100" b="1">
              <a:solidFill>
                <a:schemeClr val="dk1"/>
              </a:solidFill>
              <a:effectLst/>
              <a:latin typeface="+mn-lt"/>
              <a:ea typeface="+mn-ea"/>
              <a:cs typeface="+mn-cs"/>
            </a:rPr>
            <a:t>完成することを境に、令和３年度以降は廃止を考えていることから、次に重要とする施設等維持管理に充てられる基金</a:t>
          </a:r>
          <a:r>
            <a:rPr kumimoji="1" lang="ja-JP" altLang="en-US" sz="1100" b="1">
              <a:solidFill>
                <a:schemeClr val="dk1"/>
              </a:solidFill>
              <a:effectLst/>
              <a:latin typeface="+mn-lt"/>
              <a:ea typeface="+mn-ea"/>
              <a:cs typeface="+mn-cs"/>
            </a:rPr>
            <a:t>、公共施設等総合管理基金を創設した</a:t>
          </a:r>
          <a:r>
            <a:rPr kumimoji="1" lang="ja-JP" altLang="ja-JP" sz="1100" b="1">
              <a:solidFill>
                <a:schemeClr val="dk1"/>
              </a:solidFill>
              <a:effectLst/>
              <a:latin typeface="+mn-lt"/>
              <a:ea typeface="+mn-ea"/>
              <a:cs typeface="+mn-cs"/>
            </a:rPr>
            <a:t>。また、ふるさと応援基金が毎年度伸びを見せていることから、その使途を充実なものにするため更なる検討が必要とされる。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財政調整基金は、財政等の</a:t>
          </a:r>
          <a:r>
            <a:rPr kumimoji="1" lang="ja-JP" altLang="en-US" sz="1100" b="1">
              <a:solidFill>
                <a:schemeClr val="dk1"/>
              </a:solidFill>
              <a:effectLst/>
              <a:latin typeface="+mn-lt"/>
              <a:ea typeface="+mn-ea"/>
              <a:cs typeface="+mn-cs"/>
            </a:rPr>
            <a:t>計画的な</a:t>
          </a:r>
          <a:r>
            <a:rPr kumimoji="1" lang="ja-JP" altLang="ja-JP" sz="1100" b="1">
              <a:solidFill>
                <a:schemeClr val="dk1"/>
              </a:solidFill>
              <a:effectLst/>
              <a:latin typeface="+mn-lt"/>
              <a:ea typeface="+mn-ea"/>
              <a:cs typeface="+mn-cs"/>
            </a:rPr>
            <a:t>調整によ</a:t>
          </a:r>
          <a:r>
            <a:rPr kumimoji="1" lang="ja-JP" altLang="en-US" sz="1100" b="1">
              <a:solidFill>
                <a:schemeClr val="dk1"/>
              </a:solidFill>
              <a:effectLst/>
              <a:latin typeface="+mn-lt"/>
              <a:ea typeface="+mn-ea"/>
              <a:cs typeface="+mn-cs"/>
            </a:rPr>
            <a:t>り毎年</a:t>
          </a:r>
          <a:r>
            <a:rPr kumimoji="1" lang="en-US" altLang="ja-JP" sz="1100" b="1">
              <a:solidFill>
                <a:schemeClr val="dk1"/>
              </a:solidFill>
              <a:effectLst/>
              <a:latin typeface="+mn-lt"/>
              <a:ea typeface="+mn-ea"/>
              <a:cs typeface="+mn-cs"/>
            </a:rPr>
            <a:t>50,000</a:t>
          </a:r>
          <a:r>
            <a:rPr kumimoji="1" lang="ja-JP" altLang="en-US" sz="1100" b="1">
              <a:solidFill>
                <a:schemeClr val="dk1"/>
              </a:solidFill>
              <a:effectLst/>
              <a:latin typeface="+mn-lt"/>
              <a:ea typeface="+mn-ea"/>
              <a:cs typeface="+mn-cs"/>
            </a:rPr>
            <a:t>千円から</a:t>
          </a:r>
          <a:r>
            <a:rPr kumimoji="1" lang="en-US" altLang="ja-JP" sz="1100" b="1">
              <a:solidFill>
                <a:schemeClr val="dk1"/>
              </a:solidFill>
              <a:effectLst/>
              <a:latin typeface="+mn-lt"/>
              <a:ea typeface="+mn-ea"/>
              <a:cs typeface="+mn-cs"/>
            </a:rPr>
            <a:t>100,000</a:t>
          </a:r>
          <a:r>
            <a:rPr kumimoji="1" lang="ja-JP" altLang="en-US" sz="1100" b="1">
              <a:solidFill>
                <a:schemeClr val="dk1"/>
              </a:solidFill>
              <a:effectLst/>
              <a:latin typeface="+mn-lt"/>
              <a:ea typeface="+mn-ea"/>
              <a:cs typeface="+mn-cs"/>
            </a:rPr>
            <a:t>千円程度を積立してる</a:t>
          </a:r>
          <a:r>
            <a:rPr kumimoji="1" lang="ja-JP" altLang="ja-JP" sz="1100" b="1">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今後</a:t>
          </a:r>
          <a:r>
            <a:rPr kumimoji="1" lang="ja-JP" altLang="en-US" sz="1100" b="1">
              <a:solidFill>
                <a:schemeClr val="dk1"/>
              </a:solidFill>
              <a:effectLst/>
              <a:latin typeface="+mn-lt"/>
              <a:ea typeface="+mn-ea"/>
              <a:cs typeface="+mn-cs"/>
            </a:rPr>
            <a:t>も計画的に</a:t>
          </a:r>
          <a:r>
            <a:rPr kumimoji="1" lang="ja-JP" altLang="ja-JP" sz="1100" b="1">
              <a:solidFill>
                <a:schemeClr val="dk1"/>
              </a:solidFill>
              <a:effectLst/>
              <a:latin typeface="+mn-lt"/>
              <a:ea typeface="+mn-ea"/>
              <a:cs typeface="+mn-cs"/>
            </a:rPr>
            <a:t>積極的な積立</a:t>
          </a:r>
          <a:r>
            <a:rPr kumimoji="1" lang="ja-JP" altLang="en-US" sz="1100" b="1">
              <a:solidFill>
                <a:schemeClr val="dk1"/>
              </a:solidFill>
              <a:effectLst/>
              <a:latin typeface="+mn-lt"/>
              <a:ea typeface="+mn-ea"/>
              <a:cs typeface="+mn-cs"/>
            </a:rPr>
            <a:t>を実施する予定で</a:t>
          </a:r>
          <a:r>
            <a:rPr kumimoji="1" lang="ja-JP" altLang="ja-JP" sz="1100" b="1">
              <a:solidFill>
                <a:schemeClr val="dk1"/>
              </a:solidFill>
              <a:effectLst/>
              <a:latin typeface="+mn-lt"/>
              <a:ea typeface="+mn-ea"/>
              <a:cs typeface="+mn-cs"/>
            </a:rPr>
            <a:t>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減債基金は、財政等の調整による結果、横ばいである。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今後、積極的な積立が必要である。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5491987-FBFA-4CC6-9761-2FFC3C8BFA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072272A-C351-4917-9553-8C043E1859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CAC7FBEE-2827-4E8A-809C-D91CFBABE102}"/>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605DE198-86D9-45A1-87D1-8B5121AFF8AB}"/>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5069F9C5-97C4-4AFE-B63B-92B6CBF46288}"/>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78F1D0E6-135A-4CC9-BF1B-90D6E9A8BB22}"/>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DB6F97E3-3C69-48FA-A089-B70D39B8CBE5}"/>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2D39784-5BC1-44BF-9738-41B4732C5D18}"/>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88B62BAD-E459-4D90-B029-62EF139390AD}"/>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70AC8F3D-B2B5-4227-B983-C930923068F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69A8C81D-8390-4231-97FF-B86E092A6C9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FCAA2823-2130-4863-8CB5-15A255AABF7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9E9928C9-176A-4D20-B36A-29CD49FBC82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CBDBCF78-A62D-4E57-8114-EF963CEFDBA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9EF317EB-A34D-41E0-A1EC-A78AE5A72AD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10C2260B-1C3C-43F9-85F1-ED02163DD44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6371403C-9C6A-4292-908E-80BD88E3496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42D2A29E-1E8D-4881-85B2-A5E9946A9C9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4E6AC7BE-E92E-4AB6-9932-5D1A8358956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8C788CDC-B64F-4D3F-B973-59705AA94B1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4,615
4,581
194.80
7,455,233
7,123,660
247,808
3,115,531
6,308,737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32EC7BA9-5552-4A41-9404-32A1AD179A9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3B225C2D-8573-48E2-9938-6AD6A9ADD45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D9F30445-9860-4E1E-9FA1-FF472C26C29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D59D7466-9A0B-432E-9FBD-939DCD90D24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C5A906AF-410C-4FAD-B8AC-FD08ABF25D5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74B8F0AF-3B57-4E0E-BA1D-4C1E3A08F51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EC85A3D0-3FA9-4725-85A3-4A55694F2DE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1196C1-48C2-45B2-8CDD-245FC89F9B1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7369E6D-D18D-4BDC-B4E5-2B0A7D4A0D9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2EF30EE6-BD3E-4BB8-8CB9-E3A8D4CF6AA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70FC0B3A-57E1-46AF-B459-5761AE47997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471F52D0-9909-421B-B0E3-0DB27A504E1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319F5335-968C-44D8-823D-B0E8F223221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9284E6E8-A316-4DCD-BC5B-98C32AF9F88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B2EF254D-07C0-4384-BB7B-294A1FD3BCC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5E0854DE-5134-4AF5-830E-51D5CD41A12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DFAC2EEC-21BB-43FD-9555-7D01A6E5AA9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23E68868-33D7-4499-A1BC-C2C792FD2CC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E45168A6-3378-4157-BA85-DC5E3D8FA26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EE179019-3698-4D9D-808D-82685E35C992}"/>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9312FFA5-47B7-4F34-93B7-1B6040BDFED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B061BE97-B27B-4811-B1E3-D447AF7E038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8DC4BD3E-FC56-4F4B-AFAB-1A1F76C4BF5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3DE68621-2AB1-44D4-8BD0-618ED00FCAD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C91553CE-1758-4AF6-AD89-80BA37DC7C8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FCBCD3D0-593F-40BA-A746-8D551EB24A0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6152AC64-856E-432B-A4E9-D8A32586938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755136E2-3ADD-4095-A8E2-152DF14C856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118E315F-7A09-4839-B480-041C19A3A82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E75E0547-0E93-4452-8452-6226E188C40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CBF55E8A-7B87-4334-8CBD-BE2DAF6EC0E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142899BC-CE6B-456A-AB6A-F6D06DDF534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C131FA03-C96E-48CF-9F89-0214051572D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58062296-4D48-4F03-BEDD-CACC4E7A5D0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C4EBB60E-B118-4CE8-829F-A485F2CE7C2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前年度と比較すると</a:t>
          </a:r>
          <a:r>
            <a:rPr kumimoji="1" lang="en-US" altLang="ja-JP" sz="1100">
              <a:latin typeface="ＭＳ Ｐゴシック" panose="020B0600070205080204" pitchFamily="50" charset="-128"/>
              <a:ea typeface="ＭＳ Ｐゴシック" panose="020B0600070205080204" pitchFamily="50" charset="-128"/>
            </a:rPr>
            <a:t>49.4%</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47.2%</a:t>
          </a:r>
          <a:r>
            <a:rPr kumimoji="1" lang="ja-JP" altLang="en-US" sz="1100">
              <a:latin typeface="ＭＳ Ｐゴシック" panose="020B0600070205080204" pitchFamily="50" charset="-128"/>
              <a:ea typeface="ＭＳ Ｐゴシック" panose="020B0600070205080204" pitchFamily="50" charset="-128"/>
            </a:rPr>
            <a:t>と若干の変化がみられるが、新庁舎建設によるものであり、急激な変化が生じないよう適切な施設管理等に努める。</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BFFA9C35-C6F4-42EE-AB5A-10D13B5FDA1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5DBED2EF-0E49-4786-8B5E-5398B5A72FB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id="{1323A925-AFA0-4270-A8F9-8DD41D0198C9}"/>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3E50796F-8DFE-4FB5-9CBC-6423E86111BD}"/>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7A9B7173-54D1-44B9-AF88-026053F52CAE}"/>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EDF13867-B1D5-4877-BC66-EA37F0340CC5}"/>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601D2130-0C79-4C7B-AD5E-92A6A9B1099E}"/>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966560D1-76FC-4321-A002-549328FAB0EC}"/>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FC0C693D-919B-42EE-811D-81B5C01F621C}"/>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7192CD7F-6A45-4501-9AA4-6DF131E9663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0DFAA218-DCDE-4AC4-9207-6E7A20932E7F}"/>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A77828B5-FA0D-4D1D-A179-6B7F26EDEFDD}"/>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67536C52-D5F1-4E08-B97F-428EED1D872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6E6EF3E8-3129-468B-A55F-FA83EF006757}"/>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9DC76915-1311-4056-819E-467C02AAAB5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137C591D-7591-4B4B-A9A3-4620697F001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CD7903E8-8266-4413-84E8-8B01E33E73C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E83C8020-F0AA-4B7D-B729-0AC59A5572B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75" name="直線コネクタ 74">
          <a:extLst>
            <a:ext uri="{FF2B5EF4-FFF2-40B4-BE49-F238E27FC236}">
              <a16:creationId xmlns:a16="http://schemas.microsoft.com/office/drawing/2014/main" id="{8BF6A213-ABC8-47DB-90C4-EE2BF92DB1E3}"/>
            </a:ext>
          </a:extLst>
        </xdr:cNvPr>
        <xdr:cNvCxnSpPr/>
      </xdr:nvCxnSpPr>
      <xdr:spPr>
        <a:xfrm flipV="1">
          <a:off x="4760595" y="5171984"/>
          <a:ext cx="1270" cy="1486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6" name="有形固定資産減価償却率最小値テキスト">
          <a:extLst>
            <a:ext uri="{FF2B5EF4-FFF2-40B4-BE49-F238E27FC236}">
              <a16:creationId xmlns:a16="http://schemas.microsoft.com/office/drawing/2014/main" id="{EBCC795C-C6AC-499E-9A90-0892E2D31809}"/>
            </a:ext>
          </a:extLst>
        </xdr:cNvPr>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7" name="直線コネクタ 76">
          <a:extLst>
            <a:ext uri="{FF2B5EF4-FFF2-40B4-BE49-F238E27FC236}">
              <a16:creationId xmlns:a16="http://schemas.microsoft.com/office/drawing/2014/main" id="{52173EEB-BCC3-4028-924E-AF59C0CB800E}"/>
            </a:ext>
          </a:extLst>
        </xdr:cNvPr>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78" name="有形固定資産減価償却率最大値テキスト">
          <a:extLst>
            <a:ext uri="{FF2B5EF4-FFF2-40B4-BE49-F238E27FC236}">
              <a16:creationId xmlns:a16="http://schemas.microsoft.com/office/drawing/2014/main" id="{05DD7195-F3F6-496C-91C1-39A86562D83B}"/>
            </a:ext>
          </a:extLst>
        </xdr:cNvPr>
        <xdr:cNvSpPr txBox="1"/>
      </xdr:nvSpPr>
      <xdr:spPr>
        <a:xfrm>
          <a:off x="4813300" y="494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79" name="直線コネクタ 78">
          <a:extLst>
            <a:ext uri="{FF2B5EF4-FFF2-40B4-BE49-F238E27FC236}">
              <a16:creationId xmlns:a16="http://schemas.microsoft.com/office/drawing/2014/main" id="{9EA093B4-0A1C-4A43-B968-E4DCF91485DD}"/>
            </a:ext>
          </a:extLst>
        </xdr:cNvPr>
        <xdr:cNvCxnSpPr/>
      </xdr:nvCxnSpPr>
      <xdr:spPr>
        <a:xfrm>
          <a:off x="4673600" y="5171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80" name="有形固定資産減価償却率平均値テキスト">
          <a:extLst>
            <a:ext uri="{FF2B5EF4-FFF2-40B4-BE49-F238E27FC236}">
              <a16:creationId xmlns:a16="http://schemas.microsoft.com/office/drawing/2014/main" id="{B59251C4-EB5F-4B1C-BF98-B012C9DC4883}"/>
            </a:ext>
          </a:extLst>
        </xdr:cNvPr>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1" name="フローチャート: 判断 80">
          <a:extLst>
            <a:ext uri="{FF2B5EF4-FFF2-40B4-BE49-F238E27FC236}">
              <a16:creationId xmlns:a16="http://schemas.microsoft.com/office/drawing/2014/main" id="{BF7051B2-724C-4A8E-ADB4-419543383DBE}"/>
            </a:ext>
          </a:extLst>
        </xdr:cNvPr>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96248</xdr:rowOff>
    </xdr:from>
    <xdr:to>
      <xdr:col>19</xdr:col>
      <xdr:colOff>187325</xdr:colOff>
      <xdr:row>30</xdr:row>
      <xdr:rowOff>26398</xdr:rowOff>
    </xdr:to>
    <xdr:sp macro="" textlink="">
      <xdr:nvSpPr>
        <xdr:cNvPr id="82" name="フローチャート: 判断 81">
          <a:extLst>
            <a:ext uri="{FF2B5EF4-FFF2-40B4-BE49-F238E27FC236}">
              <a16:creationId xmlns:a16="http://schemas.microsoft.com/office/drawing/2014/main" id="{39705BFB-0C98-4CD6-81B5-4611ED252454}"/>
            </a:ext>
          </a:extLst>
        </xdr:cNvPr>
        <xdr:cNvSpPr/>
      </xdr:nvSpPr>
      <xdr:spPr>
        <a:xfrm>
          <a:off x="4000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65405</xdr:rowOff>
    </xdr:from>
    <xdr:to>
      <xdr:col>15</xdr:col>
      <xdr:colOff>187325</xdr:colOff>
      <xdr:row>29</xdr:row>
      <xdr:rowOff>167005</xdr:rowOff>
    </xdr:to>
    <xdr:sp macro="" textlink="">
      <xdr:nvSpPr>
        <xdr:cNvPr id="83" name="フローチャート: 判断 82">
          <a:extLst>
            <a:ext uri="{FF2B5EF4-FFF2-40B4-BE49-F238E27FC236}">
              <a16:creationId xmlns:a16="http://schemas.microsoft.com/office/drawing/2014/main" id="{70406558-3CF6-456B-951B-2A1121326796}"/>
            </a:ext>
          </a:extLst>
        </xdr:cNvPr>
        <xdr:cNvSpPr/>
      </xdr:nvSpPr>
      <xdr:spPr>
        <a:xfrm>
          <a:off x="3238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28394</xdr:rowOff>
    </xdr:from>
    <xdr:to>
      <xdr:col>11</xdr:col>
      <xdr:colOff>187325</xdr:colOff>
      <xdr:row>29</xdr:row>
      <xdr:rowOff>129994</xdr:rowOff>
    </xdr:to>
    <xdr:sp macro="" textlink="">
      <xdr:nvSpPr>
        <xdr:cNvPr id="84" name="フローチャート: 判断 83">
          <a:extLst>
            <a:ext uri="{FF2B5EF4-FFF2-40B4-BE49-F238E27FC236}">
              <a16:creationId xmlns:a16="http://schemas.microsoft.com/office/drawing/2014/main" id="{55022DF4-E4D6-493E-A1CE-FE9BA6AFAC5A}"/>
            </a:ext>
          </a:extLst>
        </xdr:cNvPr>
        <xdr:cNvSpPr/>
      </xdr:nvSpPr>
      <xdr:spPr>
        <a:xfrm>
          <a:off x="2476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19141</xdr:rowOff>
    </xdr:from>
    <xdr:to>
      <xdr:col>7</xdr:col>
      <xdr:colOff>187325</xdr:colOff>
      <xdr:row>29</xdr:row>
      <xdr:rowOff>120741</xdr:rowOff>
    </xdr:to>
    <xdr:sp macro="" textlink="">
      <xdr:nvSpPr>
        <xdr:cNvPr id="85" name="フローチャート: 判断 84">
          <a:extLst>
            <a:ext uri="{FF2B5EF4-FFF2-40B4-BE49-F238E27FC236}">
              <a16:creationId xmlns:a16="http://schemas.microsoft.com/office/drawing/2014/main" id="{BE23E0D0-1A4C-4BDE-A1F7-7AF30EB54599}"/>
            </a:ext>
          </a:extLst>
        </xdr:cNvPr>
        <xdr:cNvSpPr/>
      </xdr:nvSpPr>
      <xdr:spPr>
        <a:xfrm>
          <a:off x="1714500" y="57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9B567B63-8B70-4C84-94B4-EA3AC923F0C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5DCE883E-E40D-4945-A1A8-FC433F95429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F3B28EE9-A7D1-4E94-9E34-6D0B8725042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3431C4F4-4226-43DD-8AB2-7F24C681764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76BDD8CC-5FA8-463B-8919-F13153344C0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32022</xdr:rowOff>
    </xdr:from>
    <xdr:to>
      <xdr:col>23</xdr:col>
      <xdr:colOff>136525</xdr:colOff>
      <xdr:row>27</xdr:row>
      <xdr:rowOff>133622</xdr:rowOff>
    </xdr:to>
    <xdr:sp macro="" textlink="">
      <xdr:nvSpPr>
        <xdr:cNvPr id="91" name="楕円 90">
          <a:extLst>
            <a:ext uri="{FF2B5EF4-FFF2-40B4-BE49-F238E27FC236}">
              <a16:creationId xmlns:a16="http://schemas.microsoft.com/office/drawing/2014/main" id="{FA96459C-AD1E-4866-B16C-E63231146CBE}"/>
            </a:ext>
          </a:extLst>
        </xdr:cNvPr>
        <xdr:cNvSpPr/>
      </xdr:nvSpPr>
      <xdr:spPr>
        <a:xfrm>
          <a:off x="4711700" y="543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54899</xdr:rowOff>
    </xdr:from>
    <xdr:ext cx="405111" cy="259045"/>
    <xdr:sp macro="" textlink="">
      <xdr:nvSpPr>
        <xdr:cNvPr id="92" name="有形固定資産減価償却率該当値テキスト">
          <a:extLst>
            <a:ext uri="{FF2B5EF4-FFF2-40B4-BE49-F238E27FC236}">
              <a16:creationId xmlns:a16="http://schemas.microsoft.com/office/drawing/2014/main" id="{4ABBCE2A-E7C9-4915-A526-1AF56822819C}"/>
            </a:ext>
          </a:extLst>
        </xdr:cNvPr>
        <xdr:cNvSpPr txBox="1"/>
      </xdr:nvSpPr>
      <xdr:spPr>
        <a:xfrm>
          <a:off x="4813300" y="528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99876</xdr:rowOff>
    </xdr:from>
    <xdr:to>
      <xdr:col>19</xdr:col>
      <xdr:colOff>187325</xdr:colOff>
      <xdr:row>28</xdr:row>
      <xdr:rowOff>30026</xdr:rowOff>
    </xdr:to>
    <xdr:sp macro="" textlink="">
      <xdr:nvSpPr>
        <xdr:cNvPr id="93" name="楕円 92">
          <a:extLst>
            <a:ext uri="{FF2B5EF4-FFF2-40B4-BE49-F238E27FC236}">
              <a16:creationId xmlns:a16="http://schemas.microsoft.com/office/drawing/2014/main" id="{C4E6C24D-EAA9-4EEB-A8E7-9BA1E984A537}"/>
            </a:ext>
          </a:extLst>
        </xdr:cNvPr>
        <xdr:cNvSpPr/>
      </xdr:nvSpPr>
      <xdr:spPr>
        <a:xfrm>
          <a:off x="4000500" y="55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82822</xdr:rowOff>
    </xdr:from>
    <xdr:to>
      <xdr:col>23</xdr:col>
      <xdr:colOff>85725</xdr:colOff>
      <xdr:row>27</xdr:row>
      <xdr:rowOff>150676</xdr:rowOff>
    </xdr:to>
    <xdr:cxnSp macro="">
      <xdr:nvCxnSpPr>
        <xdr:cNvPr id="94" name="直線コネクタ 93">
          <a:extLst>
            <a:ext uri="{FF2B5EF4-FFF2-40B4-BE49-F238E27FC236}">
              <a16:creationId xmlns:a16="http://schemas.microsoft.com/office/drawing/2014/main" id="{01DBCE12-9A2E-4FC6-B724-DC0E00D7B706}"/>
            </a:ext>
          </a:extLst>
        </xdr:cNvPr>
        <xdr:cNvCxnSpPr/>
      </xdr:nvCxnSpPr>
      <xdr:spPr>
        <a:xfrm flipV="1">
          <a:off x="4051300" y="5483497"/>
          <a:ext cx="7112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78286</xdr:rowOff>
    </xdr:from>
    <xdr:to>
      <xdr:col>15</xdr:col>
      <xdr:colOff>187325</xdr:colOff>
      <xdr:row>28</xdr:row>
      <xdr:rowOff>8436</xdr:rowOff>
    </xdr:to>
    <xdr:sp macro="" textlink="">
      <xdr:nvSpPr>
        <xdr:cNvPr id="95" name="楕円 94">
          <a:extLst>
            <a:ext uri="{FF2B5EF4-FFF2-40B4-BE49-F238E27FC236}">
              <a16:creationId xmlns:a16="http://schemas.microsoft.com/office/drawing/2014/main" id="{3AC097BF-A307-49B4-A1C5-9EB2C316140B}"/>
            </a:ext>
          </a:extLst>
        </xdr:cNvPr>
        <xdr:cNvSpPr/>
      </xdr:nvSpPr>
      <xdr:spPr>
        <a:xfrm>
          <a:off x="3238500" y="54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129086</xdr:rowOff>
    </xdr:from>
    <xdr:to>
      <xdr:col>19</xdr:col>
      <xdr:colOff>136525</xdr:colOff>
      <xdr:row>27</xdr:row>
      <xdr:rowOff>150676</xdr:rowOff>
    </xdr:to>
    <xdr:cxnSp macro="">
      <xdr:nvCxnSpPr>
        <xdr:cNvPr id="96" name="直線コネクタ 95">
          <a:extLst>
            <a:ext uri="{FF2B5EF4-FFF2-40B4-BE49-F238E27FC236}">
              <a16:creationId xmlns:a16="http://schemas.microsoft.com/office/drawing/2014/main" id="{320C4399-A5F7-42BB-89B0-99FEF732AF35}"/>
            </a:ext>
          </a:extLst>
        </xdr:cNvPr>
        <xdr:cNvCxnSpPr/>
      </xdr:nvCxnSpPr>
      <xdr:spPr>
        <a:xfrm>
          <a:off x="3289300" y="5529761"/>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38917</xdr:rowOff>
    </xdr:from>
    <xdr:to>
      <xdr:col>11</xdr:col>
      <xdr:colOff>187325</xdr:colOff>
      <xdr:row>30</xdr:row>
      <xdr:rowOff>140517</xdr:rowOff>
    </xdr:to>
    <xdr:sp macro="" textlink="">
      <xdr:nvSpPr>
        <xdr:cNvPr id="97" name="楕円 96">
          <a:extLst>
            <a:ext uri="{FF2B5EF4-FFF2-40B4-BE49-F238E27FC236}">
              <a16:creationId xmlns:a16="http://schemas.microsoft.com/office/drawing/2014/main" id="{2432FCAF-F8DC-477C-BDF8-A4AD2059059D}"/>
            </a:ext>
          </a:extLst>
        </xdr:cNvPr>
        <xdr:cNvSpPr/>
      </xdr:nvSpPr>
      <xdr:spPr>
        <a:xfrm>
          <a:off x="2476500" y="595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129086</xdr:rowOff>
    </xdr:from>
    <xdr:to>
      <xdr:col>15</xdr:col>
      <xdr:colOff>136525</xdr:colOff>
      <xdr:row>30</xdr:row>
      <xdr:rowOff>89717</xdr:rowOff>
    </xdr:to>
    <xdr:cxnSp macro="">
      <xdr:nvCxnSpPr>
        <xdr:cNvPr id="98" name="直線コネクタ 97">
          <a:extLst>
            <a:ext uri="{FF2B5EF4-FFF2-40B4-BE49-F238E27FC236}">
              <a16:creationId xmlns:a16="http://schemas.microsoft.com/office/drawing/2014/main" id="{77A42245-4F67-4618-9198-FF5C43A9D2A7}"/>
            </a:ext>
          </a:extLst>
        </xdr:cNvPr>
        <xdr:cNvCxnSpPr/>
      </xdr:nvCxnSpPr>
      <xdr:spPr>
        <a:xfrm flipV="1">
          <a:off x="2527300" y="5529761"/>
          <a:ext cx="762000" cy="4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59781</xdr:rowOff>
    </xdr:from>
    <xdr:to>
      <xdr:col>7</xdr:col>
      <xdr:colOff>187325</xdr:colOff>
      <xdr:row>27</xdr:row>
      <xdr:rowOff>161381</xdr:rowOff>
    </xdr:to>
    <xdr:sp macro="" textlink="">
      <xdr:nvSpPr>
        <xdr:cNvPr id="99" name="楕円 98">
          <a:extLst>
            <a:ext uri="{FF2B5EF4-FFF2-40B4-BE49-F238E27FC236}">
              <a16:creationId xmlns:a16="http://schemas.microsoft.com/office/drawing/2014/main" id="{12CA138C-F41D-46F9-BF90-724B3EF6C689}"/>
            </a:ext>
          </a:extLst>
        </xdr:cNvPr>
        <xdr:cNvSpPr/>
      </xdr:nvSpPr>
      <xdr:spPr>
        <a:xfrm>
          <a:off x="1714500" y="546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110581</xdr:rowOff>
    </xdr:from>
    <xdr:to>
      <xdr:col>11</xdr:col>
      <xdr:colOff>136525</xdr:colOff>
      <xdr:row>30</xdr:row>
      <xdr:rowOff>89717</xdr:rowOff>
    </xdr:to>
    <xdr:cxnSp macro="">
      <xdr:nvCxnSpPr>
        <xdr:cNvPr id="100" name="直線コネクタ 99">
          <a:extLst>
            <a:ext uri="{FF2B5EF4-FFF2-40B4-BE49-F238E27FC236}">
              <a16:creationId xmlns:a16="http://schemas.microsoft.com/office/drawing/2014/main" id="{6668B77C-3762-4514-AAF0-350D06C8F942}"/>
            </a:ext>
          </a:extLst>
        </xdr:cNvPr>
        <xdr:cNvCxnSpPr/>
      </xdr:nvCxnSpPr>
      <xdr:spPr>
        <a:xfrm>
          <a:off x="1765300" y="5511256"/>
          <a:ext cx="762000" cy="49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17525</xdr:rowOff>
    </xdr:from>
    <xdr:ext cx="405111" cy="259045"/>
    <xdr:sp macro="" textlink="">
      <xdr:nvSpPr>
        <xdr:cNvPr id="101" name="n_1aveValue有形固定資産減価償却率">
          <a:extLst>
            <a:ext uri="{FF2B5EF4-FFF2-40B4-BE49-F238E27FC236}">
              <a16:creationId xmlns:a16="http://schemas.microsoft.com/office/drawing/2014/main" id="{8391406B-8114-4137-99DD-1F2FB0ADA8C9}"/>
            </a:ext>
          </a:extLst>
        </xdr:cNvPr>
        <xdr:cNvSpPr txBox="1"/>
      </xdr:nvSpPr>
      <xdr:spPr>
        <a:xfrm>
          <a:off x="3836044"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158132</xdr:rowOff>
    </xdr:from>
    <xdr:ext cx="405111" cy="259045"/>
    <xdr:sp macro="" textlink="">
      <xdr:nvSpPr>
        <xdr:cNvPr id="102" name="n_2aveValue有形固定資産減価償却率">
          <a:extLst>
            <a:ext uri="{FF2B5EF4-FFF2-40B4-BE49-F238E27FC236}">
              <a16:creationId xmlns:a16="http://schemas.microsoft.com/office/drawing/2014/main" id="{A86EFFC0-BA0B-4A4B-BAEB-A292B4E3CEA0}"/>
            </a:ext>
          </a:extLst>
        </xdr:cNvPr>
        <xdr:cNvSpPr txBox="1"/>
      </xdr:nvSpPr>
      <xdr:spPr>
        <a:xfrm>
          <a:off x="3086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146521</xdr:rowOff>
    </xdr:from>
    <xdr:ext cx="405111" cy="259045"/>
    <xdr:sp macro="" textlink="">
      <xdr:nvSpPr>
        <xdr:cNvPr id="103" name="n_3aveValue有形固定資産減価償却率">
          <a:extLst>
            <a:ext uri="{FF2B5EF4-FFF2-40B4-BE49-F238E27FC236}">
              <a16:creationId xmlns:a16="http://schemas.microsoft.com/office/drawing/2014/main" id="{7EE08351-2693-4027-841A-4ECBC4A0E2F5}"/>
            </a:ext>
          </a:extLst>
        </xdr:cNvPr>
        <xdr:cNvSpPr txBox="1"/>
      </xdr:nvSpPr>
      <xdr:spPr>
        <a:xfrm>
          <a:off x="2324744"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111868</xdr:rowOff>
    </xdr:from>
    <xdr:ext cx="405111" cy="259045"/>
    <xdr:sp macro="" textlink="">
      <xdr:nvSpPr>
        <xdr:cNvPr id="104" name="n_4aveValue有形固定資産減価償却率">
          <a:extLst>
            <a:ext uri="{FF2B5EF4-FFF2-40B4-BE49-F238E27FC236}">
              <a16:creationId xmlns:a16="http://schemas.microsoft.com/office/drawing/2014/main" id="{35FA14A9-469B-4FEF-9411-1B2E72D2F4D1}"/>
            </a:ext>
          </a:extLst>
        </xdr:cNvPr>
        <xdr:cNvSpPr txBox="1"/>
      </xdr:nvSpPr>
      <xdr:spPr>
        <a:xfrm>
          <a:off x="1562744" y="5855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46553</xdr:rowOff>
    </xdr:from>
    <xdr:ext cx="405111" cy="259045"/>
    <xdr:sp macro="" textlink="">
      <xdr:nvSpPr>
        <xdr:cNvPr id="105" name="n_1mainValue有形固定資産減価償却率">
          <a:extLst>
            <a:ext uri="{FF2B5EF4-FFF2-40B4-BE49-F238E27FC236}">
              <a16:creationId xmlns:a16="http://schemas.microsoft.com/office/drawing/2014/main" id="{C27DAF75-3D6A-4FD6-9636-76584D9A4085}"/>
            </a:ext>
          </a:extLst>
        </xdr:cNvPr>
        <xdr:cNvSpPr txBox="1"/>
      </xdr:nvSpPr>
      <xdr:spPr>
        <a:xfrm>
          <a:off x="3836044" y="5275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24963</xdr:rowOff>
    </xdr:from>
    <xdr:ext cx="405111" cy="259045"/>
    <xdr:sp macro="" textlink="">
      <xdr:nvSpPr>
        <xdr:cNvPr id="106" name="n_2mainValue有形固定資産減価償却率">
          <a:extLst>
            <a:ext uri="{FF2B5EF4-FFF2-40B4-BE49-F238E27FC236}">
              <a16:creationId xmlns:a16="http://schemas.microsoft.com/office/drawing/2014/main" id="{A63FC4E6-3BD6-4267-94D2-C401D5A2AB64}"/>
            </a:ext>
          </a:extLst>
        </xdr:cNvPr>
        <xdr:cNvSpPr txBox="1"/>
      </xdr:nvSpPr>
      <xdr:spPr>
        <a:xfrm>
          <a:off x="3086744" y="525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131644</xdr:rowOff>
    </xdr:from>
    <xdr:ext cx="405111" cy="259045"/>
    <xdr:sp macro="" textlink="">
      <xdr:nvSpPr>
        <xdr:cNvPr id="107" name="n_3mainValue有形固定資産減価償却率">
          <a:extLst>
            <a:ext uri="{FF2B5EF4-FFF2-40B4-BE49-F238E27FC236}">
              <a16:creationId xmlns:a16="http://schemas.microsoft.com/office/drawing/2014/main" id="{3C581E6B-6032-4054-B833-D055915D7122}"/>
            </a:ext>
          </a:extLst>
        </xdr:cNvPr>
        <xdr:cNvSpPr txBox="1"/>
      </xdr:nvSpPr>
      <xdr:spPr>
        <a:xfrm>
          <a:off x="2324744" y="6046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6458</xdr:rowOff>
    </xdr:from>
    <xdr:ext cx="405111" cy="259045"/>
    <xdr:sp macro="" textlink="">
      <xdr:nvSpPr>
        <xdr:cNvPr id="108" name="n_4mainValue有形固定資産減価償却率">
          <a:extLst>
            <a:ext uri="{FF2B5EF4-FFF2-40B4-BE49-F238E27FC236}">
              <a16:creationId xmlns:a16="http://schemas.microsoft.com/office/drawing/2014/main" id="{377A8DDB-9FCD-4C7E-8016-280470841305}"/>
            </a:ext>
          </a:extLst>
        </xdr:cNvPr>
        <xdr:cNvSpPr txBox="1"/>
      </xdr:nvSpPr>
      <xdr:spPr>
        <a:xfrm>
          <a:off x="1562744" y="5235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F82C7F1B-B293-46AB-A7BB-5FEF00302A0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4FF2C351-1BB4-4FE7-93B4-0D11BD37DE7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C38CD56D-9564-46F6-B2B2-337A9D1D89D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9A0E4656-CC68-489A-B283-735264ECE63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5D95A56B-5668-4B14-AB37-6BF66ECB340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112FC66A-D21F-4DC3-B262-7E8971370B5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FF44B2A5-D67B-4A0B-A30E-8CD3AB2C265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F810947A-C1CF-4932-B868-D1971405BFA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E57B334D-8BDB-4686-90D7-ECBFD3BBE2F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712BC2AF-21A8-452D-820B-55BBF6F5E35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134FEA14-BD0A-4541-8FE8-C59AE6CBC06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9FC9A3B6-CF22-4D3E-BD03-73506A892ED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72AE541D-A4E1-42F6-8C96-F78C62530AA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前年度と比較すると</a:t>
          </a:r>
          <a:r>
            <a:rPr kumimoji="1" lang="en-US" altLang="ja-JP" sz="1100">
              <a:latin typeface="ＭＳ Ｐゴシック" panose="020B0600070205080204" pitchFamily="50" charset="-128"/>
              <a:ea typeface="ＭＳ Ｐゴシック" panose="020B0600070205080204" pitchFamily="50" charset="-128"/>
            </a:rPr>
            <a:t>347.0%</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358.7%</a:t>
          </a:r>
          <a:r>
            <a:rPr kumimoji="1" lang="ja-JP" altLang="en-US" sz="1100">
              <a:latin typeface="ＭＳ Ｐゴシック" panose="020B0600070205080204" pitchFamily="50" charset="-128"/>
              <a:ea typeface="ＭＳ Ｐゴシック" panose="020B0600070205080204" pitchFamily="50" charset="-128"/>
            </a:rPr>
            <a:t>と若干の変化がみられるが、過度な負担とならないよう、計画的な事業実施に努める。</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F5101D0-2228-4044-BFF7-E173AC77C22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2F6CDC9D-7F79-4EE2-A8AA-9CCDF278A71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2FE234B3-A6D3-43EE-9BE2-0161F7F225B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7EE968FE-3F9B-4187-86D1-717FB7392552}"/>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39C3BFD3-90CB-4A8D-A2BC-F181E50EFAE2}"/>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46233423-61CD-4B27-957F-4A4FA090374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4DAA3407-9763-4ECE-8D19-456E0B1DCFF1}"/>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15DFEEE6-2293-4CF9-95B7-07BAAB508FE8}"/>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808A93C0-4645-45B4-BC67-55625815AA36}"/>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B180BB2E-13B8-4850-874E-862FF8754115}"/>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FAF7142F-A25E-44DC-9F81-2E8B734E14AF}"/>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DC7BAA68-DB11-44A7-931D-96ACA07A0F92}"/>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8D47A050-6254-4381-B036-09FFFA7601D4}"/>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FB9681B-8266-4D60-A48E-184B458C70D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486C369-6213-405D-A70F-E06B43F7D56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37" name="直線コネクタ 136">
          <a:extLst>
            <a:ext uri="{FF2B5EF4-FFF2-40B4-BE49-F238E27FC236}">
              <a16:creationId xmlns:a16="http://schemas.microsoft.com/office/drawing/2014/main" id="{31329491-E475-4CD6-AA78-452C22C28D3A}"/>
            </a:ext>
          </a:extLst>
        </xdr:cNvPr>
        <xdr:cNvCxnSpPr/>
      </xdr:nvCxnSpPr>
      <xdr:spPr>
        <a:xfrm flipV="1">
          <a:off x="14793595" y="5312833"/>
          <a:ext cx="1269" cy="1359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38" name="債務償還比率最小値テキスト">
          <a:extLst>
            <a:ext uri="{FF2B5EF4-FFF2-40B4-BE49-F238E27FC236}">
              <a16:creationId xmlns:a16="http://schemas.microsoft.com/office/drawing/2014/main" id="{498FBA42-F80A-4062-9D7F-5BF5B51DA359}"/>
            </a:ext>
          </a:extLst>
        </xdr:cNvPr>
        <xdr:cNvSpPr txBox="1"/>
      </xdr:nvSpPr>
      <xdr:spPr>
        <a:xfrm>
          <a:off x="14846300" y="66765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39" name="直線コネクタ 138">
          <a:extLst>
            <a:ext uri="{FF2B5EF4-FFF2-40B4-BE49-F238E27FC236}">
              <a16:creationId xmlns:a16="http://schemas.microsoft.com/office/drawing/2014/main" id="{9A4BFA0A-856A-4BE8-B90F-55050D5F2554}"/>
            </a:ext>
          </a:extLst>
        </xdr:cNvPr>
        <xdr:cNvCxnSpPr/>
      </xdr:nvCxnSpPr>
      <xdr:spPr>
        <a:xfrm>
          <a:off x="14706600" y="667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84236DB0-78DC-4D31-8323-0D2AB8D139B8}"/>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EB6FF49D-91C5-4E84-BA1B-A15CE34CE9D6}"/>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103254</xdr:rowOff>
    </xdr:from>
    <xdr:ext cx="469744" cy="259045"/>
    <xdr:sp macro="" textlink="">
      <xdr:nvSpPr>
        <xdr:cNvPr id="142" name="債務償還比率平均値テキスト">
          <a:extLst>
            <a:ext uri="{FF2B5EF4-FFF2-40B4-BE49-F238E27FC236}">
              <a16:creationId xmlns:a16="http://schemas.microsoft.com/office/drawing/2014/main" id="{3BA0CE25-E46F-451E-9564-856BA2C2A7B1}"/>
            </a:ext>
          </a:extLst>
        </xdr:cNvPr>
        <xdr:cNvSpPr txBox="1"/>
      </xdr:nvSpPr>
      <xdr:spPr>
        <a:xfrm>
          <a:off x="14846300" y="5675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43" name="フローチャート: 判断 142">
          <a:extLst>
            <a:ext uri="{FF2B5EF4-FFF2-40B4-BE49-F238E27FC236}">
              <a16:creationId xmlns:a16="http://schemas.microsoft.com/office/drawing/2014/main" id="{0D2D8D81-B418-4158-83F5-10B423F221AE}"/>
            </a:ext>
          </a:extLst>
        </xdr:cNvPr>
        <xdr:cNvSpPr/>
      </xdr:nvSpPr>
      <xdr:spPr>
        <a:xfrm>
          <a:off x="14744700" y="56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144" name="フローチャート: 判断 143">
          <a:extLst>
            <a:ext uri="{FF2B5EF4-FFF2-40B4-BE49-F238E27FC236}">
              <a16:creationId xmlns:a16="http://schemas.microsoft.com/office/drawing/2014/main" id="{DCAFFD91-A2A1-43DB-99A7-FFAD1BE613F2}"/>
            </a:ext>
          </a:extLst>
        </xdr:cNvPr>
        <xdr:cNvSpPr/>
      </xdr:nvSpPr>
      <xdr:spPr>
        <a:xfrm>
          <a:off x="140335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145" name="フローチャート: 判断 144">
          <a:extLst>
            <a:ext uri="{FF2B5EF4-FFF2-40B4-BE49-F238E27FC236}">
              <a16:creationId xmlns:a16="http://schemas.microsoft.com/office/drawing/2014/main" id="{5B3AF85C-92AB-44D9-8B5F-C25748BAF265}"/>
            </a:ext>
          </a:extLst>
        </xdr:cNvPr>
        <xdr:cNvSpPr/>
      </xdr:nvSpPr>
      <xdr:spPr>
        <a:xfrm>
          <a:off x="13271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146" name="フローチャート: 判断 145">
          <a:extLst>
            <a:ext uri="{FF2B5EF4-FFF2-40B4-BE49-F238E27FC236}">
              <a16:creationId xmlns:a16="http://schemas.microsoft.com/office/drawing/2014/main" id="{6FE704F0-02CA-420D-818F-AD05B0163959}"/>
            </a:ext>
          </a:extLst>
        </xdr:cNvPr>
        <xdr:cNvSpPr/>
      </xdr:nvSpPr>
      <xdr:spPr>
        <a:xfrm>
          <a:off x="12509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147" name="フローチャート: 判断 146">
          <a:extLst>
            <a:ext uri="{FF2B5EF4-FFF2-40B4-BE49-F238E27FC236}">
              <a16:creationId xmlns:a16="http://schemas.microsoft.com/office/drawing/2014/main" id="{72408800-AB69-436B-B21F-D3A1D20DF466}"/>
            </a:ext>
          </a:extLst>
        </xdr:cNvPr>
        <xdr:cNvSpPr/>
      </xdr:nvSpPr>
      <xdr:spPr>
        <a:xfrm>
          <a:off x="11747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6E98B292-70F6-4E78-85FF-9E444384045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BEB15CE4-365A-4A1F-B5CE-CB847B869EC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C3B5ACAE-3F07-4D4A-9CFF-91B023E6343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83801B9C-C8BA-43AE-BA82-22B31881DF2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3AA3159E-682D-4067-B958-360A0C8293D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120149</xdr:rowOff>
    </xdr:from>
    <xdr:to>
      <xdr:col>76</xdr:col>
      <xdr:colOff>73025</xdr:colOff>
      <xdr:row>29</xdr:row>
      <xdr:rowOff>50299</xdr:rowOff>
    </xdr:to>
    <xdr:sp macro="" textlink="">
      <xdr:nvSpPr>
        <xdr:cNvPr id="153" name="楕円 152">
          <a:extLst>
            <a:ext uri="{FF2B5EF4-FFF2-40B4-BE49-F238E27FC236}">
              <a16:creationId xmlns:a16="http://schemas.microsoft.com/office/drawing/2014/main" id="{3CD45761-18EC-4482-9EBC-726BDD6DE1CA}"/>
            </a:ext>
          </a:extLst>
        </xdr:cNvPr>
        <xdr:cNvSpPr/>
      </xdr:nvSpPr>
      <xdr:spPr>
        <a:xfrm>
          <a:off x="14744700" y="569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143026</xdr:rowOff>
    </xdr:from>
    <xdr:ext cx="469744" cy="259045"/>
    <xdr:sp macro="" textlink="">
      <xdr:nvSpPr>
        <xdr:cNvPr id="154" name="債務償還比率該当値テキスト">
          <a:extLst>
            <a:ext uri="{FF2B5EF4-FFF2-40B4-BE49-F238E27FC236}">
              <a16:creationId xmlns:a16="http://schemas.microsoft.com/office/drawing/2014/main" id="{56D59705-5F0B-42A0-8A3C-46BD82A6CBB9}"/>
            </a:ext>
          </a:extLst>
        </xdr:cNvPr>
        <xdr:cNvSpPr txBox="1"/>
      </xdr:nvSpPr>
      <xdr:spPr>
        <a:xfrm>
          <a:off x="14846300" y="5543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106116</xdr:rowOff>
    </xdr:from>
    <xdr:to>
      <xdr:col>72</xdr:col>
      <xdr:colOff>123825</xdr:colOff>
      <xdr:row>29</xdr:row>
      <xdr:rowOff>36266</xdr:rowOff>
    </xdr:to>
    <xdr:sp macro="" textlink="">
      <xdr:nvSpPr>
        <xdr:cNvPr id="155" name="楕円 154">
          <a:extLst>
            <a:ext uri="{FF2B5EF4-FFF2-40B4-BE49-F238E27FC236}">
              <a16:creationId xmlns:a16="http://schemas.microsoft.com/office/drawing/2014/main" id="{CC45F2AB-F703-4B6B-9E22-8318391DD3E0}"/>
            </a:ext>
          </a:extLst>
        </xdr:cNvPr>
        <xdr:cNvSpPr/>
      </xdr:nvSpPr>
      <xdr:spPr>
        <a:xfrm>
          <a:off x="14033500" y="567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156916</xdr:rowOff>
    </xdr:from>
    <xdr:to>
      <xdr:col>76</xdr:col>
      <xdr:colOff>22225</xdr:colOff>
      <xdr:row>28</xdr:row>
      <xdr:rowOff>170949</xdr:rowOff>
    </xdr:to>
    <xdr:cxnSp macro="">
      <xdr:nvCxnSpPr>
        <xdr:cNvPr id="156" name="直線コネクタ 155">
          <a:extLst>
            <a:ext uri="{FF2B5EF4-FFF2-40B4-BE49-F238E27FC236}">
              <a16:creationId xmlns:a16="http://schemas.microsoft.com/office/drawing/2014/main" id="{4B51C989-60AC-41E7-8A1B-6A43D4900313}"/>
            </a:ext>
          </a:extLst>
        </xdr:cNvPr>
        <xdr:cNvCxnSpPr/>
      </xdr:nvCxnSpPr>
      <xdr:spPr>
        <a:xfrm>
          <a:off x="14084300" y="5729041"/>
          <a:ext cx="711200" cy="1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24864</xdr:rowOff>
    </xdr:from>
    <xdr:to>
      <xdr:col>68</xdr:col>
      <xdr:colOff>123825</xdr:colOff>
      <xdr:row>29</xdr:row>
      <xdr:rowOff>126464</xdr:rowOff>
    </xdr:to>
    <xdr:sp macro="" textlink="">
      <xdr:nvSpPr>
        <xdr:cNvPr id="157" name="楕円 156">
          <a:extLst>
            <a:ext uri="{FF2B5EF4-FFF2-40B4-BE49-F238E27FC236}">
              <a16:creationId xmlns:a16="http://schemas.microsoft.com/office/drawing/2014/main" id="{61BD88D2-2D5F-4291-A79A-3177E2F3B505}"/>
            </a:ext>
          </a:extLst>
        </xdr:cNvPr>
        <xdr:cNvSpPr/>
      </xdr:nvSpPr>
      <xdr:spPr>
        <a:xfrm>
          <a:off x="13271500" y="576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156916</xdr:rowOff>
    </xdr:from>
    <xdr:to>
      <xdr:col>72</xdr:col>
      <xdr:colOff>73025</xdr:colOff>
      <xdr:row>29</xdr:row>
      <xdr:rowOff>75664</xdr:rowOff>
    </xdr:to>
    <xdr:cxnSp macro="">
      <xdr:nvCxnSpPr>
        <xdr:cNvPr id="158" name="直線コネクタ 157">
          <a:extLst>
            <a:ext uri="{FF2B5EF4-FFF2-40B4-BE49-F238E27FC236}">
              <a16:creationId xmlns:a16="http://schemas.microsoft.com/office/drawing/2014/main" id="{3E6593A2-468C-4FC7-9E2C-FF7C261C6081}"/>
            </a:ext>
          </a:extLst>
        </xdr:cNvPr>
        <xdr:cNvCxnSpPr/>
      </xdr:nvCxnSpPr>
      <xdr:spPr>
        <a:xfrm flipV="1">
          <a:off x="13322300" y="5729041"/>
          <a:ext cx="762000" cy="9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95081</xdr:rowOff>
    </xdr:from>
    <xdr:to>
      <xdr:col>64</xdr:col>
      <xdr:colOff>123825</xdr:colOff>
      <xdr:row>29</xdr:row>
      <xdr:rowOff>25231</xdr:rowOff>
    </xdr:to>
    <xdr:sp macro="" textlink="">
      <xdr:nvSpPr>
        <xdr:cNvPr id="159" name="楕円 158">
          <a:extLst>
            <a:ext uri="{FF2B5EF4-FFF2-40B4-BE49-F238E27FC236}">
              <a16:creationId xmlns:a16="http://schemas.microsoft.com/office/drawing/2014/main" id="{A85E5F6D-EBEA-4945-811B-0DFC1200A885}"/>
            </a:ext>
          </a:extLst>
        </xdr:cNvPr>
        <xdr:cNvSpPr/>
      </xdr:nvSpPr>
      <xdr:spPr>
        <a:xfrm>
          <a:off x="12509500" y="566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145881</xdr:rowOff>
    </xdr:from>
    <xdr:to>
      <xdr:col>68</xdr:col>
      <xdr:colOff>73025</xdr:colOff>
      <xdr:row>29</xdr:row>
      <xdr:rowOff>75664</xdr:rowOff>
    </xdr:to>
    <xdr:cxnSp macro="">
      <xdr:nvCxnSpPr>
        <xdr:cNvPr id="160" name="直線コネクタ 159">
          <a:extLst>
            <a:ext uri="{FF2B5EF4-FFF2-40B4-BE49-F238E27FC236}">
              <a16:creationId xmlns:a16="http://schemas.microsoft.com/office/drawing/2014/main" id="{B25DD274-73C6-4634-8B6E-A79E558425E3}"/>
            </a:ext>
          </a:extLst>
        </xdr:cNvPr>
        <xdr:cNvCxnSpPr/>
      </xdr:nvCxnSpPr>
      <xdr:spPr>
        <a:xfrm>
          <a:off x="12560300" y="5718006"/>
          <a:ext cx="762000" cy="10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28102</xdr:rowOff>
    </xdr:from>
    <xdr:to>
      <xdr:col>60</xdr:col>
      <xdr:colOff>123825</xdr:colOff>
      <xdr:row>29</xdr:row>
      <xdr:rowOff>129702</xdr:rowOff>
    </xdr:to>
    <xdr:sp macro="" textlink="">
      <xdr:nvSpPr>
        <xdr:cNvPr id="161" name="楕円 160">
          <a:extLst>
            <a:ext uri="{FF2B5EF4-FFF2-40B4-BE49-F238E27FC236}">
              <a16:creationId xmlns:a16="http://schemas.microsoft.com/office/drawing/2014/main" id="{409DCD6A-5F8A-4DA8-B83B-E188DF6FF974}"/>
            </a:ext>
          </a:extLst>
        </xdr:cNvPr>
        <xdr:cNvSpPr/>
      </xdr:nvSpPr>
      <xdr:spPr>
        <a:xfrm>
          <a:off x="11747500" y="57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145881</xdr:rowOff>
    </xdr:from>
    <xdr:to>
      <xdr:col>64</xdr:col>
      <xdr:colOff>73025</xdr:colOff>
      <xdr:row>29</xdr:row>
      <xdr:rowOff>78902</xdr:rowOff>
    </xdr:to>
    <xdr:cxnSp macro="">
      <xdr:nvCxnSpPr>
        <xdr:cNvPr id="162" name="直線コネクタ 161">
          <a:extLst>
            <a:ext uri="{FF2B5EF4-FFF2-40B4-BE49-F238E27FC236}">
              <a16:creationId xmlns:a16="http://schemas.microsoft.com/office/drawing/2014/main" id="{7CF21CCE-89B0-4597-B0C1-BBAFC46CF92E}"/>
            </a:ext>
          </a:extLst>
        </xdr:cNvPr>
        <xdr:cNvCxnSpPr/>
      </xdr:nvCxnSpPr>
      <xdr:spPr>
        <a:xfrm flipV="1">
          <a:off x="11798300" y="5718006"/>
          <a:ext cx="762000" cy="10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49942</xdr:rowOff>
    </xdr:from>
    <xdr:ext cx="469744" cy="259045"/>
    <xdr:sp macro="" textlink="">
      <xdr:nvSpPr>
        <xdr:cNvPr id="163" name="n_1aveValue債務償還比率">
          <a:extLst>
            <a:ext uri="{FF2B5EF4-FFF2-40B4-BE49-F238E27FC236}">
              <a16:creationId xmlns:a16="http://schemas.microsoft.com/office/drawing/2014/main" id="{56F63A1E-6262-41FF-B44C-A8DDAF6F84FA}"/>
            </a:ext>
          </a:extLst>
        </xdr:cNvPr>
        <xdr:cNvSpPr txBox="1"/>
      </xdr:nvSpPr>
      <xdr:spPr>
        <a:xfrm>
          <a:off x="13836727" y="579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124759</xdr:rowOff>
    </xdr:from>
    <xdr:ext cx="469744" cy="259045"/>
    <xdr:sp macro="" textlink="">
      <xdr:nvSpPr>
        <xdr:cNvPr id="164" name="n_2aveValue債務償還比率">
          <a:extLst>
            <a:ext uri="{FF2B5EF4-FFF2-40B4-BE49-F238E27FC236}">
              <a16:creationId xmlns:a16="http://schemas.microsoft.com/office/drawing/2014/main" id="{A3F265EB-91F6-4C29-BF0D-AD64B59A71A6}"/>
            </a:ext>
          </a:extLst>
        </xdr:cNvPr>
        <xdr:cNvSpPr txBox="1"/>
      </xdr:nvSpPr>
      <xdr:spPr>
        <a:xfrm>
          <a:off x="130874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107995</xdr:rowOff>
    </xdr:from>
    <xdr:ext cx="469744" cy="259045"/>
    <xdr:sp macro="" textlink="">
      <xdr:nvSpPr>
        <xdr:cNvPr id="165" name="n_3aveValue債務償還比率">
          <a:extLst>
            <a:ext uri="{FF2B5EF4-FFF2-40B4-BE49-F238E27FC236}">
              <a16:creationId xmlns:a16="http://schemas.microsoft.com/office/drawing/2014/main" id="{D93DC9CF-92C4-4451-9AB6-E4E6CEBDF7FD}"/>
            </a:ext>
          </a:extLst>
        </xdr:cNvPr>
        <xdr:cNvSpPr txBox="1"/>
      </xdr:nvSpPr>
      <xdr:spPr>
        <a:xfrm>
          <a:off x="12325427" y="585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98012</xdr:rowOff>
    </xdr:from>
    <xdr:ext cx="469744" cy="259045"/>
    <xdr:sp macro="" textlink="">
      <xdr:nvSpPr>
        <xdr:cNvPr id="166" name="n_4aveValue債務償還比率">
          <a:extLst>
            <a:ext uri="{FF2B5EF4-FFF2-40B4-BE49-F238E27FC236}">
              <a16:creationId xmlns:a16="http://schemas.microsoft.com/office/drawing/2014/main" id="{9C219D8D-D597-4C74-9C19-1F3F88C515C4}"/>
            </a:ext>
          </a:extLst>
        </xdr:cNvPr>
        <xdr:cNvSpPr txBox="1"/>
      </xdr:nvSpPr>
      <xdr:spPr>
        <a:xfrm>
          <a:off x="11563427" y="54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52793</xdr:rowOff>
    </xdr:from>
    <xdr:ext cx="469744" cy="259045"/>
    <xdr:sp macro="" textlink="">
      <xdr:nvSpPr>
        <xdr:cNvPr id="167" name="n_1mainValue債務償還比率">
          <a:extLst>
            <a:ext uri="{FF2B5EF4-FFF2-40B4-BE49-F238E27FC236}">
              <a16:creationId xmlns:a16="http://schemas.microsoft.com/office/drawing/2014/main" id="{32042FF8-F22A-4744-8A0F-5061A4EA7539}"/>
            </a:ext>
          </a:extLst>
        </xdr:cNvPr>
        <xdr:cNvSpPr txBox="1"/>
      </xdr:nvSpPr>
      <xdr:spPr>
        <a:xfrm>
          <a:off x="13836727" y="545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117591</xdr:rowOff>
    </xdr:from>
    <xdr:ext cx="469744" cy="259045"/>
    <xdr:sp macro="" textlink="">
      <xdr:nvSpPr>
        <xdr:cNvPr id="168" name="n_2mainValue債務償還比率">
          <a:extLst>
            <a:ext uri="{FF2B5EF4-FFF2-40B4-BE49-F238E27FC236}">
              <a16:creationId xmlns:a16="http://schemas.microsoft.com/office/drawing/2014/main" id="{B96664F1-B2D8-40C0-BEED-FA9265017D3F}"/>
            </a:ext>
          </a:extLst>
        </xdr:cNvPr>
        <xdr:cNvSpPr txBox="1"/>
      </xdr:nvSpPr>
      <xdr:spPr>
        <a:xfrm>
          <a:off x="13087427" y="586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41758</xdr:rowOff>
    </xdr:from>
    <xdr:ext cx="469744" cy="259045"/>
    <xdr:sp macro="" textlink="">
      <xdr:nvSpPr>
        <xdr:cNvPr id="169" name="n_3mainValue債務償還比率">
          <a:extLst>
            <a:ext uri="{FF2B5EF4-FFF2-40B4-BE49-F238E27FC236}">
              <a16:creationId xmlns:a16="http://schemas.microsoft.com/office/drawing/2014/main" id="{79062DF4-D488-4C5D-980A-A723EF542CF6}"/>
            </a:ext>
          </a:extLst>
        </xdr:cNvPr>
        <xdr:cNvSpPr txBox="1"/>
      </xdr:nvSpPr>
      <xdr:spPr>
        <a:xfrm>
          <a:off x="12325427" y="544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120829</xdr:rowOff>
    </xdr:from>
    <xdr:ext cx="469744" cy="259045"/>
    <xdr:sp macro="" textlink="">
      <xdr:nvSpPr>
        <xdr:cNvPr id="170" name="n_4mainValue債務償還比率">
          <a:extLst>
            <a:ext uri="{FF2B5EF4-FFF2-40B4-BE49-F238E27FC236}">
              <a16:creationId xmlns:a16="http://schemas.microsoft.com/office/drawing/2014/main" id="{3EE14AFA-9897-4CC3-A168-08CECDADE8FD}"/>
            </a:ext>
          </a:extLst>
        </xdr:cNvPr>
        <xdr:cNvSpPr txBox="1"/>
      </xdr:nvSpPr>
      <xdr:spPr>
        <a:xfrm>
          <a:off x="11563427" y="586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EE3804CE-2849-4AC0-BA20-BA840B48BAC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B79311B6-7999-40D9-8B4B-6786F0628C0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94239EEA-71C4-459E-9533-647AE4E25DD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59896836-115B-42F5-A7C9-0D0B4519C92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46823B00-4870-4319-9143-CED54B8B8D1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78C297C6-2B0C-47D3-B87B-C3FA5AC0942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77BCBF4-4136-4990-9364-3A7519790A0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CA48521-0218-4BD9-A63F-F49E5AF6AC0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DAC0AA8-91EE-4A11-AA17-50243E8A6C1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59EFA84-FAD0-4392-AFFC-C3C115B9ED3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5BF1D19-E962-44EF-BBE1-EBA1F0B416E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E29F4A2-7BED-4572-9231-9064B37A135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423D821-4EF0-4C36-B2BF-281B9069413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4787A3D-AF73-4CE7-AE3D-50536A5B117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1C52300-6FC9-4AD3-85FF-E85CF238A0F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2837F49-1B19-4A20-BE13-AE5751AA487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4,615
4,581
194.80
7,455,233
7,123,660
247,808
3,115,531
6,308,737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402C65D-7CB8-4E5E-AF1B-18D0BD39D3B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899E957-DFE5-4486-B701-43FE60EC17B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81D66A0-A855-4F23-90BA-35DEFFF305C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EAE5C38-8110-45B8-9355-70F98163430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672D600-8866-4CD9-BCF5-0A223108643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3B0E9CE-685E-43A0-B4C1-54E964973A2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5397B7C-EC5B-4D9A-8EC0-884AECE3490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3D3691E-8EA5-47E8-B26E-718BEEB1BB4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FE6AA61-B397-4DEA-80A0-AFDF85363CB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12B4E8A-69B9-442E-9CA4-E00091249A2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D9DD21B-C870-4994-AEDC-EC818DDD58E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77C7E28-6F41-4D21-8690-9BB89BFCF58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931C5EB-FE16-49CC-81B7-FC821814754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9C473C2-0808-4134-B09E-2388462E506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F6BC23C-9F60-4776-AC5C-7D5FB24991B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BDFFF16-3FEB-4467-9318-20E5030A331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A161F2E-756D-4C90-8E65-D0A38E41401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72491E1-BAE4-42C7-B18B-C179D06BEF1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B3B705A-B77D-438E-BFB9-53467ED9443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336B3ED-2421-46C9-9D82-AD157217EEE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93A9201-6CD9-4F45-A5EA-40FD34398D9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2EF924C-9ABE-4CFA-A11A-6FCF5D41BEB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725836B-EC4C-4703-9665-2E2D05BB01E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1BB0210-83F8-45F6-8500-F40F732E3AD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B3E6CF5-30D0-4E27-A4DF-DE045CE709D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56817CD-B6BE-42A2-863C-4EAFE4C9366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02E40BE-4FAA-42B1-9A5E-E30108CD97F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AE0055B-04D1-4D66-9FD9-0C492D2F1E5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67FEA8E-7697-4B6B-9D20-37D8AEDDE9E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45AC50E-BA62-4DA0-ADB0-C9657FF883B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0FAC5D2-3EED-4BB3-9015-AA7C81EAE2E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CABCA38-F3C4-48C2-9776-540B49A4A9C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2BB0549-5A9C-40A6-8C1A-D11B11D7519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2CAABF32-A6E2-45E6-9245-7A454DABE7D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93AD743-D64E-49D5-A97F-D8242FCCBF8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0B83690-C691-4133-8ADC-1E0E45B32EE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9325475-BD9A-4D24-B7BD-EDFBA5FC5C5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BA8AE1E-6D74-4AD9-9FDB-55F630F1375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223F9B82-BC97-4E9A-9AB3-7016B59CB07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0BD20D2-DB6A-4EA1-8CFD-61D06FAB3AB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9A55416-A2E3-4A73-9AAB-88F69A9C28F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BAE2C54-A26F-4D44-B315-B3B39485678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192773D-91D6-40B4-8C95-CFF31CEBEDD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56A9319-B8E2-4A4A-A685-8BCE46749FC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2BF5DFE7-2EEE-4276-946D-168D569D35B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222F0B85-1EB9-4C41-81EF-DC6FA972F583}"/>
            </a:ext>
          </a:extLst>
        </xdr:cNvPr>
        <xdr:cNvCxnSpPr/>
      </xdr:nvCxnSpPr>
      <xdr:spPr>
        <a:xfrm flipV="1">
          <a:off x="4634865"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4B115A00-063D-4F5E-AC77-D3E4D18C90DF}"/>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F105B8CE-C93E-4E16-B556-F18751D828B5}"/>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7EFEA754-7D8C-4DB6-9091-38FFEEA97E57}"/>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a:extLst>
            <a:ext uri="{FF2B5EF4-FFF2-40B4-BE49-F238E27FC236}">
              <a16:creationId xmlns:a16="http://schemas.microsoft.com/office/drawing/2014/main" id="{B5E278C0-FCC1-4A19-AE7F-3A61AFD3F4ED}"/>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50182</xdr:rowOff>
    </xdr:from>
    <xdr:ext cx="405111" cy="259045"/>
    <xdr:sp macro="" textlink="">
      <xdr:nvSpPr>
        <xdr:cNvPr id="62" name="【道路】&#10;有形固定資産減価償却率平均値テキスト">
          <a:extLst>
            <a:ext uri="{FF2B5EF4-FFF2-40B4-BE49-F238E27FC236}">
              <a16:creationId xmlns:a16="http://schemas.microsoft.com/office/drawing/2014/main" id="{67A74917-4AC6-4D50-9BC5-39B581970A23}"/>
            </a:ext>
          </a:extLst>
        </xdr:cNvPr>
        <xdr:cNvSpPr txBox="1"/>
      </xdr:nvSpPr>
      <xdr:spPr>
        <a:xfrm>
          <a:off x="4673600" y="639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a:extLst>
            <a:ext uri="{FF2B5EF4-FFF2-40B4-BE49-F238E27FC236}">
              <a16:creationId xmlns:a16="http://schemas.microsoft.com/office/drawing/2014/main" id="{A49A6B64-55CF-4AD2-B7FB-04EFCE26D3F5}"/>
            </a:ext>
          </a:extLst>
        </xdr:cNvPr>
        <xdr:cNvSpPr/>
      </xdr:nvSpPr>
      <xdr:spPr>
        <a:xfrm>
          <a:off x="45847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5679BFD1-716D-45DD-AD02-0B2A79D77583}"/>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a:extLst>
            <a:ext uri="{FF2B5EF4-FFF2-40B4-BE49-F238E27FC236}">
              <a16:creationId xmlns:a16="http://schemas.microsoft.com/office/drawing/2014/main" id="{75FFBD33-52AF-4DD4-B93B-BAFD60C6D687}"/>
            </a:ext>
          </a:extLst>
        </xdr:cNvPr>
        <xdr:cNvSpPr/>
      </xdr:nvSpPr>
      <xdr:spPr>
        <a:xfrm>
          <a:off x="2857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a:extLst>
            <a:ext uri="{FF2B5EF4-FFF2-40B4-BE49-F238E27FC236}">
              <a16:creationId xmlns:a16="http://schemas.microsoft.com/office/drawing/2014/main" id="{AF30F39A-B8B8-4FE2-98EE-42563E23CC31}"/>
            </a:ext>
          </a:extLst>
        </xdr:cNvPr>
        <xdr:cNvSpPr/>
      </xdr:nvSpPr>
      <xdr:spPr>
        <a:xfrm>
          <a:off x="196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a:extLst>
            <a:ext uri="{FF2B5EF4-FFF2-40B4-BE49-F238E27FC236}">
              <a16:creationId xmlns:a16="http://schemas.microsoft.com/office/drawing/2014/main" id="{5FF69C7B-D475-4F91-A2E4-163528E6A538}"/>
            </a:ext>
          </a:extLst>
        </xdr:cNvPr>
        <xdr:cNvSpPr/>
      </xdr:nvSpPr>
      <xdr:spPr>
        <a:xfrm>
          <a:off x="1079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1A2DCF5-5CEA-42DB-9135-0F6CBEAB89D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8A95590-410C-4696-A761-99ABA103C16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44A912B-A0D5-4F33-AFD6-E5D2C6E20ED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28853E5-9D53-4CBC-9F94-F5EE9A3A0B5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5FBE66C-07EB-4C41-A7DA-CF9CED9A213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50165</xdr:rowOff>
    </xdr:from>
    <xdr:to>
      <xdr:col>24</xdr:col>
      <xdr:colOff>114300</xdr:colOff>
      <xdr:row>38</xdr:row>
      <xdr:rowOff>151765</xdr:rowOff>
    </xdr:to>
    <xdr:sp macro="" textlink="">
      <xdr:nvSpPr>
        <xdr:cNvPr id="73" name="楕円 72">
          <a:extLst>
            <a:ext uri="{FF2B5EF4-FFF2-40B4-BE49-F238E27FC236}">
              <a16:creationId xmlns:a16="http://schemas.microsoft.com/office/drawing/2014/main" id="{3DD84268-CD81-4482-8B9F-DC2D7783EA52}"/>
            </a:ext>
          </a:extLst>
        </xdr:cNvPr>
        <xdr:cNvSpPr/>
      </xdr:nvSpPr>
      <xdr:spPr>
        <a:xfrm>
          <a:off x="45847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28592</xdr:rowOff>
    </xdr:from>
    <xdr:ext cx="405111" cy="259045"/>
    <xdr:sp macro="" textlink="">
      <xdr:nvSpPr>
        <xdr:cNvPr id="74" name="【道路】&#10;有形固定資産減価償却率該当値テキスト">
          <a:extLst>
            <a:ext uri="{FF2B5EF4-FFF2-40B4-BE49-F238E27FC236}">
              <a16:creationId xmlns:a16="http://schemas.microsoft.com/office/drawing/2014/main" id="{70193CCA-EEC4-4BC5-9DCA-5B6DD08E681E}"/>
            </a:ext>
          </a:extLst>
        </xdr:cNvPr>
        <xdr:cNvSpPr txBox="1"/>
      </xdr:nvSpPr>
      <xdr:spPr>
        <a:xfrm>
          <a:off x="46736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36830</xdr:rowOff>
    </xdr:from>
    <xdr:to>
      <xdr:col>20</xdr:col>
      <xdr:colOff>38100</xdr:colOff>
      <xdr:row>38</xdr:row>
      <xdr:rowOff>138430</xdr:rowOff>
    </xdr:to>
    <xdr:sp macro="" textlink="">
      <xdr:nvSpPr>
        <xdr:cNvPr id="75" name="楕円 74">
          <a:extLst>
            <a:ext uri="{FF2B5EF4-FFF2-40B4-BE49-F238E27FC236}">
              <a16:creationId xmlns:a16="http://schemas.microsoft.com/office/drawing/2014/main" id="{1917AD3F-D145-4711-BB95-DB45F32E22D9}"/>
            </a:ext>
          </a:extLst>
        </xdr:cNvPr>
        <xdr:cNvSpPr/>
      </xdr:nvSpPr>
      <xdr:spPr>
        <a:xfrm>
          <a:off x="3746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87630</xdr:rowOff>
    </xdr:from>
    <xdr:to>
      <xdr:col>24</xdr:col>
      <xdr:colOff>63500</xdr:colOff>
      <xdr:row>38</xdr:row>
      <xdr:rowOff>100965</xdr:rowOff>
    </xdr:to>
    <xdr:cxnSp macro="">
      <xdr:nvCxnSpPr>
        <xdr:cNvPr id="76" name="直線コネクタ 75">
          <a:extLst>
            <a:ext uri="{FF2B5EF4-FFF2-40B4-BE49-F238E27FC236}">
              <a16:creationId xmlns:a16="http://schemas.microsoft.com/office/drawing/2014/main" id="{E8894C18-1035-4856-AE1C-2E12D2BE5C88}"/>
            </a:ext>
          </a:extLst>
        </xdr:cNvPr>
        <xdr:cNvCxnSpPr/>
      </xdr:nvCxnSpPr>
      <xdr:spPr>
        <a:xfrm>
          <a:off x="3797300" y="660273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10160</xdr:rowOff>
    </xdr:from>
    <xdr:to>
      <xdr:col>15</xdr:col>
      <xdr:colOff>101600</xdr:colOff>
      <xdr:row>38</xdr:row>
      <xdr:rowOff>111760</xdr:rowOff>
    </xdr:to>
    <xdr:sp macro="" textlink="">
      <xdr:nvSpPr>
        <xdr:cNvPr id="77" name="楕円 76">
          <a:extLst>
            <a:ext uri="{FF2B5EF4-FFF2-40B4-BE49-F238E27FC236}">
              <a16:creationId xmlns:a16="http://schemas.microsoft.com/office/drawing/2014/main" id="{9DEE2EE2-C419-4433-89C5-1211ABCD2FFE}"/>
            </a:ext>
          </a:extLst>
        </xdr:cNvPr>
        <xdr:cNvSpPr/>
      </xdr:nvSpPr>
      <xdr:spPr>
        <a:xfrm>
          <a:off x="2857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60960</xdr:rowOff>
    </xdr:from>
    <xdr:to>
      <xdr:col>19</xdr:col>
      <xdr:colOff>177800</xdr:colOff>
      <xdr:row>38</xdr:row>
      <xdr:rowOff>87630</xdr:rowOff>
    </xdr:to>
    <xdr:cxnSp macro="">
      <xdr:nvCxnSpPr>
        <xdr:cNvPr id="78" name="直線コネクタ 77">
          <a:extLst>
            <a:ext uri="{FF2B5EF4-FFF2-40B4-BE49-F238E27FC236}">
              <a16:creationId xmlns:a16="http://schemas.microsoft.com/office/drawing/2014/main" id="{34F81698-1A6A-4556-8567-5911E72D0320}"/>
            </a:ext>
          </a:extLst>
        </xdr:cNvPr>
        <xdr:cNvCxnSpPr/>
      </xdr:nvCxnSpPr>
      <xdr:spPr>
        <a:xfrm>
          <a:off x="2908300" y="65760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42545</xdr:rowOff>
    </xdr:from>
    <xdr:to>
      <xdr:col>10</xdr:col>
      <xdr:colOff>165100</xdr:colOff>
      <xdr:row>39</xdr:row>
      <xdr:rowOff>144145</xdr:rowOff>
    </xdr:to>
    <xdr:sp macro="" textlink="">
      <xdr:nvSpPr>
        <xdr:cNvPr id="79" name="楕円 78">
          <a:extLst>
            <a:ext uri="{FF2B5EF4-FFF2-40B4-BE49-F238E27FC236}">
              <a16:creationId xmlns:a16="http://schemas.microsoft.com/office/drawing/2014/main" id="{470A8190-52F9-479B-A6B4-05C01904AB17}"/>
            </a:ext>
          </a:extLst>
        </xdr:cNvPr>
        <xdr:cNvSpPr/>
      </xdr:nvSpPr>
      <xdr:spPr>
        <a:xfrm>
          <a:off x="1968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60960</xdr:rowOff>
    </xdr:from>
    <xdr:to>
      <xdr:col>15</xdr:col>
      <xdr:colOff>50800</xdr:colOff>
      <xdr:row>39</xdr:row>
      <xdr:rowOff>93345</xdr:rowOff>
    </xdr:to>
    <xdr:cxnSp macro="">
      <xdr:nvCxnSpPr>
        <xdr:cNvPr id="80" name="直線コネクタ 79">
          <a:extLst>
            <a:ext uri="{FF2B5EF4-FFF2-40B4-BE49-F238E27FC236}">
              <a16:creationId xmlns:a16="http://schemas.microsoft.com/office/drawing/2014/main" id="{741E9E3A-FDC7-46AB-BF18-99A528978D7B}"/>
            </a:ext>
          </a:extLst>
        </xdr:cNvPr>
        <xdr:cNvCxnSpPr/>
      </xdr:nvCxnSpPr>
      <xdr:spPr>
        <a:xfrm flipV="1">
          <a:off x="2019300" y="6576060"/>
          <a:ext cx="889000" cy="20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46355</xdr:rowOff>
    </xdr:from>
    <xdr:to>
      <xdr:col>6</xdr:col>
      <xdr:colOff>38100</xdr:colOff>
      <xdr:row>39</xdr:row>
      <xdr:rowOff>147955</xdr:rowOff>
    </xdr:to>
    <xdr:sp macro="" textlink="">
      <xdr:nvSpPr>
        <xdr:cNvPr id="81" name="楕円 80">
          <a:extLst>
            <a:ext uri="{FF2B5EF4-FFF2-40B4-BE49-F238E27FC236}">
              <a16:creationId xmlns:a16="http://schemas.microsoft.com/office/drawing/2014/main" id="{ABEE649F-7D1B-486B-8907-3B6D01BD22A9}"/>
            </a:ext>
          </a:extLst>
        </xdr:cNvPr>
        <xdr:cNvSpPr/>
      </xdr:nvSpPr>
      <xdr:spPr>
        <a:xfrm>
          <a:off x="10795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93345</xdr:rowOff>
    </xdr:from>
    <xdr:to>
      <xdr:col>10</xdr:col>
      <xdr:colOff>114300</xdr:colOff>
      <xdr:row>39</xdr:row>
      <xdr:rowOff>97155</xdr:rowOff>
    </xdr:to>
    <xdr:cxnSp macro="">
      <xdr:nvCxnSpPr>
        <xdr:cNvPr id="82" name="直線コネクタ 81">
          <a:extLst>
            <a:ext uri="{FF2B5EF4-FFF2-40B4-BE49-F238E27FC236}">
              <a16:creationId xmlns:a16="http://schemas.microsoft.com/office/drawing/2014/main" id="{62ABE8BC-DF52-44BA-87C7-28D821F1D233}"/>
            </a:ext>
          </a:extLst>
        </xdr:cNvPr>
        <xdr:cNvCxnSpPr/>
      </xdr:nvCxnSpPr>
      <xdr:spPr>
        <a:xfrm flipV="1">
          <a:off x="1130300" y="67798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a:extLst>
            <a:ext uri="{FF2B5EF4-FFF2-40B4-BE49-F238E27FC236}">
              <a16:creationId xmlns:a16="http://schemas.microsoft.com/office/drawing/2014/main" id="{43FB0073-954E-4A66-91E0-41D3477E6218}"/>
            </a:ext>
          </a:extLst>
        </xdr:cNvPr>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33037</xdr:rowOff>
    </xdr:from>
    <xdr:ext cx="405111" cy="259045"/>
    <xdr:sp macro="" textlink="">
      <xdr:nvSpPr>
        <xdr:cNvPr id="84" name="n_2aveValue【道路】&#10;有形固定資産減価償却率">
          <a:extLst>
            <a:ext uri="{FF2B5EF4-FFF2-40B4-BE49-F238E27FC236}">
              <a16:creationId xmlns:a16="http://schemas.microsoft.com/office/drawing/2014/main" id="{3D255285-55A8-4B5A-8648-4DF21CFAEE6B}"/>
            </a:ext>
          </a:extLst>
        </xdr:cNvPr>
        <xdr:cNvSpPr txBox="1"/>
      </xdr:nvSpPr>
      <xdr:spPr>
        <a:xfrm>
          <a:off x="27057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23512</xdr:rowOff>
    </xdr:from>
    <xdr:ext cx="405111" cy="259045"/>
    <xdr:sp macro="" textlink="">
      <xdr:nvSpPr>
        <xdr:cNvPr id="85" name="n_3aveValue【道路】&#10;有形固定資産減価償却率">
          <a:extLst>
            <a:ext uri="{FF2B5EF4-FFF2-40B4-BE49-F238E27FC236}">
              <a16:creationId xmlns:a16="http://schemas.microsoft.com/office/drawing/2014/main" id="{9319D0FA-B218-4AF2-91C7-434343A8EA95}"/>
            </a:ext>
          </a:extLst>
        </xdr:cNvPr>
        <xdr:cNvSpPr txBox="1"/>
      </xdr:nvSpPr>
      <xdr:spPr>
        <a:xfrm>
          <a:off x="1816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8272</xdr:rowOff>
    </xdr:from>
    <xdr:ext cx="405111" cy="259045"/>
    <xdr:sp macro="" textlink="">
      <xdr:nvSpPr>
        <xdr:cNvPr id="86" name="n_4aveValue【道路】&#10;有形固定資産減価償却率">
          <a:extLst>
            <a:ext uri="{FF2B5EF4-FFF2-40B4-BE49-F238E27FC236}">
              <a16:creationId xmlns:a16="http://schemas.microsoft.com/office/drawing/2014/main" id="{0D99418C-2C9F-48BE-8243-D4A839D392A3}"/>
            </a:ext>
          </a:extLst>
        </xdr:cNvPr>
        <xdr:cNvSpPr txBox="1"/>
      </xdr:nvSpPr>
      <xdr:spPr>
        <a:xfrm>
          <a:off x="927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129557</xdr:rowOff>
    </xdr:from>
    <xdr:ext cx="405111" cy="259045"/>
    <xdr:sp macro="" textlink="">
      <xdr:nvSpPr>
        <xdr:cNvPr id="87" name="n_1mainValue【道路】&#10;有形固定資産減価償却率">
          <a:extLst>
            <a:ext uri="{FF2B5EF4-FFF2-40B4-BE49-F238E27FC236}">
              <a16:creationId xmlns:a16="http://schemas.microsoft.com/office/drawing/2014/main" id="{E9DB1730-58DB-4DED-B5DE-3087D3C25AB5}"/>
            </a:ext>
          </a:extLst>
        </xdr:cNvPr>
        <xdr:cNvSpPr txBox="1"/>
      </xdr:nvSpPr>
      <xdr:spPr>
        <a:xfrm>
          <a:off x="3582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102887</xdr:rowOff>
    </xdr:from>
    <xdr:ext cx="405111" cy="259045"/>
    <xdr:sp macro="" textlink="">
      <xdr:nvSpPr>
        <xdr:cNvPr id="88" name="n_2mainValue【道路】&#10;有形固定資産減価償却率">
          <a:extLst>
            <a:ext uri="{FF2B5EF4-FFF2-40B4-BE49-F238E27FC236}">
              <a16:creationId xmlns:a16="http://schemas.microsoft.com/office/drawing/2014/main" id="{C0C948C0-2DC2-480E-B013-21D5E669D858}"/>
            </a:ext>
          </a:extLst>
        </xdr:cNvPr>
        <xdr:cNvSpPr txBox="1"/>
      </xdr:nvSpPr>
      <xdr:spPr>
        <a:xfrm>
          <a:off x="2705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135272</xdr:rowOff>
    </xdr:from>
    <xdr:ext cx="405111" cy="259045"/>
    <xdr:sp macro="" textlink="">
      <xdr:nvSpPr>
        <xdr:cNvPr id="89" name="n_3mainValue【道路】&#10;有形固定資産減価償却率">
          <a:extLst>
            <a:ext uri="{FF2B5EF4-FFF2-40B4-BE49-F238E27FC236}">
              <a16:creationId xmlns:a16="http://schemas.microsoft.com/office/drawing/2014/main" id="{ECBA2781-105C-4F48-9CBC-3CECB942287E}"/>
            </a:ext>
          </a:extLst>
        </xdr:cNvPr>
        <xdr:cNvSpPr txBox="1"/>
      </xdr:nvSpPr>
      <xdr:spPr>
        <a:xfrm>
          <a:off x="181674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139082</xdr:rowOff>
    </xdr:from>
    <xdr:ext cx="405111" cy="259045"/>
    <xdr:sp macro="" textlink="">
      <xdr:nvSpPr>
        <xdr:cNvPr id="90" name="n_4mainValue【道路】&#10;有形固定資産減価償却率">
          <a:extLst>
            <a:ext uri="{FF2B5EF4-FFF2-40B4-BE49-F238E27FC236}">
              <a16:creationId xmlns:a16="http://schemas.microsoft.com/office/drawing/2014/main" id="{8C270A59-1774-48E5-8A0F-004FE7D6B29F}"/>
            </a:ext>
          </a:extLst>
        </xdr:cNvPr>
        <xdr:cNvSpPr txBox="1"/>
      </xdr:nvSpPr>
      <xdr:spPr>
        <a:xfrm>
          <a:off x="927744" y="682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C9DCFCE5-BCCD-4F63-BD73-98780A13074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F6A38ED0-519A-400C-9CC4-591F43D0DA5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4DC07CF3-1741-404B-90AF-72382A768F2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9D8BA9FF-996D-4524-86D0-458F235F69F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6BD26812-81D9-4CA8-AC81-894D1FE17CD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F4F002D2-25E7-4F18-8762-B6A02671EEB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7DCA75F-17C9-447E-9166-6C0EF74402D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400C09CB-AEF0-4B06-AE7E-8A957F41722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C6D41C98-AA0A-4378-BF67-166C4CB327A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E05301E7-EF70-4E10-B028-38C2B15BA04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A9B6360E-DEF4-4C6D-9871-03459C9F16BA}"/>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897FCF2B-9C6D-4B7F-A1BC-6B86834E8472}"/>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73E4E38D-D844-465D-8CBC-E52F7AB84E8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F34E5CFE-9DEE-41CA-9FAF-D69E42875B6A}"/>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BE01B0E-4D88-4C51-9DFD-DACFC9382A41}"/>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6A4A70AF-4EFA-43E2-A4C1-07B55BE81426}"/>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E309E5FB-4A8B-4B1C-AAFF-01628D8BB2E8}"/>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8C3DC285-F265-481A-B509-9D6D36C6C1BA}"/>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31F95957-CF73-4CA2-8D52-CE50BE83A28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3CCFB7C2-6FF2-4335-A099-1250D3E2DF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AD7D147D-8D6C-42D9-9963-3ED8FA9737C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12" name="直線コネクタ 111">
          <a:extLst>
            <a:ext uri="{FF2B5EF4-FFF2-40B4-BE49-F238E27FC236}">
              <a16:creationId xmlns:a16="http://schemas.microsoft.com/office/drawing/2014/main" id="{67AA3631-1073-4813-9330-8E8D982C5A4F}"/>
            </a:ext>
          </a:extLst>
        </xdr:cNvPr>
        <xdr:cNvCxnSpPr/>
      </xdr:nvCxnSpPr>
      <xdr:spPr>
        <a:xfrm flipV="1">
          <a:off x="10476865" y="5936176"/>
          <a:ext cx="0" cy="122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13" name="【道路】&#10;一人当たり延長最小値テキスト">
          <a:extLst>
            <a:ext uri="{FF2B5EF4-FFF2-40B4-BE49-F238E27FC236}">
              <a16:creationId xmlns:a16="http://schemas.microsoft.com/office/drawing/2014/main" id="{81B736CD-5A81-4732-A710-307ABE4B43AB}"/>
            </a:ext>
          </a:extLst>
        </xdr:cNvPr>
        <xdr:cNvSpPr txBox="1"/>
      </xdr:nvSpPr>
      <xdr:spPr>
        <a:xfrm>
          <a:off x="10515600" y="716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14" name="直線コネクタ 113">
          <a:extLst>
            <a:ext uri="{FF2B5EF4-FFF2-40B4-BE49-F238E27FC236}">
              <a16:creationId xmlns:a16="http://schemas.microsoft.com/office/drawing/2014/main" id="{0256548E-AB6D-4058-A1E5-C040836E6A77}"/>
            </a:ext>
          </a:extLst>
        </xdr:cNvPr>
        <xdr:cNvCxnSpPr/>
      </xdr:nvCxnSpPr>
      <xdr:spPr>
        <a:xfrm>
          <a:off x="10388600" y="71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15" name="【道路】&#10;一人当たり延長最大値テキスト">
          <a:extLst>
            <a:ext uri="{FF2B5EF4-FFF2-40B4-BE49-F238E27FC236}">
              <a16:creationId xmlns:a16="http://schemas.microsoft.com/office/drawing/2014/main" id="{2FA46FB8-B449-4116-8AC7-BCD64D0E5272}"/>
            </a:ext>
          </a:extLst>
        </xdr:cNvPr>
        <xdr:cNvSpPr txBox="1"/>
      </xdr:nvSpPr>
      <xdr:spPr>
        <a:xfrm>
          <a:off x="10515600" y="57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16" name="直線コネクタ 115">
          <a:extLst>
            <a:ext uri="{FF2B5EF4-FFF2-40B4-BE49-F238E27FC236}">
              <a16:creationId xmlns:a16="http://schemas.microsoft.com/office/drawing/2014/main" id="{36C2C983-0414-423A-84BE-7D9EEABA7373}"/>
            </a:ext>
          </a:extLst>
        </xdr:cNvPr>
        <xdr:cNvCxnSpPr/>
      </xdr:nvCxnSpPr>
      <xdr:spPr>
        <a:xfrm>
          <a:off x="10388600" y="5936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158232</xdr:rowOff>
    </xdr:from>
    <xdr:ext cx="534377" cy="259045"/>
    <xdr:sp macro="" textlink="">
      <xdr:nvSpPr>
        <xdr:cNvPr id="117" name="【道路】&#10;一人当たり延長平均値テキスト">
          <a:extLst>
            <a:ext uri="{FF2B5EF4-FFF2-40B4-BE49-F238E27FC236}">
              <a16:creationId xmlns:a16="http://schemas.microsoft.com/office/drawing/2014/main" id="{BDD1B4E6-F63E-4576-9A28-576EE4FC74F2}"/>
            </a:ext>
          </a:extLst>
        </xdr:cNvPr>
        <xdr:cNvSpPr txBox="1"/>
      </xdr:nvSpPr>
      <xdr:spPr>
        <a:xfrm>
          <a:off x="10515600" y="684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18" name="フローチャート: 判断 117">
          <a:extLst>
            <a:ext uri="{FF2B5EF4-FFF2-40B4-BE49-F238E27FC236}">
              <a16:creationId xmlns:a16="http://schemas.microsoft.com/office/drawing/2014/main" id="{1EBDE0D6-892A-4E28-9043-0AD91028FC7F}"/>
            </a:ext>
          </a:extLst>
        </xdr:cNvPr>
        <xdr:cNvSpPr/>
      </xdr:nvSpPr>
      <xdr:spPr>
        <a:xfrm>
          <a:off x="10426700" y="699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127015</xdr:rowOff>
    </xdr:from>
    <xdr:to>
      <xdr:col>50</xdr:col>
      <xdr:colOff>165100</xdr:colOff>
      <xdr:row>41</xdr:row>
      <xdr:rowOff>57165</xdr:rowOff>
    </xdr:to>
    <xdr:sp macro="" textlink="">
      <xdr:nvSpPr>
        <xdr:cNvPr id="119" name="フローチャート: 判断 118">
          <a:extLst>
            <a:ext uri="{FF2B5EF4-FFF2-40B4-BE49-F238E27FC236}">
              <a16:creationId xmlns:a16="http://schemas.microsoft.com/office/drawing/2014/main" id="{5F0F9409-B03B-40D0-9088-90217515E880}"/>
            </a:ext>
          </a:extLst>
        </xdr:cNvPr>
        <xdr:cNvSpPr/>
      </xdr:nvSpPr>
      <xdr:spPr>
        <a:xfrm>
          <a:off x="9588500" y="698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131969</xdr:rowOff>
    </xdr:from>
    <xdr:to>
      <xdr:col>46</xdr:col>
      <xdr:colOff>38100</xdr:colOff>
      <xdr:row>41</xdr:row>
      <xdr:rowOff>62119</xdr:rowOff>
    </xdr:to>
    <xdr:sp macro="" textlink="">
      <xdr:nvSpPr>
        <xdr:cNvPr id="120" name="フローチャート: 判断 119">
          <a:extLst>
            <a:ext uri="{FF2B5EF4-FFF2-40B4-BE49-F238E27FC236}">
              <a16:creationId xmlns:a16="http://schemas.microsoft.com/office/drawing/2014/main" id="{A0DD14A5-2DE5-41ED-8490-303DB196C546}"/>
            </a:ext>
          </a:extLst>
        </xdr:cNvPr>
        <xdr:cNvSpPr/>
      </xdr:nvSpPr>
      <xdr:spPr>
        <a:xfrm>
          <a:off x="8699500" y="698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125707</xdr:rowOff>
    </xdr:from>
    <xdr:to>
      <xdr:col>41</xdr:col>
      <xdr:colOff>101600</xdr:colOff>
      <xdr:row>41</xdr:row>
      <xdr:rowOff>55857</xdr:rowOff>
    </xdr:to>
    <xdr:sp macro="" textlink="">
      <xdr:nvSpPr>
        <xdr:cNvPr id="121" name="フローチャート: 判断 120">
          <a:extLst>
            <a:ext uri="{FF2B5EF4-FFF2-40B4-BE49-F238E27FC236}">
              <a16:creationId xmlns:a16="http://schemas.microsoft.com/office/drawing/2014/main" id="{1FA2C86A-6A34-4EFA-9882-F14864CAE3CA}"/>
            </a:ext>
          </a:extLst>
        </xdr:cNvPr>
        <xdr:cNvSpPr/>
      </xdr:nvSpPr>
      <xdr:spPr>
        <a:xfrm>
          <a:off x="7810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96936</xdr:rowOff>
    </xdr:from>
    <xdr:to>
      <xdr:col>36</xdr:col>
      <xdr:colOff>165100</xdr:colOff>
      <xdr:row>41</xdr:row>
      <xdr:rowOff>27086</xdr:rowOff>
    </xdr:to>
    <xdr:sp macro="" textlink="">
      <xdr:nvSpPr>
        <xdr:cNvPr id="122" name="フローチャート: 判断 121">
          <a:extLst>
            <a:ext uri="{FF2B5EF4-FFF2-40B4-BE49-F238E27FC236}">
              <a16:creationId xmlns:a16="http://schemas.microsoft.com/office/drawing/2014/main" id="{A12E7AE6-35A4-4B93-B5A1-DAE201593EC2}"/>
            </a:ext>
          </a:extLst>
        </xdr:cNvPr>
        <xdr:cNvSpPr/>
      </xdr:nvSpPr>
      <xdr:spPr>
        <a:xfrm>
          <a:off x="6921500" y="695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EACCD6B-38CE-41C8-87D6-EA771082DEA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CB6A47E-471E-4A77-ACB3-62751AA1791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E35A60C-2C84-4AAA-B24B-D518BDC1A7B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16936E1-FEF0-456F-B517-6202A6586DC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2813F70-5B9D-4D41-8F15-3B714BEAF21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35904</xdr:rowOff>
    </xdr:from>
    <xdr:to>
      <xdr:col>55</xdr:col>
      <xdr:colOff>50800</xdr:colOff>
      <xdr:row>41</xdr:row>
      <xdr:rowOff>137504</xdr:rowOff>
    </xdr:to>
    <xdr:sp macro="" textlink="">
      <xdr:nvSpPr>
        <xdr:cNvPr id="128" name="楕円 127">
          <a:extLst>
            <a:ext uri="{FF2B5EF4-FFF2-40B4-BE49-F238E27FC236}">
              <a16:creationId xmlns:a16="http://schemas.microsoft.com/office/drawing/2014/main" id="{65078642-06E1-4936-B219-BF0C036B5576}"/>
            </a:ext>
          </a:extLst>
        </xdr:cNvPr>
        <xdr:cNvSpPr/>
      </xdr:nvSpPr>
      <xdr:spPr>
        <a:xfrm>
          <a:off x="10426700" y="706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122281</xdr:rowOff>
    </xdr:from>
    <xdr:ext cx="534377" cy="259045"/>
    <xdr:sp macro="" textlink="">
      <xdr:nvSpPr>
        <xdr:cNvPr id="129" name="【道路】&#10;一人当たり延長該当値テキスト">
          <a:extLst>
            <a:ext uri="{FF2B5EF4-FFF2-40B4-BE49-F238E27FC236}">
              <a16:creationId xmlns:a16="http://schemas.microsoft.com/office/drawing/2014/main" id="{F2DD823C-9A28-40AC-A391-DEE24A5E731B}"/>
            </a:ext>
          </a:extLst>
        </xdr:cNvPr>
        <xdr:cNvSpPr txBox="1"/>
      </xdr:nvSpPr>
      <xdr:spPr>
        <a:xfrm>
          <a:off x="10515600" y="698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36482</xdr:rowOff>
    </xdr:from>
    <xdr:to>
      <xdr:col>50</xdr:col>
      <xdr:colOff>165100</xdr:colOff>
      <xdr:row>41</xdr:row>
      <xdr:rowOff>138082</xdr:rowOff>
    </xdr:to>
    <xdr:sp macro="" textlink="">
      <xdr:nvSpPr>
        <xdr:cNvPr id="130" name="楕円 129">
          <a:extLst>
            <a:ext uri="{FF2B5EF4-FFF2-40B4-BE49-F238E27FC236}">
              <a16:creationId xmlns:a16="http://schemas.microsoft.com/office/drawing/2014/main" id="{12BFB8D4-CE1F-49BC-9F5E-58CF8033EA5F}"/>
            </a:ext>
          </a:extLst>
        </xdr:cNvPr>
        <xdr:cNvSpPr/>
      </xdr:nvSpPr>
      <xdr:spPr>
        <a:xfrm>
          <a:off x="9588500" y="706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86704</xdr:rowOff>
    </xdr:from>
    <xdr:to>
      <xdr:col>55</xdr:col>
      <xdr:colOff>0</xdr:colOff>
      <xdr:row>41</xdr:row>
      <xdr:rowOff>87282</xdr:rowOff>
    </xdr:to>
    <xdr:cxnSp macro="">
      <xdr:nvCxnSpPr>
        <xdr:cNvPr id="131" name="直線コネクタ 130">
          <a:extLst>
            <a:ext uri="{FF2B5EF4-FFF2-40B4-BE49-F238E27FC236}">
              <a16:creationId xmlns:a16="http://schemas.microsoft.com/office/drawing/2014/main" id="{079B8F24-5984-43AB-B280-7B1C14413B7D}"/>
            </a:ext>
          </a:extLst>
        </xdr:cNvPr>
        <xdr:cNvCxnSpPr/>
      </xdr:nvCxnSpPr>
      <xdr:spPr>
        <a:xfrm flipV="1">
          <a:off x="9639300" y="7116154"/>
          <a:ext cx="838200" cy="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37157</xdr:rowOff>
    </xdr:from>
    <xdr:to>
      <xdr:col>46</xdr:col>
      <xdr:colOff>38100</xdr:colOff>
      <xdr:row>41</xdr:row>
      <xdr:rowOff>138757</xdr:rowOff>
    </xdr:to>
    <xdr:sp macro="" textlink="">
      <xdr:nvSpPr>
        <xdr:cNvPr id="132" name="楕円 131">
          <a:extLst>
            <a:ext uri="{FF2B5EF4-FFF2-40B4-BE49-F238E27FC236}">
              <a16:creationId xmlns:a16="http://schemas.microsoft.com/office/drawing/2014/main" id="{9F5FCC00-678E-47B5-89A8-919B782FD439}"/>
            </a:ext>
          </a:extLst>
        </xdr:cNvPr>
        <xdr:cNvSpPr/>
      </xdr:nvSpPr>
      <xdr:spPr>
        <a:xfrm>
          <a:off x="8699500" y="706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87282</xdr:rowOff>
    </xdr:from>
    <xdr:to>
      <xdr:col>50</xdr:col>
      <xdr:colOff>114300</xdr:colOff>
      <xdr:row>41</xdr:row>
      <xdr:rowOff>87957</xdr:rowOff>
    </xdr:to>
    <xdr:cxnSp macro="">
      <xdr:nvCxnSpPr>
        <xdr:cNvPr id="133" name="直線コネクタ 132">
          <a:extLst>
            <a:ext uri="{FF2B5EF4-FFF2-40B4-BE49-F238E27FC236}">
              <a16:creationId xmlns:a16="http://schemas.microsoft.com/office/drawing/2014/main" id="{FF3E6EB0-404D-4B76-9AC4-A7B9BF45882B}"/>
            </a:ext>
          </a:extLst>
        </xdr:cNvPr>
        <xdr:cNvCxnSpPr/>
      </xdr:nvCxnSpPr>
      <xdr:spPr>
        <a:xfrm flipV="1">
          <a:off x="8750300" y="7116732"/>
          <a:ext cx="889000" cy="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67355</xdr:rowOff>
    </xdr:from>
    <xdr:to>
      <xdr:col>41</xdr:col>
      <xdr:colOff>101600</xdr:colOff>
      <xdr:row>41</xdr:row>
      <xdr:rowOff>168955</xdr:rowOff>
    </xdr:to>
    <xdr:sp macro="" textlink="">
      <xdr:nvSpPr>
        <xdr:cNvPr id="134" name="楕円 133">
          <a:extLst>
            <a:ext uri="{FF2B5EF4-FFF2-40B4-BE49-F238E27FC236}">
              <a16:creationId xmlns:a16="http://schemas.microsoft.com/office/drawing/2014/main" id="{8343C47D-C94D-47FD-91A0-8D6F3848DD4F}"/>
            </a:ext>
          </a:extLst>
        </xdr:cNvPr>
        <xdr:cNvSpPr/>
      </xdr:nvSpPr>
      <xdr:spPr>
        <a:xfrm>
          <a:off x="7810500" y="709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87957</xdr:rowOff>
    </xdr:from>
    <xdr:to>
      <xdr:col>45</xdr:col>
      <xdr:colOff>177800</xdr:colOff>
      <xdr:row>41</xdr:row>
      <xdr:rowOff>118155</xdr:rowOff>
    </xdr:to>
    <xdr:cxnSp macro="">
      <xdr:nvCxnSpPr>
        <xdr:cNvPr id="135" name="直線コネクタ 134">
          <a:extLst>
            <a:ext uri="{FF2B5EF4-FFF2-40B4-BE49-F238E27FC236}">
              <a16:creationId xmlns:a16="http://schemas.microsoft.com/office/drawing/2014/main" id="{D2A668FA-E19E-4125-9A2F-82DD7C88C4BA}"/>
            </a:ext>
          </a:extLst>
        </xdr:cNvPr>
        <xdr:cNvCxnSpPr/>
      </xdr:nvCxnSpPr>
      <xdr:spPr>
        <a:xfrm flipV="1">
          <a:off x="7861300" y="7117407"/>
          <a:ext cx="889000" cy="3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68482</xdr:rowOff>
    </xdr:from>
    <xdr:to>
      <xdr:col>36</xdr:col>
      <xdr:colOff>165100</xdr:colOff>
      <xdr:row>41</xdr:row>
      <xdr:rowOff>170082</xdr:rowOff>
    </xdr:to>
    <xdr:sp macro="" textlink="">
      <xdr:nvSpPr>
        <xdr:cNvPr id="136" name="楕円 135">
          <a:extLst>
            <a:ext uri="{FF2B5EF4-FFF2-40B4-BE49-F238E27FC236}">
              <a16:creationId xmlns:a16="http://schemas.microsoft.com/office/drawing/2014/main" id="{78380C92-069D-4FB0-9421-E81B5C935506}"/>
            </a:ext>
          </a:extLst>
        </xdr:cNvPr>
        <xdr:cNvSpPr/>
      </xdr:nvSpPr>
      <xdr:spPr>
        <a:xfrm>
          <a:off x="6921500" y="70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118155</xdr:rowOff>
    </xdr:from>
    <xdr:to>
      <xdr:col>41</xdr:col>
      <xdr:colOff>50800</xdr:colOff>
      <xdr:row>41</xdr:row>
      <xdr:rowOff>119282</xdr:rowOff>
    </xdr:to>
    <xdr:cxnSp macro="">
      <xdr:nvCxnSpPr>
        <xdr:cNvPr id="137" name="直線コネクタ 136">
          <a:extLst>
            <a:ext uri="{FF2B5EF4-FFF2-40B4-BE49-F238E27FC236}">
              <a16:creationId xmlns:a16="http://schemas.microsoft.com/office/drawing/2014/main" id="{1F4577B0-1E8A-4621-AAF4-FA3CD44A24DB}"/>
            </a:ext>
          </a:extLst>
        </xdr:cNvPr>
        <xdr:cNvCxnSpPr/>
      </xdr:nvCxnSpPr>
      <xdr:spPr>
        <a:xfrm flipV="1">
          <a:off x="6972300" y="7147605"/>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73692</xdr:rowOff>
    </xdr:from>
    <xdr:ext cx="534377" cy="259045"/>
    <xdr:sp macro="" textlink="">
      <xdr:nvSpPr>
        <xdr:cNvPr id="138" name="n_1aveValue【道路】&#10;一人当たり延長">
          <a:extLst>
            <a:ext uri="{FF2B5EF4-FFF2-40B4-BE49-F238E27FC236}">
              <a16:creationId xmlns:a16="http://schemas.microsoft.com/office/drawing/2014/main" id="{28A4A489-A663-4748-96B9-1C2015166571}"/>
            </a:ext>
          </a:extLst>
        </xdr:cNvPr>
        <xdr:cNvSpPr txBox="1"/>
      </xdr:nvSpPr>
      <xdr:spPr>
        <a:xfrm>
          <a:off x="9359411" y="676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78646</xdr:rowOff>
    </xdr:from>
    <xdr:ext cx="534377" cy="259045"/>
    <xdr:sp macro="" textlink="">
      <xdr:nvSpPr>
        <xdr:cNvPr id="139" name="n_2aveValue【道路】&#10;一人当たり延長">
          <a:extLst>
            <a:ext uri="{FF2B5EF4-FFF2-40B4-BE49-F238E27FC236}">
              <a16:creationId xmlns:a16="http://schemas.microsoft.com/office/drawing/2014/main" id="{DB9330A2-64D3-4444-917C-F561AB19A59A}"/>
            </a:ext>
          </a:extLst>
        </xdr:cNvPr>
        <xdr:cNvSpPr txBox="1"/>
      </xdr:nvSpPr>
      <xdr:spPr>
        <a:xfrm>
          <a:off x="8483111" y="676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72384</xdr:rowOff>
    </xdr:from>
    <xdr:ext cx="534377" cy="259045"/>
    <xdr:sp macro="" textlink="">
      <xdr:nvSpPr>
        <xdr:cNvPr id="140" name="n_3aveValue【道路】&#10;一人当たり延長">
          <a:extLst>
            <a:ext uri="{FF2B5EF4-FFF2-40B4-BE49-F238E27FC236}">
              <a16:creationId xmlns:a16="http://schemas.microsoft.com/office/drawing/2014/main" id="{4368C5B4-EFAF-4DFA-9E67-5EFB455B3174}"/>
            </a:ext>
          </a:extLst>
        </xdr:cNvPr>
        <xdr:cNvSpPr txBox="1"/>
      </xdr:nvSpPr>
      <xdr:spPr>
        <a:xfrm>
          <a:off x="7594111" y="67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43613</xdr:rowOff>
    </xdr:from>
    <xdr:ext cx="534377" cy="259045"/>
    <xdr:sp macro="" textlink="">
      <xdr:nvSpPr>
        <xdr:cNvPr id="141" name="n_4aveValue【道路】&#10;一人当たり延長">
          <a:extLst>
            <a:ext uri="{FF2B5EF4-FFF2-40B4-BE49-F238E27FC236}">
              <a16:creationId xmlns:a16="http://schemas.microsoft.com/office/drawing/2014/main" id="{7BF5F4E9-1123-41AC-9AA5-6A687AEA224E}"/>
            </a:ext>
          </a:extLst>
        </xdr:cNvPr>
        <xdr:cNvSpPr txBox="1"/>
      </xdr:nvSpPr>
      <xdr:spPr>
        <a:xfrm>
          <a:off x="6705111" y="673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129209</xdr:rowOff>
    </xdr:from>
    <xdr:ext cx="534377" cy="259045"/>
    <xdr:sp macro="" textlink="">
      <xdr:nvSpPr>
        <xdr:cNvPr id="142" name="n_1mainValue【道路】&#10;一人当たり延長">
          <a:extLst>
            <a:ext uri="{FF2B5EF4-FFF2-40B4-BE49-F238E27FC236}">
              <a16:creationId xmlns:a16="http://schemas.microsoft.com/office/drawing/2014/main" id="{93C9902F-59D7-4C4B-889E-877A1AF88764}"/>
            </a:ext>
          </a:extLst>
        </xdr:cNvPr>
        <xdr:cNvSpPr txBox="1"/>
      </xdr:nvSpPr>
      <xdr:spPr>
        <a:xfrm>
          <a:off x="9359411" y="715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129884</xdr:rowOff>
    </xdr:from>
    <xdr:ext cx="534377" cy="259045"/>
    <xdr:sp macro="" textlink="">
      <xdr:nvSpPr>
        <xdr:cNvPr id="143" name="n_2mainValue【道路】&#10;一人当たり延長">
          <a:extLst>
            <a:ext uri="{FF2B5EF4-FFF2-40B4-BE49-F238E27FC236}">
              <a16:creationId xmlns:a16="http://schemas.microsoft.com/office/drawing/2014/main" id="{6EDF6356-B98E-43A3-BAC1-C60B20E4A884}"/>
            </a:ext>
          </a:extLst>
        </xdr:cNvPr>
        <xdr:cNvSpPr txBox="1"/>
      </xdr:nvSpPr>
      <xdr:spPr>
        <a:xfrm>
          <a:off x="8483111" y="715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160082</xdr:rowOff>
    </xdr:from>
    <xdr:ext cx="469744" cy="259045"/>
    <xdr:sp macro="" textlink="">
      <xdr:nvSpPr>
        <xdr:cNvPr id="144" name="n_3mainValue【道路】&#10;一人当たり延長">
          <a:extLst>
            <a:ext uri="{FF2B5EF4-FFF2-40B4-BE49-F238E27FC236}">
              <a16:creationId xmlns:a16="http://schemas.microsoft.com/office/drawing/2014/main" id="{86547B04-B551-48B7-9B78-EE6581B0B4D4}"/>
            </a:ext>
          </a:extLst>
        </xdr:cNvPr>
        <xdr:cNvSpPr txBox="1"/>
      </xdr:nvSpPr>
      <xdr:spPr>
        <a:xfrm>
          <a:off x="7626427" y="718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161209</xdr:rowOff>
    </xdr:from>
    <xdr:ext cx="469744" cy="259045"/>
    <xdr:sp macro="" textlink="">
      <xdr:nvSpPr>
        <xdr:cNvPr id="145" name="n_4mainValue【道路】&#10;一人当たり延長">
          <a:extLst>
            <a:ext uri="{FF2B5EF4-FFF2-40B4-BE49-F238E27FC236}">
              <a16:creationId xmlns:a16="http://schemas.microsoft.com/office/drawing/2014/main" id="{43166426-BC80-40D8-A381-AC3C5C45B9F7}"/>
            </a:ext>
          </a:extLst>
        </xdr:cNvPr>
        <xdr:cNvSpPr txBox="1"/>
      </xdr:nvSpPr>
      <xdr:spPr>
        <a:xfrm>
          <a:off x="6737427" y="719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F79D3B2D-773D-4C27-8811-91B0768FC6F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21A3A455-FB87-4B72-967C-1BD6E10038E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F51722A0-E361-4492-A84D-980EBB5408D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C0C4272D-F1A5-4F0A-93DF-6BCE4BDCFC9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33C20E77-7F3F-4A56-ACE0-551A0200933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D88D1689-E0C7-4A90-AE5D-B6D83B62AD3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89435E13-9605-4307-A97A-957E3EA9B0A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EEC0265F-5D7E-4944-A075-2FA7EF3E65E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68DF18FA-9101-42A5-92A7-6D4423FE77B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25D49A0E-6133-4562-A751-D8B77C6AB64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550F6B78-44E7-45F8-8FD9-083808A037D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F78A849D-CF40-41C9-BF3A-74FADC969A1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B9279BA8-32E9-4D67-B4E6-153D1DDF4D1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4C71203E-1DBE-4BE4-8C70-A440B09E53E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6C78AF61-42AD-49C8-BFF4-1B286922655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741D11FE-3F9E-4B41-930E-CCAE0026823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5908D0AF-D62F-4B84-AA74-5341F51B756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12380F9A-3596-44C0-B10A-E2CF4F77BBC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5842C794-2A84-481D-B0D5-47EEC865C8C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1391F694-9288-430B-998B-404813E2C73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E0E2C0F1-B82C-43D1-AB7C-82CE024F07F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8C107884-7021-413F-BD5D-A46E1BFF659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27BA4528-4B1E-4341-91EE-F419609E07D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C9DD09DB-1EBD-47CB-A8A6-B84820467FC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EF0D43E0-77A6-4B90-BB19-269A7A82B1A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163285</xdr:rowOff>
    </xdr:from>
    <xdr:to>
      <xdr:col>24</xdr:col>
      <xdr:colOff>62865</xdr:colOff>
      <xdr:row>64</xdr:row>
      <xdr:rowOff>52251</xdr:rowOff>
    </xdr:to>
    <xdr:cxnSp macro="">
      <xdr:nvCxnSpPr>
        <xdr:cNvPr id="171" name="直線コネクタ 170">
          <a:extLst>
            <a:ext uri="{FF2B5EF4-FFF2-40B4-BE49-F238E27FC236}">
              <a16:creationId xmlns:a16="http://schemas.microsoft.com/office/drawing/2014/main" id="{CD0D9AB6-D0AB-4AD9-A0EC-5F04B8CF785B}"/>
            </a:ext>
          </a:extLst>
        </xdr:cNvPr>
        <xdr:cNvCxnSpPr/>
      </xdr:nvCxnSpPr>
      <xdr:spPr>
        <a:xfrm flipV="1">
          <a:off x="4634865" y="9593035"/>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DA44014B-E7A5-4722-9C71-3A12679E0FB5}"/>
            </a:ext>
          </a:extLst>
        </xdr:cNvPr>
        <xdr:cNvSpPr txBox="1"/>
      </xdr:nvSpPr>
      <xdr:spPr>
        <a:xfrm>
          <a:off x="4673600" y="1102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73" name="直線コネクタ 172">
          <a:extLst>
            <a:ext uri="{FF2B5EF4-FFF2-40B4-BE49-F238E27FC236}">
              <a16:creationId xmlns:a16="http://schemas.microsoft.com/office/drawing/2014/main" id="{6E77BEA0-E348-47CA-AC6B-9EEF34A6C2BC}"/>
            </a:ext>
          </a:extLst>
        </xdr:cNvPr>
        <xdr:cNvCxnSpPr/>
      </xdr:nvCxnSpPr>
      <xdr:spPr>
        <a:xfrm>
          <a:off x="4546600" y="110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109962</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FE0B59AD-60C9-40EF-A9B2-BBEB9F6630EC}"/>
            </a:ext>
          </a:extLst>
        </xdr:cNvPr>
        <xdr:cNvSpPr txBox="1"/>
      </xdr:nvSpPr>
      <xdr:spPr>
        <a:xfrm>
          <a:off x="4673600" y="93682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163285</xdr:rowOff>
    </xdr:from>
    <xdr:to>
      <xdr:col>24</xdr:col>
      <xdr:colOff>152400</xdr:colOff>
      <xdr:row>55</xdr:row>
      <xdr:rowOff>163285</xdr:rowOff>
    </xdr:to>
    <xdr:cxnSp macro="">
      <xdr:nvCxnSpPr>
        <xdr:cNvPr id="175" name="直線コネクタ 174">
          <a:extLst>
            <a:ext uri="{FF2B5EF4-FFF2-40B4-BE49-F238E27FC236}">
              <a16:creationId xmlns:a16="http://schemas.microsoft.com/office/drawing/2014/main" id="{D472F50F-8506-4450-850D-B9929D4C5476}"/>
            </a:ext>
          </a:extLst>
        </xdr:cNvPr>
        <xdr:cNvCxnSpPr/>
      </xdr:nvCxnSpPr>
      <xdr:spPr>
        <a:xfrm>
          <a:off x="4546600" y="9593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161126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D4963156-E0E8-46D7-9C9A-28D2AEB750AA}"/>
            </a:ext>
          </a:extLst>
        </xdr:cNvPr>
        <xdr:cNvSpPr txBox="1"/>
      </xdr:nvSpPr>
      <xdr:spPr>
        <a:xfrm>
          <a:off x="4673600" y="1044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77" name="フローチャート: 判断 176">
          <a:extLst>
            <a:ext uri="{FF2B5EF4-FFF2-40B4-BE49-F238E27FC236}">
              <a16:creationId xmlns:a16="http://schemas.microsoft.com/office/drawing/2014/main" id="{569452E1-7DC4-422A-BF72-773C98B4B767}"/>
            </a:ext>
          </a:extLst>
        </xdr:cNvPr>
        <xdr:cNvSpPr/>
      </xdr:nvSpPr>
      <xdr:spPr>
        <a:xfrm>
          <a:off x="45847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78" name="フローチャート: 判断 177">
          <a:extLst>
            <a:ext uri="{FF2B5EF4-FFF2-40B4-BE49-F238E27FC236}">
              <a16:creationId xmlns:a16="http://schemas.microsoft.com/office/drawing/2014/main" id="{CE346125-F728-489E-B3A3-9CA33FD3265E}"/>
            </a:ext>
          </a:extLst>
        </xdr:cNvPr>
        <xdr:cNvSpPr/>
      </xdr:nvSpPr>
      <xdr:spPr>
        <a:xfrm>
          <a:off x="3746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79" name="フローチャート: 判断 178">
          <a:extLst>
            <a:ext uri="{FF2B5EF4-FFF2-40B4-BE49-F238E27FC236}">
              <a16:creationId xmlns:a16="http://schemas.microsoft.com/office/drawing/2014/main" id="{2E3891CD-20AC-4E36-BD02-15032FC0F161}"/>
            </a:ext>
          </a:extLst>
        </xdr:cNvPr>
        <xdr:cNvSpPr/>
      </xdr:nvSpPr>
      <xdr:spPr>
        <a:xfrm>
          <a:off x="2857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80" name="フローチャート: 判断 179">
          <a:extLst>
            <a:ext uri="{FF2B5EF4-FFF2-40B4-BE49-F238E27FC236}">
              <a16:creationId xmlns:a16="http://schemas.microsoft.com/office/drawing/2014/main" id="{FBB84299-23A9-4DDD-A1EB-82AF7C0F2EC3}"/>
            </a:ext>
          </a:extLst>
        </xdr:cNvPr>
        <xdr:cNvSpPr/>
      </xdr:nvSpPr>
      <xdr:spPr>
        <a:xfrm>
          <a:off x="1968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109220</xdr:rowOff>
    </xdr:from>
    <xdr:to>
      <xdr:col>6</xdr:col>
      <xdr:colOff>38100</xdr:colOff>
      <xdr:row>61</xdr:row>
      <xdr:rowOff>39370</xdr:rowOff>
    </xdr:to>
    <xdr:sp macro="" textlink="">
      <xdr:nvSpPr>
        <xdr:cNvPr id="181" name="フローチャート: 判断 180">
          <a:extLst>
            <a:ext uri="{FF2B5EF4-FFF2-40B4-BE49-F238E27FC236}">
              <a16:creationId xmlns:a16="http://schemas.microsoft.com/office/drawing/2014/main" id="{12C0BF31-8D7D-4C35-BA09-165C5DEF0E17}"/>
            </a:ext>
          </a:extLst>
        </xdr:cNvPr>
        <xdr:cNvSpPr/>
      </xdr:nvSpPr>
      <xdr:spPr>
        <a:xfrm>
          <a:off x="1079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C8077F30-8257-49A1-B546-B92F5C6A3C6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D2C6E952-A50E-4798-824D-015E367D8C1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B7A8B07-5A81-4E16-8B4B-B66B08B95C5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5894C53-D3BF-4174-956A-56E1F409584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188E488-3C53-4585-AB34-B93CA123F36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60234</xdr:rowOff>
    </xdr:from>
    <xdr:to>
      <xdr:col>24</xdr:col>
      <xdr:colOff>114300</xdr:colOff>
      <xdr:row>58</xdr:row>
      <xdr:rowOff>161834</xdr:rowOff>
    </xdr:to>
    <xdr:sp macro="" textlink="">
      <xdr:nvSpPr>
        <xdr:cNvPr id="187" name="楕円 186">
          <a:extLst>
            <a:ext uri="{FF2B5EF4-FFF2-40B4-BE49-F238E27FC236}">
              <a16:creationId xmlns:a16="http://schemas.microsoft.com/office/drawing/2014/main" id="{26151BC7-F244-438A-8861-3A9C5612CAC3}"/>
            </a:ext>
          </a:extLst>
        </xdr:cNvPr>
        <xdr:cNvSpPr/>
      </xdr:nvSpPr>
      <xdr:spPr>
        <a:xfrm>
          <a:off x="45847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83111</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FCE572E-1A63-4BA3-8B65-87BEC924146A}"/>
            </a:ext>
          </a:extLst>
        </xdr:cNvPr>
        <xdr:cNvSpPr txBox="1"/>
      </xdr:nvSpPr>
      <xdr:spPr>
        <a:xfrm>
          <a:off x="4673600" y="985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52070</xdr:rowOff>
    </xdr:from>
    <xdr:to>
      <xdr:col>20</xdr:col>
      <xdr:colOff>38100</xdr:colOff>
      <xdr:row>58</xdr:row>
      <xdr:rowOff>153670</xdr:rowOff>
    </xdr:to>
    <xdr:sp macro="" textlink="">
      <xdr:nvSpPr>
        <xdr:cNvPr id="189" name="楕円 188">
          <a:extLst>
            <a:ext uri="{FF2B5EF4-FFF2-40B4-BE49-F238E27FC236}">
              <a16:creationId xmlns:a16="http://schemas.microsoft.com/office/drawing/2014/main" id="{E8C493FF-4307-45C7-A5E1-EAB48ECCCB3A}"/>
            </a:ext>
          </a:extLst>
        </xdr:cNvPr>
        <xdr:cNvSpPr/>
      </xdr:nvSpPr>
      <xdr:spPr>
        <a:xfrm>
          <a:off x="3746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102870</xdr:rowOff>
    </xdr:from>
    <xdr:to>
      <xdr:col>24</xdr:col>
      <xdr:colOff>63500</xdr:colOff>
      <xdr:row>58</xdr:row>
      <xdr:rowOff>111034</xdr:rowOff>
    </xdr:to>
    <xdr:cxnSp macro="">
      <xdr:nvCxnSpPr>
        <xdr:cNvPr id="190" name="直線コネクタ 189">
          <a:extLst>
            <a:ext uri="{FF2B5EF4-FFF2-40B4-BE49-F238E27FC236}">
              <a16:creationId xmlns:a16="http://schemas.microsoft.com/office/drawing/2014/main" id="{F391CA54-B221-4C9C-8795-3DCF1012ABD7}"/>
            </a:ext>
          </a:extLst>
        </xdr:cNvPr>
        <xdr:cNvCxnSpPr/>
      </xdr:nvCxnSpPr>
      <xdr:spPr>
        <a:xfrm>
          <a:off x="3797300" y="1004697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25944</xdr:rowOff>
    </xdr:from>
    <xdr:to>
      <xdr:col>15</xdr:col>
      <xdr:colOff>101600</xdr:colOff>
      <xdr:row>58</xdr:row>
      <xdr:rowOff>127544</xdr:rowOff>
    </xdr:to>
    <xdr:sp macro="" textlink="">
      <xdr:nvSpPr>
        <xdr:cNvPr id="191" name="楕円 190">
          <a:extLst>
            <a:ext uri="{FF2B5EF4-FFF2-40B4-BE49-F238E27FC236}">
              <a16:creationId xmlns:a16="http://schemas.microsoft.com/office/drawing/2014/main" id="{6D902646-CFBD-49FF-9EA0-C82B613FAD65}"/>
            </a:ext>
          </a:extLst>
        </xdr:cNvPr>
        <xdr:cNvSpPr/>
      </xdr:nvSpPr>
      <xdr:spPr>
        <a:xfrm>
          <a:off x="2857500" y="997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76744</xdr:rowOff>
    </xdr:from>
    <xdr:to>
      <xdr:col>19</xdr:col>
      <xdr:colOff>177800</xdr:colOff>
      <xdr:row>58</xdr:row>
      <xdr:rowOff>102870</xdr:rowOff>
    </xdr:to>
    <xdr:cxnSp macro="">
      <xdr:nvCxnSpPr>
        <xdr:cNvPr id="192" name="直線コネクタ 191">
          <a:extLst>
            <a:ext uri="{FF2B5EF4-FFF2-40B4-BE49-F238E27FC236}">
              <a16:creationId xmlns:a16="http://schemas.microsoft.com/office/drawing/2014/main" id="{473D630B-0E3D-4069-8FA8-DCBEEEDE4A13}"/>
            </a:ext>
          </a:extLst>
        </xdr:cNvPr>
        <xdr:cNvCxnSpPr/>
      </xdr:nvCxnSpPr>
      <xdr:spPr>
        <a:xfrm>
          <a:off x="2908300" y="1002084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7983</xdr:rowOff>
    </xdr:from>
    <xdr:to>
      <xdr:col>10</xdr:col>
      <xdr:colOff>165100</xdr:colOff>
      <xdr:row>58</xdr:row>
      <xdr:rowOff>109583</xdr:rowOff>
    </xdr:to>
    <xdr:sp macro="" textlink="">
      <xdr:nvSpPr>
        <xdr:cNvPr id="193" name="楕円 192">
          <a:extLst>
            <a:ext uri="{FF2B5EF4-FFF2-40B4-BE49-F238E27FC236}">
              <a16:creationId xmlns:a16="http://schemas.microsoft.com/office/drawing/2014/main" id="{9CCBB9EC-594C-4D9C-B801-FAE1C050BB96}"/>
            </a:ext>
          </a:extLst>
        </xdr:cNvPr>
        <xdr:cNvSpPr/>
      </xdr:nvSpPr>
      <xdr:spPr>
        <a:xfrm>
          <a:off x="1968500" y="99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58783</xdr:rowOff>
    </xdr:from>
    <xdr:to>
      <xdr:col>15</xdr:col>
      <xdr:colOff>50800</xdr:colOff>
      <xdr:row>58</xdr:row>
      <xdr:rowOff>76744</xdr:rowOff>
    </xdr:to>
    <xdr:cxnSp macro="">
      <xdr:nvCxnSpPr>
        <xdr:cNvPr id="194" name="直線コネクタ 193">
          <a:extLst>
            <a:ext uri="{FF2B5EF4-FFF2-40B4-BE49-F238E27FC236}">
              <a16:creationId xmlns:a16="http://schemas.microsoft.com/office/drawing/2014/main" id="{BD4D6AA6-EEE1-40B0-BD63-840BDE572014}"/>
            </a:ext>
          </a:extLst>
        </xdr:cNvPr>
        <xdr:cNvCxnSpPr/>
      </xdr:nvCxnSpPr>
      <xdr:spPr>
        <a:xfrm>
          <a:off x="2019300" y="1000288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148409</xdr:rowOff>
    </xdr:from>
    <xdr:to>
      <xdr:col>6</xdr:col>
      <xdr:colOff>38100</xdr:colOff>
      <xdr:row>57</xdr:row>
      <xdr:rowOff>78559</xdr:rowOff>
    </xdr:to>
    <xdr:sp macro="" textlink="">
      <xdr:nvSpPr>
        <xdr:cNvPr id="195" name="楕円 194">
          <a:extLst>
            <a:ext uri="{FF2B5EF4-FFF2-40B4-BE49-F238E27FC236}">
              <a16:creationId xmlns:a16="http://schemas.microsoft.com/office/drawing/2014/main" id="{DBFE2F79-B492-45C8-BA79-17FB3B4C2751}"/>
            </a:ext>
          </a:extLst>
        </xdr:cNvPr>
        <xdr:cNvSpPr/>
      </xdr:nvSpPr>
      <xdr:spPr>
        <a:xfrm>
          <a:off x="1079500" y="974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27759</xdr:rowOff>
    </xdr:from>
    <xdr:to>
      <xdr:col>10</xdr:col>
      <xdr:colOff>114300</xdr:colOff>
      <xdr:row>58</xdr:row>
      <xdr:rowOff>58783</xdr:rowOff>
    </xdr:to>
    <xdr:cxnSp macro="">
      <xdr:nvCxnSpPr>
        <xdr:cNvPr id="196" name="直線コネクタ 195">
          <a:extLst>
            <a:ext uri="{FF2B5EF4-FFF2-40B4-BE49-F238E27FC236}">
              <a16:creationId xmlns:a16="http://schemas.microsoft.com/office/drawing/2014/main" id="{2F7E15B1-A2BD-4817-9991-D3F72AD93474}"/>
            </a:ext>
          </a:extLst>
        </xdr:cNvPr>
        <xdr:cNvCxnSpPr/>
      </xdr:nvCxnSpPr>
      <xdr:spPr>
        <a:xfrm>
          <a:off x="1130300" y="9800409"/>
          <a:ext cx="8890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76217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F188D6C0-E2A3-4E92-A051-F3CBC5CB28DE}"/>
            </a:ext>
          </a:extLst>
        </xdr:cNvPr>
        <xdr:cNvSpPr txBox="1"/>
      </xdr:nvSpPr>
      <xdr:spPr>
        <a:xfrm>
          <a:off x="3582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68053</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2A5F98B7-EB60-4C24-A5D4-BF9750A047E8}"/>
            </a:ext>
          </a:extLst>
        </xdr:cNvPr>
        <xdr:cNvSpPr txBox="1"/>
      </xdr:nvSpPr>
      <xdr:spPr>
        <a:xfrm>
          <a:off x="2705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2739</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1D9A1782-1FD9-41F3-9435-5E9509AD77DC}"/>
            </a:ext>
          </a:extLst>
        </xdr:cNvPr>
        <xdr:cNvSpPr txBox="1"/>
      </xdr:nvSpPr>
      <xdr:spPr>
        <a:xfrm>
          <a:off x="1816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30497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8BC1744D-628C-4F24-8285-664FDDE493C9}"/>
            </a:ext>
          </a:extLst>
        </xdr:cNvPr>
        <xdr:cNvSpPr txBox="1"/>
      </xdr:nvSpPr>
      <xdr:spPr>
        <a:xfrm>
          <a:off x="927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170197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5F14D3B3-F832-4E43-9E4D-955494ACF782}"/>
            </a:ext>
          </a:extLst>
        </xdr:cNvPr>
        <xdr:cNvSpPr txBox="1"/>
      </xdr:nvSpPr>
      <xdr:spPr>
        <a:xfrm>
          <a:off x="35820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144071</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AF47B009-810A-44BA-B20D-358B06D0341E}"/>
            </a:ext>
          </a:extLst>
        </xdr:cNvPr>
        <xdr:cNvSpPr txBox="1"/>
      </xdr:nvSpPr>
      <xdr:spPr>
        <a:xfrm>
          <a:off x="2705744" y="974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126110</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2A69D923-094D-4E59-80F4-85A4016CD710}"/>
            </a:ext>
          </a:extLst>
        </xdr:cNvPr>
        <xdr:cNvSpPr txBox="1"/>
      </xdr:nvSpPr>
      <xdr:spPr>
        <a:xfrm>
          <a:off x="1816744" y="972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95086</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6AC02CD-92BA-4C5D-8E30-413C45055176}"/>
            </a:ext>
          </a:extLst>
        </xdr:cNvPr>
        <xdr:cNvSpPr txBox="1"/>
      </xdr:nvSpPr>
      <xdr:spPr>
        <a:xfrm>
          <a:off x="927744" y="9524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997CDD8D-BD8E-4D45-9B31-9E12D609812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EBE0E213-0AC3-40DF-8998-13068B360ED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349D8F0E-24F1-45D8-874E-50891EE4BC7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1717CF3B-C374-499F-8477-FCF0A7A1988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A1250B62-3ACF-4A09-B091-F1E0EF2CA41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BE56B412-96BE-476F-92C6-7E3B10B6009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88DBF1E8-3AF4-482A-9E0B-B1F97D82574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EE81BBFB-9337-4611-B1E3-F830318CFD4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D0C78984-E554-4DC5-B794-EB880D44DE8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E3EF2229-42D6-40EB-BCB1-526E536E7B0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99E54FAE-1BA3-47DE-907C-7A06C77EB1D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4D2E5BCE-2AF2-445F-9DBA-8A4AB6DF882B}"/>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D92AD318-72A2-4001-8184-6EC621CFBC7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A3313634-EB2F-491D-B9A6-FFD6A863054F}"/>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F243F858-0585-4C84-96ED-B5DC3B07028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DAE0D4E7-5AD3-400D-9DEA-439E25DB2E2F}"/>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165ED556-0436-4378-A7E5-D6C84B306ED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130635B3-F6D3-4480-910F-BCDFD38F58F1}"/>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808B1AA7-C02B-480A-9386-59751112375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a:extLst>
            <a:ext uri="{FF2B5EF4-FFF2-40B4-BE49-F238E27FC236}">
              <a16:creationId xmlns:a16="http://schemas.microsoft.com/office/drawing/2014/main" id="{4D9286AD-AF49-4D77-B611-66DDAF93654C}"/>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F232F41D-488A-45A2-BD93-E32B74F04D6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a:extLst>
            <a:ext uri="{FF2B5EF4-FFF2-40B4-BE49-F238E27FC236}">
              <a16:creationId xmlns:a16="http://schemas.microsoft.com/office/drawing/2014/main" id="{454897CB-197A-46E4-A544-D0D65C582834}"/>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81A81147-1B1C-4C6B-AD35-160E6AA938A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29097</xdr:rowOff>
    </xdr:from>
    <xdr:to>
      <xdr:col>54</xdr:col>
      <xdr:colOff>189865</xdr:colOff>
      <xdr:row>64</xdr:row>
      <xdr:rowOff>75141</xdr:rowOff>
    </xdr:to>
    <xdr:cxnSp macro="">
      <xdr:nvCxnSpPr>
        <xdr:cNvPr id="228" name="直線コネクタ 227">
          <a:extLst>
            <a:ext uri="{FF2B5EF4-FFF2-40B4-BE49-F238E27FC236}">
              <a16:creationId xmlns:a16="http://schemas.microsoft.com/office/drawing/2014/main" id="{C33E803A-9361-431B-94E0-B6B8D0EA1976}"/>
            </a:ext>
          </a:extLst>
        </xdr:cNvPr>
        <xdr:cNvCxnSpPr/>
      </xdr:nvCxnSpPr>
      <xdr:spPr>
        <a:xfrm flipV="1">
          <a:off x="10476865" y="9630297"/>
          <a:ext cx="0" cy="1417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78968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F733E41E-398F-4B96-8E65-FEA2D12208E3}"/>
            </a:ext>
          </a:extLst>
        </xdr:cNvPr>
        <xdr:cNvSpPr txBox="1"/>
      </xdr:nvSpPr>
      <xdr:spPr>
        <a:xfrm>
          <a:off x="10515600" y="1105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75141</xdr:rowOff>
    </xdr:from>
    <xdr:to>
      <xdr:col>55</xdr:col>
      <xdr:colOff>88900</xdr:colOff>
      <xdr:row>64</xdr:row>
      <xdr:rowOff>75141</xdr:rowOff>
    </xdr:to>
    <xdr:cxnSp macro="">
      <xdr:nvCxnSpPr>
        <xdr:cNvPr id="230" name="直線コネクタ 229">
          <a:extLst>
            <a:ext uri="{FF2B5EF4-FFF2-40B4-BE49-F238E27FC236}">
              <a16:creationId xmlns:a16="http://schemas.microsoft.com/office/drawing/2014/main" id="{74FF753C-3E01-4C97-8069-ACB7AEAFE33F}"/>
            </a:ext>
          </a:extLst>
        </xdr:cNvPr>
        <xdr:cNvCxnSpPr/>
      </xdr:nvCxnSpPr>
      <xdr:spPr>
        <a:xfrm>
          <a:off x="10388600" y="1104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147224</xdr:rowOff>
    </xdr:from>
    <xdr:ext cx="754822" cy="259045"/>
    <xdr:sp macro="" textlink="">
      <xdr:nvSpPr>
        <xdr:cNvPr id="231" name="【橋りょう・トンネル】&#10;一人当たり有形固定資産（償却資産）額最大値テキスト">
          <a:extLst>
            <a:ext uri="{FF2B5EF4-FFF2-40B4-BE49-F238E27FC236}">
              <a16:creationId xmlns:a16="http://schemas.microsoft.com/office/drawing/2014/main" id="{DDE45C4E-0C92-406B-B5D4-7A62CAED667C}"/>
            </a:ext>
          </a:extLst>
        </xdr:cNvPr>
        <xdr:cNvSpPr txBox="1"/>
      </xdr:nvSpPr>
      <xdr:spPr>
        <a:xfrm>
          <a:off x="10515600" y="940552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29097</xdr:rowOff>
    </xdr:from>
    <xdr:to>
      <xdr:col>55</xdr:col>
      <xdr:colOff>88900</xdr:colOff>
      <xdr:row>56</xdr:row>
      <xdr:rowOff>29097</xdr:rowOff>
    </xdr:to>
    <xdr:cxnSp macro="">
      <xdr:nvCxnSpPr>
        <xdr:cNvPr id="232" name="直線コネクタ 231">
          <a:extLst>
            <a:ext uri="{FF2B5EF4-FFF2-40B4-BE49-F238E27FC236}">
              <a16:creationId xmlns:a16="http://schemas.microsoft.com/office/drawing/2014/main" id="{D92B76CC-CE8E-4B42-89F6-6105A1EA39B6}"/>
            </a:ext>
          </a:extLst>
        </xdr:cNvPr>
        <xdr:cNvCxnSpPr/>
      </xdr:nvCxnSpPr>
      <xdr:spPr>
        <a:xfrm>
          <a:off x="10388600" y="963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37918</xdr:rowOff>
    </xdr:from>
    <xdr:ext cx="690189" cy="259045"/>
    <xdr:sp macro="" textlink="">
      <xdr:nvSpPr>
        <xdr:cNvPr id="233" name="【橋りょう・トンネル】&#10;一人当たり有形固定資産（償却資産）額平均値テキスト">
          <a:extLst>
            <a:ext uri="{FF2B5EF4-FFF2-40B4-BE49-F238E27FC236}">
              <a16:creationId xmlns:a16="http://schemas.microsoft.com/office/drawing/2014/main" id="{2AD8CFC5-9501-4320-ADBD-1375C4ADE796}"/>
            </a:ext>
          </a:extLst>
        </xdr:cNvPr>
        <xdr:cNvSpPr txBox="1"/>
      </xdr:nvSpPr>
      <xdr:spPr>
        <a:xfrm>
          <a:off x="10515600" y="106678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15041</xdr:rowOff>
    </xdr:from>
    <xdr:to>
      <xdr:col>55</xdr:col>
      <xdr:colOff>50800</xdr:colOff>
      <xdr:row>63</xdr:row>
      <xdr:rowOff>116641</xdr:rowOff>
    </xdr:to>
    <xdr:sp macro="" textlink="">
      <xdr:nvSpPr>
        <xdr:cNvPr id="234" name="フローチャート: 判断 233">
          <a:extLst>
            <a:ext uri="{FF2B5EF4-FFF2-40B4-BE49-F238E27FC236}">
              <a16:creationId xmlns:a16="http://schemas.microsoft.com/office/drawing/2014/main" id="{3DCCB05A-6F18-442F-AAFA-E0E9AC313201}"/>
            </a:ext>
          </a:extLst>
        </xdr:cNvPr>
        <xdr:cNvSpPr/>
      </xdr:nvSpPr>
      <xdr:spPr>
        <a:xfrm>
          <a:off x="10426700" y="1081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153653</xdr:rowOff>
    </xdr:from>
    <xdr:to>
      <xdr:col>50</xdr:col>
      <xdr:colOff>165100</xdr:colOff>
      <xdr:row>63</xdr:row>
      <xdr:rowOff>83803</xdr:rowOff>
    </xdr:to>
    <xdr:sp macro="" textlink="">
      <xdr:nvSpPr>
        <xdr:cNvPr id="235" name="フローチャート: 判断 234">
          <a:extLst>
            <a:ext uri="{FF2B5EF4-FFF2-40B4-BE49-F238E27FC236}">
              <a16:creationId xmlns:a16="http://schemas.microsoft.com/office/drawing/2014/main" id="{23254ADB-EEF2-4587-8CAA-F727EDB2330D}"/>
            </a:ext>
          </a:extLst>
        </xdr:cNvPr>
        <xdr:cNvSpPr/>
      </xdr:nvSpPr>
      <xdr:spPr>
        <a:xfrm>
          <a:off x="9588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154923</xdr:rowOff>
    </xdr:from>
    <xdr:to>
      <xdr:col>46</xdr:col>
      <xdr:colOff>38100</xdr:colOff>
      <xdr:row>63</xdr:row>
      <xdr:rowOff>85073</xdr:rowOff>
    </xdr:to>
    <xdr:sp macro="" textlink="">
      <xdr:nvSpPr>
        <xdr:cNvPr id="236" name="フローチャート: 判断 235">
          <a:extLst>
            <a:ext uri="{FF2B5EF4-FFF2-40B4-BE49-F238E27FC236}">
              <a16:creationId xmlns:a16="http://schemas.microsoft.com/office/drawing/2014/main" id="{7ED35B27-17A0-4F75-AFBF-FCB855A4AF48}"/>
            </a:ext>
          </a:extLst>
        </xdr:cNvPr>
        <xdr:cNvSpPr/>
      </xdr:nvSpPr>
      <xdr:spPr>
        <a:xfrm>
          <a:off x="8699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46446</xdr:rowOff>
    </xdr:from>
    <xdr:to>
      <xdr:col>41</xdr:col>
      <xdr:colOff>101600</xdr:colOff>
      <xdr:row>63</xdr:row>
      <xdr:rowOff>148046</xdr:rowOff>
    </xdr:to>
    <xdr:sp macro="" textlink="">
      <xdr:nvSpPr>
        <xdr:cNvPr id="237" name="フローチャート: 判断 236">
          <a:extLst>
            <a:ext uri="{FF2B5EF4-FFF2-40B4-BE49-F238E27FC236}">
              <a16:creationId xmlns:a16="http://schemas.microsoft.com/office/drawing/2014/main" id="{BA671063-22A1-49BE-972F-27B7E7A65FD2}"/>
            </a:ext>
          </a:extLst>
        </xdr:cNvPr>
        <xdr:cNvSpPr/>
      </xdr:nvSpPr>
      <xdr:spPr>
        <a:xfrm>
          <a:off x="7810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161131</xdr:rowOff>
    </xdr:from>
    <xdr:to>
      <xdr:col>36</xdr:col>
      <xdr:colOff>165100</xdr:colOff>
      <xdr:row>63</xdr:row>
      <xdr:rowOff>91281</xdr:rowOff>
    </xdr:to>
    <xdr:sp macro="" textlink="">
      <xdr:nvSpPr>
        <xdr:cNvPr id="238" name="フローチャート: 判断 237">
          <a:extLst>
            <a:ext uri="{FF2B5EF4-FFF2-40B4-BE49-F238E27FC236}">
              <a16:creationId xmlns:a16="http://schemas.microsoft.com/office/drawing/2014/main" id="{1F357185-0A63-4DBD-80C7-EC9EF0E74A87}"/>
            </a:ext>
          </a:extLst>
        </xdr:cNvPr>
        <xdr:cNvSpPr/>
      </xdr:nvSpPr>
      <xdr:spPr>
        <a:xfrm>
          <a:off x="6921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D6303998-6293-4263-AA90-27B56D42741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9985583-42E6-4059-BABB-E759F2A54CA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A1C312B-4589-4BAE-A12C-67B13DB907B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5E914DD-326A-4033-A6A5-742E6718D05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37F4F58-263F-4805-AF68-A856A667F9B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148068</xdr:rowOff>
    </xdr:from>
    <xdr:to>
      <xdr:col>55</xdr:col>
      <xdr:colOff>50800</xdr:colOff>
      <xdr:row>64</xdr:row>
      <xdr:rowOff>78218</xdr:rowOff>
    </xdr:to>
    <xdr:sp macro="" textlink="">
      <xdr:nvSpPr>
        <xdr:cNvPr id="244" name="楕円 243">
          <a:extLst>
            <a:ext uri="{FF2B5EF4-FFF2-40B4-BE49-F238E27FC236}">
              <a16:creationId xmlns:a16="http://schemas.microsoft.com/office/drawing/2014/main" id="{17445727-B9B2-42DA-91A5-B18ACA258831}"/>
            </a:ext>
          </a:extLst>
        </xdr:cNvPr>
        <xdr:cNvSpPr/>
      </xdr:nvSpPr>
      <xdr:spPr>
        <a:xfrm>
          <a:off x="10426700" y="1094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62995</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19AB9990-9EFF-4CAC-A701-9E70235CDB78}"/>
            </a:ext>
          </a:extLst>
        </xdr:cNvPr>
        <xdr:cNvSpPr txBox="1"/>
      </xdr:nvSpPr>
      <xdr:spPr>
        <a:xfrm>
          <a:off x="10515600" y="1086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156270</xdr:rowOff>
    </xdr:from>
    <xdr:to>
      <xdr:col>50</xdr:col>
      <xdr:colOff>165100</xdr:colOff>
      <xdr:row>64</xdr:row>
      <xdr:rowOff>86420</xdr:rowOff>
    </xdr:to>
    <xdr:sp macro="" textlink="">
      <xdr:nvSpPr>
        <xdr:cNvPr id="246" name="楕円 245">
          <a:extLst>
            <a:ext uri="{FF2B5EF4-FFF2-40B4-BE49-F238E27FC236}">
              <a16:creationId xmlns:a16="http://schemas.microsoft.com/office/drawing/2014/main" id="{1449C4CD-6213-47A7-8194-59B7A480FA6A}"/>
            </a:ext>
          </a:extLst>
        </xdr:cNvPr>
        <xdr:cNvSpPr/>
      </xdr:nvSpPr>
      <xdr:spPr>
        <a:xfrm>
          <a:off x="9588500" y="109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27418</xdr:rowOff>
    </xdr:from>
    <xdr:to>
      <xdr:col>55</xdr:col>
      <xdr:colOff>0</xdr:colOff>
      <xdr:row>64</xdr:row>
      <xdr:rowOff>35620</xdr:rowOff>
    </xdr:to>
    <xdr:cxnSp macro="">
      <xdr:nvCxnSpPr>
        <xdr:cNvPr id="247" name="直線コネクタ 246">
          <a:extLst>
            <a:ext uri="{FF2B5EF4-FFF2-40B4-BE49-F238E27FC236}">
              <a16:creationId xmlns:a16="http://schemas.microsoft.com/office/drawing/2014/main" id="{1800C662-03E8-4BB6-B7FD-CC8F61747B08}"/>
            </a:ext>
          </a:extLst>
        </xdr:cNvPr>
        <xdr:cNvCxnSpPr/>
      </xdr:nvCxnSpPr>
      <xdr:spPr>
        <a:xfrm flipV="1">
          <a:off x="9639300" y="11000218"/>
          <a:ext cx="838200" cy="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157131</xdr:rowOff>
    </xdr:from>
    <xdr:to>
      <xdr:col>46</xdr:col>
      <xdr:colOff>38100</xdr:colOff>
      <xdr:row>64</xdr:row>
      <xdr:rowOff>87281</xdr:rowOff>
    </xdr:to>
    <xdr:sp macro="" textlink="">
      <xdr:nvSpPr>
        <xdr:cNvPr id="248" name="楕円 247">
          <a:extLst>
            <a:ext uri="{FF2B5EF4-FFF2-40B4-BE49-F238E27FC236}">
              <a16:creationId xmlns:a16="http://schemas.microsoft.com/office/drawing/2014/main" id="{DE6F5A47-2218-4343-A91D-630671EB044A}"/>
            </a:ext>
          </a:extLst>
        </xdr:cNvPr>
        <xdr:cNvSpPr/>
      </xdr:nvSpPr>
      <xdr:spPr>
        <a:xfrm>
          <a:off x="8699500" y="1095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35620</xdr:rowOff>
    </xdr:from>
    <xdr:to>
      <xdr:col>50</xdr:col>
      <xdr:colOff>114300</xdr:colOff>
      <xdr:row>64</xdr:row>
      <xdr:rowOff>36481</xdr:rowOff>
    </xdr:to>
    <xdr:cxnSp macro="">
      <xdr:nvCxnSpPr>
        <xdr:cNvPr id="249" name="直線コネクタ 248">
          <a:extLst>
            <a:ext uri="{FF2B5EF4-FFF2-40B4-BE49-F238E27FC236}">
              <a16:creationId xmlns:a16="http://schemas.microsoft.com/office/drawing/2014/main" id="{89F5B764-BF30-4BE8-99AF-9C8BE8F47285}"/>
            </a:ext>
          </a:extLst>
        </xdr:cNvPr>
        <xdr:cNvCxnSpPr/>
      </xdr:nvCxnSpPr>
      <xdr:spPr>
        <a:xfrm flipV="1">
          <a:off x="8750300" y="11008420"/>
          <a:ext cx="889000" cy="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158861</xdr:rowOff>
    </xdr:from>
    <xdr:to>
      <xdr:col>41</xdr:col>
      <xdr:colOff>101600</xdr:colOff>
      <xdr:row>64</xdr:row>
      <xdr:rowOff>89011</xdr:rowOff>
    </xdr:to>
    <xdr:sp macro="" textlink="">
      <xdr:nvSpPr>
        <xdr:cNvPr id="250" name="楕円 249">
          <a:extLst>
            <a:ext uri="{FF2B5EF4-FFF2-40B4-BE49-F238E27FC236}">
              <a16:creationId xmlns:a16="http://schemas.microsoft.com/office/drawing/2014/main" id="{4311F2A3-4A50-47DF-AA18-96FA5AE56D50}"/>
            </a:ext>
          </a:extLst>
        </xdr:cNvPr>
        <xdr:cNvSpPr/>
      </xdr:nvSpPr>
      <xdr:spPr>
        <a:xfrm>
          <a:off x="7810500" y="1096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36481</xdr:rowOff>
    </xdr:from>
    <xdr:to>
      <xdr:col>45</xdr:col>
      <xdr:colOff>177800</xdr:colOff>
      <xdr:row>64</xdr:row>
      <xdr:rowOff>38211</xdr:rowOff>
    </xdr:to>
    <xdr:cxnSp macro="">
      <xdr:nvCxnSpPr>
        <xdr:cNvPr id="251" name="直線コネクタ 250">
          <a:extLst>
            <a:ext uri="{FF2B5EF4-FFF2-40B4-BE49-F238E27FC236}">
              <a16:creationId xmlns:a16="http://schemas.microsoft.com/office/drawing/2014/main" id="{0FC76F6B-F74B-4F00-B178-7ECB3B924FAB}"/>
            </a:ext>
          </a:extLst>
        </xdr:cNvPr>
        <xdr:cNvCxnSpPr/>
      </xdr:nvCxnSpPr>
      <xdr:spPr>
        <a:xfrm flipV="1">
          <a:off x="7861300" y="11009281"/>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161341</xdr:rowOff>
    </xdr:from>
    <xdr:to>
      <xdr:col>36</xdr:col>
      <xdr:colOff>165100</xdr:colOff>
      <xdr:row>64</xdr:row>
      <xdr:rowOff>91491</xdr:rowOff>
    </xdr:to>
    <xdr:sp macro="" textlink="">
      <xdr:nvSpPr>
        <xdr:cNvPr id="252" name="楕円 251">
          <a:extLst>
            <a:ext uri="{FF2B5EF4-FFF2-40B4-BE49-F238E27FC236}">
              <a16:creationId xmlns:a16="http://schemas.microsoft.com/office/drawing/2014/main" id="{8629B8F2-F750-4C5A-BA6F-8C5BBD2D480C}"/>
            </a:ext>
          </a:extLst>
        </xdr:cNvPr>
        <xdr:cNvSpPr/>
      </xdr:nvSpPr>
      <xdr:spPr>
        <a:xfrm>
          <a:off x="6921500" y="1096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38211</xdr:rowOff>
    </xdr:from>
    <xdr:to>
      <xdr:col>41</xdr:col>
      <xdr:colOff>50800</xdr:colOff>
      <xdr:row>64</xdr:row>
      <xdr:rowOff>40691</xdr:rowOff>
    </xdr:to>
    <xdr:cxnSp macro="">
      <xdr:nvCxnSpPr>
        <xdr:cNvPr id="253" name="直線コネクタ 252">
          <a:extLst>
            <a:ext uri="{FF2B5EF4-FFF2-40B4-BE49-F238E27FC236}">
              <a16:creationId xmlns:a16="http://schemas.microsoft.com/office/drawing/2014/main" id="{7A3E0CE2-8878-4C79-9CA2-49F2D3ED5A95}"/>
            </a:ext>
          </a:extLst>
        </xdr:cNvPr>
        <xdr:cNvCxnSpPr/>
      </xdr:nvCxnSpPr>
      <xdr:spPr>
        <a:xfrm flipV="1">
          <a:off x="6972300" y="11011011"/>
          <a:ext cx="889000" cy="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100330</xdr:rowOff>
    </xdr:from>
    <xdr:ext cx="690189" cy="259045"/>
    <xdr:sp macro="" textlink="">
      <xdr:nvSpPr>
        <xdr:cNvPr id="254" name="n_1aveValue【橋りょう・トンネル】&#10;一人当たり有形固定資産（償却資産）額">
          <a:extLst>
            <a:ext uri="{FF2B5EF4-FFF2-40B4-BE49-F238E27FC236}">
              <a16:creationId xmlns:a16="http://schemas.microsoft.com/office/drawing/2014/main" id="{69CA7B8C-48C7-4EBD-A092-415AFE244390}"/>
            </a:ext>
          </a:extLst>
        </xdr:cNvPr>
        <xdr:cNvSpPr txBox="1"/>
      </xdr:nvSpPr>
      <xdr:spPr>
        <a:xfrm>
          <a:off x="92815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101600</xdr:rowOff>
    </xdr:from>
    <xdr:ext cx="690189" cy="259045"/>
    <xdr:sp macro="" textlink="">
      <xdr:nvSpPr>
        <xdr:cNvPr id="255" name="n_2aveValue【橋りょう・トンネル】&#10;一人当たり有形固定資産（償却資産）額">
          <a:extLst>
            <a:ext uri="{FF2B5EF4-FFF2-40B4-BE49-F238E27FC236}">
              <a16:creationId xmlns:a16="http://schemas.microsoft.com/office/drawing/2014/main" id="{4C7579C8-8FDF-45FC-9E9B-6B1A81384B6E}"/>
            </a:ext>
          </a:extLst>
        </xdr:cNvPr>
        <xdr:cNvSpPr txBox="1"/>
      </xdr:nvSpPr>
      <xdr:spPr>
        <a:xfrm>
          <a:off x="8405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164573</xdr:rowOff>
    </xdr:from>
    <xdr:ext cx="690189" cy="259045"/>
    <xdr:sp macro="" textlink="">
      <xdr:nvSpPr>
        <xdr:cNvPr id="256" name="n_3aveValue【橋りょう・トンネル】&#10;一人当たり有形固定資産（償却資産）額">
          <a:extLst>
            <a:ext uri="{FF2B5EF4-FFF2-40B4-BE49-F238E27FC236}">
              <a16:creationId xmlns:a16="http://schemas.microsoft.com/office/drawing/2014/main" id="{24FF2783-2C3C-438A-9914-A1F38CB8BFBC}"/>
            </a:ext>
          </a:extLst>
        </xdr:cNvPr>
        <xdr:cNvSpPr txBox="1"/>
      </xdr:nvSpPr>
      <xdr:spPr>
        <a:xfrm>
          <a:off x="7516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107808</xdr:rowOff>
    </xdr:from>
    <xdr:ext cx="690189" cy="259045"/>
    <xdr:sp macro="" textlink="">
      <xdr:nvSpPr>
        <xdr:cNvPr id="257" name="n_4aveValue【橋りょう・トンネル】&#10;一人当たり有形固定資産（償却資産）額">
          <a:extLst>
            <a:ext uri="{FF2B5EF4-FFF2-40B4-BE49-F238E27FC236}">
              <a16:creationId xmlns:a16="http://schemas.microsoft.com/office/drawing/2014/main" id="{8E973788-915C-4D68-963D-9606081D0140}"/>
            </a:ext>
          </a:extLst>
        </xdr:cNvPr>
        <xdr:cNvSpPr txBox="1"/>
      </xdr:nvSpPr>
      <xdr:spPr>
        <a:xfrm>
          <a:off x="6627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77547</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D50783C3-88AB-4398-BFFC-C81DB37A716C}"/>
            </a:ext>
          </a:extLst>
        </xdr:cNvPr>
        <xdr:cNvSpPr txBox="1"/>
      </xdr:nvSpPr>
      <xdr:spPr>
        <a:xfrm>
          <a:off x="9327095" y="1105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78408</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F88B79A7-70D2-45F2-9A7F-138881FDC531}"/>
            </a:ext>
          </a:extLst>
        </xdr:cNvPr>
        <xdr:cNvSpPr txBox="1"/>
      </xdr:nvSpPr>
      <xdr:spPr>
        <a:xfrm>
          <a:off x="8450795" y="1105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80138</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56C8A0DF-F1F0-4A54-8931-58EA3EED69E0}"/>
            </a:ext>
          </a:extLst>
        </xdr:cNvPr>
        <xdr:cNvSpPr txBox="1"/>
      </xdr:nvSpPr>
      <xdr:spPr>
        <a:xfrm>
          <a:off x="7561795" y="1105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82618</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A174F1B0-7814-4BBD-9547-5733636CF317}"/>
            </a:ext>
          </a:extLst>
        </xdr:cNvPr>
        <xdr:cNvSpPr txBox="1"/>
      </xdr:nvSpPr>
      <xdr:spPr>
        <a:xfrm>
          <a:off x="6672795" y="1105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54B51FDB-8508-4BF0-AECA-48F3FCD5A63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6305C6D8-440C-4011-A883-127A5836177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C1A82751-2A74-4E52-8891-10EB0FA6A06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FFCF5D8C-CBB1-46A2-BA83-165EEF4065A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F0C4583-AD87-4F70-A231-5DB0AF74E6D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E0132598-DFC5-4477-A136-B4A34733FC2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16A4B72C-A9EB-4A26-970A-80EB511E282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FAF1ABE-5FE5-4135-8C00-92CD772B0B6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CD37A073-E276-4575-8675-E0E79CAB057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5754C9C4-8A5B-4BC6-82A9-9F0A4B95C60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9905159A-F12E-4959-890F-356AEFC8C43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8069BF31-02A9-4A9E-B54D-86F36A2DC47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B0539F6D-7AE0-4F75-B09C-859E9C4C4A1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76DD8DAF-238F-44DE-B3C5-D3A2008ACDE7}"/>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DD0D9649-DC3C-449F-A03C-CEB702CB53F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DE818857-C553-4BF4-B4FB-7F12FFA1AE3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7D5CDFB2-02D9-4BB2-80A6-5012CCE357EA}"/>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DC3DB4C0-1FCD-4CD7-ACF1-E682444A103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805C91A3-1F19-4821-A874-CA8396062DD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6E5C2721-D729-4D0E-9E76-4487E504F4E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98C9DDEF-4694-4617-A3C3-3265DD69B34F}"/>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F1ED86F-BE3F-4FB1-ADB2-C2758A3F9E1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42BD48F3-7C76-4FC5-AE2D-A53EEE54598B}"/>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EE62196B-0B98-4FDA-9FA2-0E1973964BE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2E1661CC-031F-4100-95A5-80F6BDFA254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9006982E-A361-4C1F-830F-F14335F09E93}"/>
            </a:ext>
          </a:extLst>
        </xdr:cNvPr>
        <xdr:cNvCxnSpPr/>
      </xdr:nvCxnSpPr>
      <xdr:spPr>
        <a:xfrm flipV="1">
          <a:off x="4634865" y="1335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63D6DBC0-9C49-4B7C-A33C-721CD0719A82}"/>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7E47DFEB-2E9E-449C-B1FF-45075F789B44}"/>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61731103-4C3F-4723-A8CD-6E78C298FC69}"/>
            </a:ext>
          </a:extLst>
        </xdr:cNvPr>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a:extLst>
            <a:ext uri="{FF2B5EF4-FFF2-40B4-BE49-F238E27FC236}">
              <a16:creationId xmlns:a16="http://schemas.microsoft.com/office/drawing/2014/main" id="{C1FB9DB2-7763-46FE-87F2-CDB8EB41F757}"/>
            </a:ext>
          </a:extLst>
        </xdr:cNvPr>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145341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873EC390-18CF-4C71-A423-5243FC84AA3B}"/>
            </a:ext>
          </a:extLst>
        </xdr:cNvPr>
        <xdr:cNvSpPr txBox="1"/>
      </xdr:nvSpPr>
      <xdr:spPr>
        <a:xfrm>
          <a:off x="4673600" y="14204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93" name="フローチャート: 判断 292">
          <a:extLst>
            <a:ext uri="{FF2B5EF4-FFF2-40B4-BE49-F238E27FC236}">
              <a16:creationId xmlns:a16="http://schemas.microsoft.com/office/drawing/2014/main" id="{20DAE01C-547B-449E-9917-F9650B919DB7}"/>
            </a:ext>
          </a:extLst>
        </xdr:cNvPr>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3629</xdr:rowOff>
    </xdr:from>
    <xdr:to>
      <xdr:col>20</xdr:col>
      <xdr:colOff>38100</xdr:colOff>
      <xdr:row>83</xdr:row>
      <xdr:rowOff>105229</xdr:rowOff>
    </xdr:to>
    <xdr:sp macro="" textlink="">
      <xdr:nvSpPr>
        <xdr:cNvPr id="294" name="フローチャート: 判断 293">
          <a:extLst>
            <a:ext uri="{FF2B5EF4-FFF2-40B4-BE49-F238E27FC236}">
              <a16:creationId xmlns:a16="http://schemas.microsoft.com/office/drawing/2014/main" id="{3DB70EFB-ECA3-4BA4-B4BC-375F0A116741}"/>
            </a:ext>
          </a:extLst>
        </xdr:cNvPr>
        <xdr:cNvSpPr/>
      </xdr:nvSpPr>
      <xdr:spPr>
        <a:xfrm>
          <a:off x="3746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95" name="フローチャート: 判断 294">
          <a:extLst>
            <a:ext uri="{FF2B5EF4-FFF2-40B4-BE49-F238E27FC236}">
              <a16:creationId xmlns:a16="http://schemas.microsoft.com/office/drawing/2014/main" id="{6F6320C6-D886-4AB7-BD30-FB4898330F17}"/>
            </a:ext>
          </a:extLst>
        </xdr:cNvPr>
        <xdr:cNvSpPr/>
      </xdr:nvSpPr>
      <xdr:spPr>
        <a:xfrm>
          <a:off x="2857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96" name="フローチャート: 判断 295">
          <a:extLst>
            <a:ext uri="{FF2B5EF4-FFF2-40B4-BE49-F238E27FC236}">
              <a16:creationId xmlns:a16="http://schemas.microsoft.com/office/drawing/2014/main" id="{3548E3BC-A8E4-4CE9-BBA7-DB24E50F155A}"/>
            </a:ext>
          </a:extLst>
        </xdr:cNvPr>
        <xdr:cNvSpPr/>
      </xdr:nvSpPr>
      <xdr:spPr>
        <a:xfrm>
          <a:off x="1968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3629</xdr:rowOff>
    </xdr:from>
    <xdr:to>
      <xdr:col>6</xdr:col>
      <xdr:colOff>38100</xdr:colOff>
      <xdr:row>83</xdr:row>
      <xdr:rowOff>105229</xdr:rowOff>
    </xdr:to>
    <xdr:sp macro="" textlink="">
      <xdr:nvSpPr>
        <xdr:cNvPr id="297" name="フローチャート: 判断 296">
          <a:extLst>
            <a:ext uri="{FF2B5EF4-FFF2-40B4-BE49-F238E27FC236}">
              <a16:creationId xmlns:a16="http://schemas.microsoft.com/office/drawing/2014/main" id="{848AE60C-C4C6-477E-B18B-89E4C1F05D15}"/>
            </a:ext>
          </a:extLst>
        </xdr:cNvPr>
        <xdr:cNvSpPr/>
      </xdr:nvSpPr>
      <xdr:spPr>
        <a:xfrm>
          <a:off x="1079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66936894-34E4-4DDD-B0BB-9F57C3A2D95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77A9F5C8-AFA8-4FAA-964C-2F846A5B598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A43E2C5-3233-470F-9D92-D8C308D153E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F7E80AD-21F1-4D65-B334-EF4E4CFC624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58E5127-27CF-4210-B4DB-96BB55330FB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80373</xdr:rowOff>
    </xdr:from>
    <xdr:to>
      <xdr:col>24</xdr:col>
      <xdr:colOff>114300</xdr:colOff>
      <xdr:row>80</xdr:row>
      <xdr:rowOff>10523</xdr:rowOff>
    </xdr:to>
    <xdr:sp macro="" textlink="">
      <xdr:nvSpPr>
        <xdr:cNvPr id="303" name="楕円 302">
          <a:extLst>
            <a:ext uri="{FF2B5EF4-FFF2-40B4-BE49-F238E27FC236}">
              <a16:creationId xmlns:a16="http://schemas.microsoft.com/office/drawing/2014/main" id="{F126B514-B4F8-47A1-AB39-240F55BA863D}"/>
            </a:ext>
          </a:extLst>
        </xdr:cNvPr>
        <xdr:cNvSpPr/>
      </xdr:nvSpPr>
      <xdr:spPr>
        <a:xfrm>
          <a:off x="4584700" y="136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103250</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E25B4127-BFF2-45E2-881A-66F24CD03618}"/>
            </a:ext>
          </a:extLst>
        </xdr:cNvPr>
        <xdr:cNvSpPr txBox="1"/>
      </xdr:nvSpPr>
      <xdr:spPr>
        <a:xfrm>
          <a:off x="4673600" y="1347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36286</xdr:rowOff>
    </xdr:from>
    <xdr:to>
      <xdr:col>20</xdr:col>
      <xdr:colOff>38100</xdr:colOff>
      <xdr:row>79</xdr:row>
      <xdr:rowOff>137886</xdr:rowOff>
    </xdr:to>
    <xdr:sp macro="" textlink="">
      <xdr:nvSpPr>
        <xdr:cNvPr id="305" name="楕円 304">
          <a:extLst>
            <a:ext uri="{FF2B5EF4-FFF2-40B4-BE49-F238E27FC236}">
              <a16:creationId xmlns:a16="http://schemas.microsoft.com/office/drawing/2014/main" id="{5953FC06-F71F-4283-8B22-3C5B9F459145}"/>
            </a:ext>
          </a:extLst>
        </xdr:cNvPr>
        <xdr:cNvSpPr/>
      </xdr:nvSpPr>
      <xdr:spPr>
        <a:xfrm>
          <a:off x="3746500" y="1358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87086</xdr:rowOff>
    </xdr:from>
    <xdr:to>
      <xdr:col>24</xdr:col>
      <xdr:colOff>63500</xdr:colOff>
      <xdr:row>79</xdr:row>
      <xdr:rowOff>131173</xdr:rowOff>
    </xdr:to>
    <xdr:cxnSp macro="">
      <xdr:nvCxnSpPr>
        <xdr:cNvPr id="306" name="直線コネクタ 305">
          <a:extLst>
            <a:ext uri="{FF2B5EF4-FFF2-40B4-BE49-F238E27FC236}">
              <a16:creationId xmlns:a16="http://schemas.microsoft.com/office/drawing/2014/main" id="{F31C6A54-5921-4C66-A02A-0A027FB61E24}"/>
            </a:ext>
          </a:extLst>
        </xdr:cNvPr>
        <xdr:cNvCxnSpPr/>
      </xdr:nvCxnSpPr>
      <xdr:spPr>
        <a:xfrm>
          <a:off x="3797300" y="1363163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29755</xdr:rowOff>
    </xdr:from>
    <xdr:to>
      <xdr:col>15</xdr:col>
      <xdr:colOff>101600</xdr:colOff>
      <xdr:row>79</xdr:row>
      <xdr:rowOff>131355</xdr:rowOff>
    </xdr:to>
    <xdr:sp macro="" textlink="">
      <xdr:nvSpPr>
        <xdr:cNvPr id="307" name="楕円 306">
          <a:extLst>
            <a:ext uri="{FF2B5EF4-FFF2-40B4-BE49-F238E27FC236}">
              <a16:creationId xmlns:a16="http://schemas.microsoft.com/office/drawing/2014/main" id="{D7F6A696-7F71-4CA3-80E8-16EA3298206D}"/>
            </a:ext>
          </a:extLst>
        </xdr:cNvPr>
        <xdr:cNvSpPr/>
      </xdr:nvSpPr>
      <xdr:spPr>
        <a:xfrm>
          <a:off x="2857500" y="1357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80555</xdr:rowOff>
    </xdr:from>
    <xdr:to>
      <xdr:col>19</xdr:col>
      <xdr:colOff>177800</xdr:colOff>
      <xdr:row>79</xdr:row>
      <xdr:rowOff>87086</xdr:rowOff>
    </xdr:to>
    <xdr:cxnSp macro="">
      <xdr:nvCxnSpPr>
        <xdr:cNvPr id="308" name="直線コネクタ 307">
          <a:extLst>
            <a:ext uri="{FF2B5EF4-FFF2-40B4-BE49-F238E27FC236}">
              <a16:creationId xmlns:a16="http://schemas.microsoft.com/office/drawing/2014/main" id="{D098D9EA-DFB3-4346-8D42-39B47248BE27}"/>
            </a:ext>
          </a:extLst>
        </xdr:cNvPr>
        <xdr:cNvCxnSpPr/>
      </xdr:nvCxnSpPr>
      <xdr:spPr>
        <a:xfrm>
          <a:off x="2908300" y="1362510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59145</xdr:rowOff>
    </xdr:from>
    <xdr:to>
      <xdr:col>10</xdr:col>
      <xdr:colOff>165100</xdr:colOff>
      <xdr:row>80</xdr:row>
      <xdr:rowOff>160745</xdr:rowOff>
    </xdr:to>
    <xdr:sp macro="" textlink="">
      <xdr:nvSpPr>
        <xdr:cNvPr id="309" name="楕円 308">
          <a:extLst>
            <a:ext uri="{FF2B5EF4-FFF2-40B4-BE49-F238E27FC236}">
              <a16:creationId xmlns:a16="http://schemas.microsoft.com/office/drawing/2014/main" id="{E774D4D5-1E55-4155-AE3B-47EEAEC65C11}"/>
            </a:ext>
          </a:extLst>
        </xdr:cNvPr>
        <xdr:cNvSpPr/>
      </xdr:nvSpPr>
      <xdr:spPr>
        <a:xfrm>
          <a:off x="1968500" y="1377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80555</xdr:rowOff>
    </xdr:from>
    <xdr:to>
      <xdr:col>15</xdr:col>
      <xdr:colOff>50800</xdr:colOff>
      <xdr:row>80</xdr:row>
      <xdr:rowOff>109945</xdr:rowOff>
    </xdr:to>
    <xdr:cxnSp macro="">
      <xdr:nvCxnSpPr>
        <xdr:cNvPr id="310" name="直線コネクタ 309">
          <a:extLst>
            <a:ext uri="{FF2B5EF4-FFF2-40B4-BE49-F238E27FC236}">
              <a16:creationId xmlns:a16="http://schemas.microsoft.com/office/drawing/2014/main" id="{24DFA620-4F96-44B6-9C9F-EA8182B7715A}"/>
            </a:ext>
          </a:extLst>
        </xdr:cNvPr>
        <xdr:cNvCxnSpPr/>
      </xdr:nvCxnSpPr>
      <xdr:spPr>
        <a:xfrm flipV="1">
          <a:off x="2019300" y="13625105"/>
          <a:ext cx="889000" cy="20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148952</xdr:rowOff>
    </xdr:from>
    <xdr:to>
      <xdr:col>6</xdr:col>
      <xdr:colOff>38100</xdr:colOff>
      <xdr:row>80</xdr:row>
      <xdr:rowOff>79102</xdr:rowOff>
    </xdr:to>
    <xdr:sp macro="" textlink="">
      <xdr:nvSpPr>
        <xdr:cNvPr id="311" name="楕円 310">
          <a:extLst>
            <a:ext uri="{FF2B5EF4-FFF2-40B4-BE49-F238E27FC236}">
              <a16:creationId xmlns:a16="http://schemas.microsoft.com/office/drawing/2014/main" id="{210301B6-716E-4966-BF37-79A579EA8991}"/>
            </a:ext>
          </a:extLst>
        </xdr:cNvPr>
        <xdr:cNvSpPr/>
      </xdr:nvSpPr>
      <xdr:spPr>
        <a:xfrm>
          <a:off x="1079500" y="136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28302</xdr:rowOff>
    </xdr:from>
    <xdr:to>
      <xdr:col>10</xdr:col>
      <xdr:colOff>114300</xdr:colOff>
      <xdr:row>80</xdr:row>
      <xdr:rowOff>109945</xdr:rowOff>
    </xdr:to>
    <xdr:cxnSp macro="">
      <xdr:nvCxnSpPr>
        <xdr:cNvPr id="312" name="直線コネクタ 311">
          <a:extLst>
            <a:ext uri="{FF2B5EF4-FFF2-40B4-BE49-F238E27FC236}">
              <a16:creationId xmlns:a16="http://schemas.microsoft.com/office/drawing/2014/main" id="{9BA5240A-572F-4A7B-B410-EF13810D0684}"/>
            </a:ext>
          </a:extLst>
        </xdr:cNvPr>
        <xdr:cNvCxnSpPr/>
      </xdr:nvCxnSpPr>
      <xdr:spPr>
        <a:xfrm>
          <a:off x="1130300" y="1374430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96356</xdr:rowOff>
    </xdr:from>
    <xdr:ext cx="405111" cy="259045"/>
    <xdr:sp macro="" textlink="">
      <xdr:nvSpPr>
        <xdr:cNvPr id="313" name="n_1aveValue【公営住宅】&#10;有形固定資産減価償却率">
          <a:extLst>
            <a:ext uri="{FF2B5EF4-FFF2-40B4-BE49-F238E27FC236}">
              <a16:creationId xmlns:a16="http://schemas.microsoft.com/office/drawing/2014/main" id="{8A52B416-6AD9-4333-A341-C0D268AEDAA3}"/>
            </a:ext>
          </a:extLst>
        </xdr:cNvPr>
        <xdr:cNvSpPr txBox="1"/>
      </xdr:nvSpPr>
      <xdr:spPr>
        <a:xfrm>
          <a:off x="35820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148607</xdr:rowOff>
    </xdr:from>
    <xdr:ext cx="405111" cy="259045"/>
    <xdr:sp macro="" textlink="">
      <xdr:nvSpPr>
        <xdr:cNvPr id="314" name="n_2aveValue【公営住宅】&#10;有形固定資産減価償却率">
          <a:extLst>
            <a:ext uri="{FF2B5EF4-FFF2-40B4-BE49-F238E27FC236}">
              <a16:creationId xmlns:a16="http://schemas.microsoft.com/office/drawing/2014/main" id="{1FEF66A6-CAC4-4ED4-A23A-10DEB2CF1BFD}"/>
            </a:ext>
          </a:extLst>
        </xdr:cNvPr>
        <xdr:cNvSpPr txBox="1"/>
      </xdr:nvSpPr>
      <xdr:spPr>
        <a:xfrm>
          <a:off x="2705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117583</xdr:rowOff>
    </xdr:from>
    <xdr:ext cx="405111" cy="259045"/>
    <xdr:sp macro="" textlink="">
      <xdr:nvSpPr>
        <xdr:cNvPr id="315" name="n_3aveValue【公営住宅】&#10;有形固定資産減価償却率">
          <a:extLst>
            <a:ext uri="{FF2B5EF4-FFF2-40B4-BE49-F238E27FC236}">
              <a16:creationId xmlns:a16="http://schemas.microsoft.com/office/drawing/2014/main" id="{86ED7EF2-08EE-492B-8ECD-6A9419D85089}"/>
            </a:ext>
          </a:extLst>
        </xdr:cNvPr>
        <xdr:cNvSpPr txBox="1"/>
      </xdr:nvSpPr>
      <xdr:spPr>
        <a:xfrm>
          <a:off x="1816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96356</xdr:rowOff>
    </xdr:from>
    <xdr:ext cx="405111" cy="259045"/>
    <xdr:sp macro="" textlink="">
      <xdr:nvSpPr>
        <xdr:cNvPr id="316" name="n_4aveValue【公営住宅】&#10;有形固定資産減価償却率">
          <a:extLst>
            <a:ext uri="{FF2B5EF4-FFF2-40B4-BE49-F238E27FC236}">
              <a16:creationId xmlns:a16="http://schemas.microsoft.com/office/drawing/2014/main" id="{A0409B35-3ABD-4BCF-A15F-9955E3A708A0}"/>
            </a:ext>
          </a:extLst>
        </xdr:cNvPr>
        <xdr:cNvSpPr txBox="1"/>
      </xdr:nvSpPr>
      <xdr:spPr>
        <a:xfrm>
          <a:off x="9277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154413</xdr:rowOff>
    </xdr:from>
    <xdr:ext cx="405111" cy="259045"/>
    <xdr:sp macro="" textlink="">
      <xdr:nvSpPr>
        <xdr:cNvPr id="317" name="n_1mainValue【公営住宅】&#10;有形固定資産減価償却率">
          <a:extLst>
            <a:ext uri="{FF2B5EF4-FFF2-40B4-BE49-F238E27FC236}">
              <a16:creationId xmlns:a16="http://schemas.microsoft.com/office/drawing/2014/main" id="{FE6D18B3-372B-474D-8590-2D1A1E837D97}"/>
            </a:ext>
          </a:extLst>
        </xdr:cNvPr>
        <xdr:cNvSpPr txBox="1"/>
      </xdr:nvSpPr>
      <xdr:spPr>
        <a:xfrm>
          <a:off x="3582044" y="1335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147882</xdr:rowOff>
    </xdr:from>
    <xdr:ext cx="405111" cy="259045"/>
    <xdr:sp macro="" textlink="">
      <xdr:nvSpPr>
        <xdr:cNvPr id="318" name="n_2mainValue【公営住宅】&#10;有形固定資産減価償却率">
          <a:extLst>
            <a:ext uri="{FF2B5EF4-FFF2-40B4-BE49-F238E27FC236}">
              <a16:creationId xmlns:a16="http://schemas.microsoft.com/office/drawing/2014/main" id="{E404A100-49FD-4A41-BDE1-FBA53B3EF019}"/>
            </a:ext>
          </a:extLst>
        </xdr:cNvPr>
        <xdr:cNvSpPr txBox="1"/>
      </xdr:nvSpPr>
      <xdr:spPr>
        <a:xfrm>
          <a:off x="2705744" y="1334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5822</xdr:rowOff>
    </xdr:from>
    <xdr:ext cx="405111" cy="259045"/>
    <xdr:sp macro="" textlink="">
      <xdr:nvSpPr>
        <xdr:cNvPr id="319" name="n_3mainValue【公営住宅】&#10;有形固定資産減価償却率">
          <a:extLst>
            <a:ext uri="{FF2B5EF4-FFF2-40B4-BE49-F238E27FC236}">
              <a16:creationId xmlns:a16="http://schemas.microsoft.com/office/drawing/2014/main" id="{FEF64155-FDB8-46F2-BF7B-0723811C6B3A}"/>
            </a:ext>
          </a:extLst>
        </xdr:cNvPr>
        <xdr:cNvSpPr txBox="1"/>
      </xdr:nvSpPr>
      <xdr:spPr>
        <a:xfrm>
          <a:off x="1816744" y="135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95629</xdr:rowOff>
    </xdr:from>
    <xdr:ext cx="405111" cy="259045"/>
    <xdr:sp macro="" textlink="">
      <xdr:nvSpPr>
        <xdr:cNvPr id="320" name="n_4mainValue【公営住宅】&#10;有形固定資産減価償却率">
          <a:extLst>
            <a:ext uri="{FF2B5EF4-FFF2-40B4-BE49-F238E27FC236}">
              <a16:creationId xmlns:a16="http://schemas.microsoft.com/office/drawing/2014/main" id="{5E6C1017-BBD7-4AE7-AD76-44713E8502B7}"/>
            </a:ext>
          </a:extLst>
        </xdr:cNvPr>
        <xdr:cNvSpPr txBox="1"/>
      </xdr:nvSpPr>
      <xdr:spPr>
        <a:xfrm>
          <a:off x="927744" y="1346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47843BAB-CFAF-402B-9EF0-8C7AB758FA5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423CE2F5-5963-48F3-87D6-D316C97CCC8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333ECA43-7374-461C-BC0D-2BF5F1B1013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E22DC730-FFC5-45F6-9398-622AFFF2F82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7CF46008-8F3E-43CB-8191-D4E5F48368B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1AE5C26F-A201-4FAE-9C49-BB4CC64B32F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2566479B-17E8-4F4E-8450-D6B1B5750F2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12FDB94-336D-4B91-BF2B-3E961661BAF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E962F132-DB05-4589-B9D1-8ADBA441A50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D48F42A-F068-4C92-A49B-CC7762E8653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21657515-376C-4376-B2E0-CD7710AAEC83}"/>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0A6D7FA5-88C7-440B-8FA5-7D69BBCA6135}"/>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CCAF3B64-4423-4A7D-B7F1-57DB3E24B805}"/>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id="{2E78422C-2E65-429F-9BC1-B8CBEF396597}"/>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CC849D0F-579D-4D09-BAC0-022721E6277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id="{276B9086-14E0-47AC-9445-E38AEE8D8204}"/>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E32ABEB9-3847-4742-8966-98CECDB34342}"/>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id="{BA1A3C5F-BE1D-49B8-AB10-E67BD66D6564}"/>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B3BBA795-FE13-4A24-A489-EF809B010E5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E247CB3F-DC9B-49A7-84CA-3F96823A237D}"/>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E0CF4681-1C5D-48FD-9C71-3BCDE5980B7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342" name="直線コネクタ 341">
          <a:extLst>
            <a:ext uri="{FF2B5EF4-FFF2-40B4-BE49-F238E27FC236}">
              <a16:creationId xmlns:a16="http://schemas.microsoft.com/office/drawing/2014/main" id="{9AD33748-D67D-4548-9215-CA16FA904A89}"/>
            </a:ext>
          </a:extLst>
        </xdr:cNvPr>
        <xdr:cNvCxnSpPr/>
      </xdr:nvCxnSpPr>
      <xdr:spPr>
        <a:xfrm flipV="1">
          <a:off x="10476865" y="13441604"/>
          <a:ext cx="0" cy="132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343" name="【公営住宅】&#10;一人当たり面積最小値テキスト">
          <a:extLst>
            <a:ext uri="{FF2B5EF4-FFF2-40B4-BE49-F238E27FC236}">
              <a16:creationId xmlns:a16="http://schemas.microsoft.com/office/drawing/2014/main" id="{98BA075C-8C55-4A6D-BB2F-00B0F9F71944}"/>
            </a:ext>
          </a:extLst>
        </xdr:cNvPr>
        <xdr:cNvSpPr txBox="1"/>
      </xdr:nvSpPr>
      <xdr:spPr>
        <a:xfrm>
          <a:off x="10515600" y="1477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344" name="直線コネクタ 343">
          <a:extLst>
            <a:ext uri="{FF2B5EF4-FFF2-40B4-BE49-F238E27FC236}">
              <a16:creationId xmlns:a16="http://schemas.microsoft.com/office/drawing/2014/main" id="{16852E92-1774-4657-B5CD-3401719846C3}"/>
            </a:ext>
          </a:extLst>
        </xdr:cNvPr>
        <xdr:cNvCxnSpPr/>
      </xdr:nvCxnSpPr>
      <xdr:spPr>
        <a:xfrm>
          <a:off x="10388600" y="1476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345" name="【公営住宅】&#10;一人当たり面積最大値テキスト">
          <a:extLst>
            <a:ext uri="{FF2B5EF4-FFF2-40B4-BE49-F238E27FC236}">
              <a16:creationId xmlns:a16="http://schemas.microsoft.com/office/drawing/2014/main" id="{C479AD2F-2492-4760-B05D-2D496D3819DA}"/>
            </a:ext>
          </a:extLst>
        </xdr:cNvPr>
        <xdr:cNvSpPr txBox="1"/>
      </xdr:nvSpPr>
      <xdr:spPr>
        <a:xfrm>
          <a:off x="10515600" y="132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346" name="直線コネクタ 345">
          <a:extLst>
            <a:ext uri="{FF2B5EF4-FFF2-40B4-BE49-F238E27FC236}">
              <a16:creationId xmlns:a16="http://schemas.microsoft.com/office/drawing/2014/main" id="{686573B4-65AA-4F60-AE61-57A76CCC6632}"/>
            </a:ext>
          </a:extLst>
        </xdr:cNvPr>
        <xdr:cNvCxnSpPr/>
      </xdr:nvCxnSpPr>
      <xdr:spPr>
        <a:xfrm>
          <a:off x="10388600" y="1344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169969</xdr:rowOff>
    </xdr:from>
    <xdr:ext cx="469744" cy="259045"/>
    <xdr:sp macro="" textlink="">
      <xdr:nvSpPr>
        <xdr:cNvPr id="347" name="【公営住宅】&#10;一人当たり面積平均値テキスト">
          <a:extLst>
            <a:ext uri="{FF2B5EF4-FFF2-40B4-BE49-F238E27FC236}">
              <a16:creationId xmlns:a16="http://schemas.microsoft.com/office/drawing/2014/main" id="{46CA9943-D588-4E74-B823-A196ADD7328F}"/>
            </a:ext>
          </a:extLst>
        </xdr:cNvPr>
        <xdr:cNvSpPr txBox="1"/>
      </xdr:nvSpPr>
      <xdr:spPr>
        <a:xfrm>
          <a:off x="10515600" y="14400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348" name="フローチャート: 判断 347">
          <a:extLst>
            <a:ext uri="{FF2B5EF4-FFF2-40B4-BE49-F238E27FC236}">
              <a16:creationId xmlns:a16="http://schemas.microsoft.com/office/drawing/2014/main" id="{33137E85-BC51-4708-8181-8C83DB7C48AB}"/>
            </a:ext>
          </a:extLst>
        </xdr:cNvPr>
        <xdr:cNvSpPr/>
      </xdr:nvSpPr>
      <xdr:spPr>
        <a:xfrm>
          <a:off x="10426700" y="1454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122814</xdr:rowOff>
    </xdr:from>
    <xdr:to>
      <xdr:col>50</xdr:col>
      <xdr:colOff>165100</xdr:colOff>
      <xdr:row>85</xdr:row>
      <xdr:rowOff>52964</xdr:rowOff>
    </xdr:to>
    <xdr:sp macro="" textlink="">
      <xdr:nvSpPr>
        <xdr:cNvPr id="349" name="フローチャート: 判断 348">
          <a:extLst>
            <a:ext uri="{FF2B5EF4-FFF2-40B4-BE49-F238E27FC236}">
              <a16:creationId xmlns:a16="http://schemas.microsoft.com/office/drawing/2014/main" id="{393E1EF1-627E-4DFE-B9BA-8AE26551331F}"/>
            </a:ext>
          </a:extLst>
        </xdr:cNvPr>
        <xdr:cNvSpPr/>
      </xdr:nvSpPr>
      <xdr:spPr>
        <a:xfrm>
          <a:off x="9588500" y="145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134107</xdr:rowOff>
    </xdr:from>
    <xdr:to>
      <xdr:col>46</xdr:col>
      <xdr:colOff>38100</xdr:colOff>
      <xdr:row>85</xdr:row>
      <xdr:rowOff>64257</xdr:rowOff>
    </xdr:to>
    <xdr:sp macro="" textlink="">
      <xdr:nvSpPr>
        <xdr:cNvPr id="350" name="フローチャート: 判断 349">
          <a:extLst>
            <a:ext uri="{FF2B5EF4-FFF2-40B4-BE49-F238E27FC236}">
              <a16:creationId xmlns:a16="http://schemas.microsoft.com/office/drawing/2014/main" id="{1A1AC880-2982-46CF-85E4-2F6E6F9A4F5A}"/>
            </a:ext>
          </a:extLst>
        </xdr:cNvPr>
        <xdr:cNvSpPr/>
      </xdr:nvSpPr>
      <xdr:spPr>
        <a:xfrm>
          <a:off x="8699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14184</xdr:rowOff>
    </xdr:from>
    <xdr:to>
      <xdr:col>41</xdr:col>
      <xdr:colOff>101600</xdr:colOff>
      <xdr:row>85</xdr:row>
      <xdr:rowOff>115784</xdr:rowOff>
    </xdr:to>
    <xdr:sp macro="" textlink="">
      <xdr:nvSpPr>
        <xdr:cNvPr id="351" name="フローチャート: 判断 350">
          <a:extLst>
            <a:ext uri="{FF2B5EF4-FFF2-40B4-BE49-F238E27FC236}">
              <a16:creationId xmlns:a16="http://schemas.microsoft.com/office/drawing/2014/main" id="{014360D2-0BC9-455B-8AC7-32896575D992}"/>
            </a:ext>
          </a:extLst>
        </xdr:cNvPr>
        <xdr:cNvSpPr/>
      </xdr:nvSpPr>
      <xdr:spPr>
        <a:xfrm>
          <a:off x="7810500" y="1458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165334</xdr:rowOff>
    </xdr:from>
    <xdr:to>
      <xdr:col>36</xdr:col>
      <xdr:colOff>165100</xdr:colOff>
      <xdr:row>85</xdr:row>
      <xdr:rowOff>95484</xdr:rowOff>
    </xdr:to>
    <xdr:sp macro="" textlink="">
      <xdr:nvSpPr>
        <xdr:cNvPr id="352" name="フローチャート: 判断 351">
          <a:extLst>
            <a:ext uri="{FF2B5EF4-FFF2-40B4-BE49-F238E27FC236}">
              <a16:creationId xmlns:a16="http://schemas.microsoft.com/office/drawing/2014/main" id="{241E3403-37C0-481D-958D-1483DD32A82C}"/>
            </a:ext>
          </a:extLst>
        </xdr:cNvPr>
        <xdr:cNvSpPr/>
      </xdr:nvSpPr>
      <xdr:spPr>
        <a:xfrm>
          <a:off x="6921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4DC4276F-BE7A-42D4-9807-47161C528A2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7CF4D106-DC6C-47EB-B8E5-7C584A0F1B4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18944987-6D1C-4B35-BBBE-18BDD995192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0797B3B-F336-4265-8DA6-C897CC69462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45E3268-2168-4AD5-AFB1-98D7D3561C5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81437</xdr:rowOff>
    </xdr:from>
    <xdr:to>
      <xdr:col>55</xdr:col>
      <xdr:colOff>50800</xdr:colOff>
      <xdr:row>86</xdr:row>
      <xdr:rowOff>11587</xdr:rowOff>
    </xdr:to>
    <xdr:sp macro="" textlink="">
      <xdr:nvSpPr>
        <xdr:cNvPr id="358" name="楕円 357">
          <a:extLst>
            <a:ext uri="{FF2B5EF4-FFF2-40B4-BE49-F238E27FC236}">
              <a16:creationId xmlns:a16="http://schemas.microsoft.com/office/drawing/2014/main" id="{B16D82BD-39B4-4C48-8D4A-5A2676C2294C}"/>
            </a:ext>
          </a:extLst>
        </xdr:cNvPr>
        <xdr:cNvSpPr/>
      </xdr:nvSpPr>
      <xdr:spPr>
        <a:xfrm>
          <a:off x="10426700" y="1465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167814</xdr:rowOff>
    </xdr:from>
    <xdr:ext cx="469744" cy="259045"/>
    <xdr:sp macro="" textlink="">
      <xdr:nvSpPr>
        <xdr:cNvPr id="359" name="【公営住宅】&#10;一人当たり面積該当値テキスト">
          <a:extLst>
            <a:ext uri="{FF2B5EF4-FFF2-40B4-BE49-F238E27FC236}">
              <a16:creationId xmlns:a16="http://schemas.microsoft.com/office/drawing/2014/main" id="{9C3EA2AB-7A43-4463-B4F0-C764FBBEE14B}"/>
            </a:ext>
          </a:extLst>
        </xdr:cNvPr>
        <xdr:cNvSpPr txBox="1"/>
      </xdr:nvSpPr>
      <xdr:spPr>
        <a:xfrm>
          <a:off x="10515600" y="14569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82398</xdr:rowOff>
    </xdr:from>
    <xdr:to>
      <xdr:col>50</xdr:col>
      <xdr:colOff>165100</xdr:colOff>
      <xdr:row>86</xdr:row>
      <xdr:rowOff>12548</xdr:rowOff>
    </xdr:to>
    <xdr:sp macro="" textlink="">
      <xdr:nvSpPr>
        <xdr:cNvPr id="360" name="楕円 359">
          <a:extLst>
            <a:ext uri="{FF2B5EF4-FFF2-40B4-BE49-F238E27FC236}">
              <a16:creationId xmlns:a16="http://schemas.microsoft.com/office/drawing/2014/main" id="{EEB8C52F-AD46-40EA-AF72-984D53B5E795}"/>
            </a:ext>
          </a:extLst>
        </xdr:cNvPr>
        <xdr:cNvSpPr/>
      </xdr:nvSpPr>
      <xdr:spPr>
        <a:xfrm>
          <a:off x="9588500" y="1465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132237</xdr:rowOff>
    </xdr:from>
    <xdr:to>
      <xdr:col>55</xdr:col>
      <xdr:colOff>0</xdr:colOff>
      <xdr:row>85</xdr:row>
      <xdr:rowOff>133198</xdr:rowOff>
    </xdr:to>
    <xdr:cxnSp macro="">
      <xdr:nvCxnSpPr>
        <xdr:cNvPr id="361" name="直線コネクタ 360">
          <a:extLst>
            <a:ext uri="{FF2B5EF4-FFF2-40B4-BE49-F238E27FC236}">
              <a16:creationId xmlns:a16="http://schemas.microsoft.com/office/drawing/2014/main" id="{4758F09E-141C-4FA0-8864-8B2B5AF2E6CE}"/>
            </a:ext>
          </a:extLst>
        </xdr:cNvPr>
        <xdr:cNvCxnSpPr/>
      </xdr:nvCxnSpPr>
      <xdr:spPr>
        <a:xfrm flipV="1">
          <a:off x="9639300" y="14705487"/>
          <a:ext cx="8382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88798</xdr:rowOff>
    </xdr:from>
    <xdr:to>
      <xdr:col>46</xdr:col>
      <xdr:colOff>38100</xdr:colOff>
      <xdr:row>86</xdr:row>
      <xdr:rowOff>18948</xdr:rowOff>
    </xdr:to>
    <xdr:sp macro="" textlink="">
      <xdr:nvSpPr>
        <xdr:cNvPr id="362" name="楕円 361">
          <a:extLst>
            <a:ext uri="{FF2B5EF4-FFF2-40B4-BE49-F238E27FC236}">
              <a16:creationId xmlns:a16="http://schemas.microsoft.com/office/drawing/2014/main" id="{328AB50B-0159-4BD0-95AC-AA0163C08B5E}"/>
            </a:ext>
          </a:extLst>
        </xdr:cNvPr>
        <xdr:cNvSpPr/>
      </xdr:nvSpPr>
      <xdr:spPr>
        <a:xfrm>
          <a:off x="8699500" y="1466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133198</xdr:rowOff>
    </xdr:from>
    <xdr:to>
      <xdr:col>50</xdr:col>
      <xdr:colOff>114300</xdr:colOff>
      <xdr:row>85</xdr:row>
      <xdr:rowOff>139598</xdr:rowOff>
    </xdr:to>
    <xdr:cxnSp macro="">
      <xdr:nvCxnSpPr>
        <xdr:cNvPr id="363" name="直線コネクタ 362">
          <a:extLst>
            <a:ext uri="{FF2B5EF4-FFF2-40B4-BE49-F238E27FC236}">
              <a16:creationId xmlns:a16="http://schemas.microsoft.com/office/drawing/2014/main" id="{63AD7AA8-2361-431B-A38A-DB268631D945}"/>
            </a:ext>
          </a:extLst>
        </xdr:cNvPr>
        <xdr:cNvCxnSpPr/>
      </xdr:nvCxnSpPr>
      <xdr:spPr>
        <a:xfrm flipV="1">
          <a:off x="8750300" y="14706448"/>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105440</xdr:rowOff>
    </xdr:from>
    <xdr:to>
      <xdr:col>41</xdr:col>
      <xdr:colOff>101600</xdr:colOff>
      <xdr:row>86</xdr:row>
      <xdr:rowOff>35590</xdr:rowOff>
    </xdr:to>
    <xdr:sp macro="" textlink="">
      <xdr:nvSpPr>
        <xdr:cNvPr id="364" name="楕円 363">
          <a:extLst>
            <a:ext uri="{FF2B5EF4-FFF2-40B4-BE49-F238E27FC236}">
              <a16:creationId xmlns:a16="http://schemas.microsoft.com/office/drawing/2014/main" id="{6FB1DDA6-7EF5-48F5-8117-7F9C3B8529F2}"/>
            </a:ext>
          </a:extLst>
        </xdr:cNvPr>
        <xdr:cNvSpPr/>
      </xdr:nvSpPr>
      <xdr:spPr>
        <a:xfrm>
          <a:off x="7810500" y="1467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139598</xdr:rowOff>
    </xdr:from>
    <xdr:to>
      <xdr:col>45</xdr:col>
      <xdr:colOff>177800</xdr:colOff>
      <xdr:row>85</xdr:row>
      <xdr:rowOff>156240</xdr:rowOff>
    </xdr:to>
    <xdr:cxnSp macro="">
      <xdr:nvCxnSpPr>
        <xdr:cNvPr id="365" name="直線コネクタ 364">
          <a:extLst>
            <a:ext uri="{FF2B5EF4-FFF2-40B4-BE49-F238E27FC236}">
              <a16:creationId xmlns:a16="http://schemas.microsoft.com/office/drawing/2014/main" id="{2E4E061C-0C70-48FF-8E55-5F1F6B95327F}"/>
            </a:ext>
          </a:extLst>
        </xdr:cNvPr>
        <xdr:cNvCxnSpPr/>
      </xdr:nvCxnSpPr>
      <xdr:spPr>
        <a:xfrm flipV="1">
          <a:off x="7861300" y="14712848"/>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106263</xdr:rowOff>
    </xdr:from>
    <xdr:to>
      <xdr:col>36</xdr:col>
      <xdr:colOff>165100</xdr:colOff>
      <xdr:row>86</xdr:row>
      <xdr:rowOff>36413</xdr:rowOff>
    </xdr:to>
    <xdr:sp macro="" textlink="">
      <xdr:nvSpPr>
        <xdr:cNvPr id="366" name="楕円 365">
          <a:extLst>
            <a:ext uri="{FF2B5EF4-FFF2-40B4-BE49-F238E27FC236}">
              <a16:creationId xmlns:a16="http://schemas.microsoft.com/office/drawing/2014/main" id="{C7D7457F-FBD3-4120-81A9-BD0277ACA6B5}"/>
            </a:ext>
          </a:extLst>
        </xdr:cNvPr>
        <xdr:cNvSpPr/>
      </xdr:nvSpPr>
      <xdr:spPr>
        <a:xfrm>
          <a:off x="6921500" y="1467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156240</xdr:rowOff>
    </xdr:from>
    <xdr:to>
      <xdr:col>41</xdr:col>
      <xdr:colOff>50800</xdr:colOff>
      <xdr:row>85</xdr:row>
      <xdr:rowOff>157063</xdr:rowOff>
    </xdr:to>
    <xdr:cxnSp macro="">
      <xdr:nvCxnSpPr>
        <xdr:cNvPr id="367" name="直線コネクタ 366">
          <a:extLst>
            <a:ext uri="{FF2B5EF4-FFF2-40B4-BE49-F238E27FC236}">
              <a16:creationId xmlns:a16="http://schemas.microsoft.com/office/drawing/2014/main" id="{EA87F60B-3530-4F32-8270-F86A793DF776}"/>
            </a:ext>
          </a:extLst>
        </xdr:cNvPr>
        <xdr:cNvCxnSpPr/>
      </xdr:nvCxnSpPr>
      <xdr:spPr>
        <a:xfrm flipV="1">
          <a:off x="6972300" y="14729490"/>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69491</xdr:rowOff>
    </xdr:from>
    <xdr:ext cx="469744" cy="259045"/>
    <xdr:sp macro="" textlink="">
      <xdr:nvSpPr>
        <xdr:cNvPr id="368" name="n_1aveValue【公営住宅】&#10;一人当たり面積">
          <a:extLst>
            <a:ext uri="{FF2B5EF4-FFF2-40B4-BE49-F238E27FC236}">
              <a16:creationId xmlns:a16="http://schemas.microsoft.com/office/drawing/2014/main" id="{CB8B4761-2B89-4D48-B7AC-A96D4B270F1A}"/>
            </a:ext>
          </a:extLst>
        </xdr:cNvPr>
        <xdr:cNvSpPr txBox="1"/>
      </xdr:nvSpPr>
      <xdr:spPr>
        <a:xfrm>
          <a:off x="9391727" y="1429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80784</xdr:rowOff>
    </xdr:from>
    <xdr:ext cx="469744" cy="259045"/>
    <xdr:sp macro="" textlink="">
      <xdr:nvSpPr>
        <xdr:cNvPr id="369" name="n_2aveValue【公営住宅】&#10;一人当たり面積">
          <a:extLst>
            <a:ext uri="{FF2B5EF4-FFF2-40B4-BE49-F238E27FC236}">
              <a16:creationId xmlns:a16="http://schemas.microsoft.com/office/drawing/2014/main" id="{21A3CA7E-3CB1-47FC-8465-8BE271C94158}"/>
            </a:ext>
          </a:extLst>
        </xdr:cNvPr>
        <xdr:cNvSpPr txBox="1"/>
      </xdr:nvSpPr>
      <xdr:spPr>
        <a:xfrm>
          <a:off x="85154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132311</xdr:rowOff>
    </xdr:from>
    <xdr:ext cx="469744" cy="259045"/>
    <xdr:sp macro="" textlink="">
      <xdr:nvSpPr>
        <xdr:cNvPr id="370" name="n_3aveValue【公営住宅】&#10;一人当たり面積">
          <a:extLst>
            <a:ext uri="{FF2B5EF4-FFF2-40B4-BE49-F238E27FC236}">
              <a16:creationId xmlns:a16="http://schemas.microsoft.com/office/drawing/2014/main" id="{8CD68D2B-DC1D-4141-8323-61F3EAE73637}"/>
            </a:ext>
          </a:extLst>
        </xdr:cNvPr>
        <xdr:cNvSpPr txBox="1"/>
      </xdr:nvSpPr>
      <xdr:spPr>
        <a:xfrm>
          <a:off x="7626427" y="1436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112011</xdr:rowOff>
    </xdr:from>
    <xdr:ext cx="469744" cy="259045"/>
    <xdr:sp macro="" textlink="">
      <xdr:nvSpPr>
        <xdr:cNvPr id="371" name="n_4aveValue【公営住宅】&#10;一人当たり面積">
          <a:extLst>
            <a:ext uri="{FF2B5EF4-FFF2-40B4-BE49-F238E27FC236}">
              <a16:creationId xmlns:a16="http://schemas.microsoft.com/office/drawing/2014/main" id="{C145AC78-D81C-46F1-9252-0A8D1561791A}"/>
            </a:ext>
          </a:extLst>
        </xdr:cNvPr>
        <xdr:cNvSpPr txBox="1"/>
      </xdr:nvSpPr>
      <xdr:spPr>
        <a:xfrm>
          <a:off x="6737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3675</xdr:rowOff>
    </xdr:from>
    <xdr:ext cx="469744" cy="259045"/>
    <xdr:sp macro="" textlink="">
      <xdr:nvSpPr>
        <xdr:cNvPr id="372" name="n_1mainValue【公営住宅】&#10;一人当たり面積">
          <a:extLst>
            <a:ext uri="{FF2B5EF4-FFF2-40B4-BE49-F238E27FC236}">
              <a16:creationId xmlns:a16="http://schemas.microsoft.com/office/drawing/2014/main" id="{D37BF1DB-357C-4869-BD8D-8C993B3C4C05}"/>
            </a:ext>
          </a:extLst>
        </xdr:cNvPr>
        <xdr:cNvSpPr txBox="1"/>
      </xdr:nvSpPr>
      <xdr:spPr>
        <a:xfrm>
          <a:off x="9391727" y="1474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10075</xdr:rowOff>
    </xdr:from>
    <xdr:ext cx="469744" cy="259045"/>
    <xdr:sp macro="" textlink="">
      <xdr:nvSpPr>
        <xdr:cNvPr id="373" name="n_2mainValue【公営住宅】&#10;一人当たり面積">
          <a:extLst>
            <a:ext uri="{FF2B5EF4-FFF2-40B4-BE49-F238E27FC236}">
              <a16:creationId xmlns:a16="http://schemas.microsoft.com/office/drawing/2014/main" id="{F6EF9CD5-2F9A-4B21-8FC5-EE901F74AAA5}"/>
            </a:ext>
          </a:extLst>
        </xdr:cNvPr>
        <xdr:cNvSpPr txBox="1"/>
      </xdr:nvSpPr>
      <xdr:spPr>
        <a:xfrm>
          <a:off x="8515427" y="1475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26717</xdr:rowOff>
    </xdr:from>
    <xdr:ext cx="469744" cy="259045"/>
    <xdr:sp macro="" textlink="">
      <xdr:nvSpPr>
        <xdr:cNvPr id="374" name="n_3mainValue【公営住宅】&#10;一人当たり面積">
          <a:extLst>
            <a:ext uri="{FF2B5EF4-FFF2-40B4-BE49-F238E27FC236}">
              <a16:creationId xmlns:a16="http://schemas.microsoft.com/office/drawing/2014/main" id="{C465F7BC-59C9-4100-B19A-1D33A5DC1385}"/>
            </a:ext>
          </a:extLst>
        </xdr:cNvPr>
        <xdr:cNvSpPr txBox="1"/>
      </xdr:nvSpPr>
      <xdr:spPr>
        <a:xfrm>
          <a:off x="7626427" y="1477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27540</xdr:rowOff>
    </xdr:from>
    <xdr:ext cx="469744" cy="259045"/>
    <xdr:sp macro="" textlink="">
      <xdr:nvSpPr>
        <xdr:cNvPr id="375" name="n_4mainValue【公営住宅】&#10;一人当たり面積">
          <a:extLst>
            <a:ext uri="{FF2B5EF4-FFF2-40B4-BE49-F238E27FC236}">
              <a16:creationId xmlns:a16="http://schemas.microsoft.com/office/drawing/2014/main" id="{808C27F0-4EBC-4A98-8CCB-1C5ECA22DFE7}"/>
            </a:ext>
          </a:extLst>
        </xdr:cNvPr>
        <xdr:cNvSpPr txBox="1"/>
      </xdr:nvSpPr>
      <xdr:spPr>
        <a:xfrm>
          <a:off x="6737427" y="1477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885C6212-F410-4AA1-B258-6CA4F8FF726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13176A0A-B02A-4FFB-B94A-6B147AF7314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39215A0-1446-4127-B442-55AF5BC357D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50EF0B2-20E2-4E13-B7D7-AC5A14034A2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8026E22F-9C2E-4EAF-A731-D9BFE820D16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C123EF45-6F19-4377-A0B9-7A63BE6CD69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0F943AF-03DF-48B2-ACAB-A6E3E975020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43B153FD-98DC-409F-9258-9DAD12CD43D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a:extLst>
            <a:ext uri="{FF2B5EF4-FFF2-40B4-BE49-F238E27FC236}">
              <a16:creationId xmlns:a16="http://schemas.microsoft.com/office/drawing/2014/main" id="{CF0AE432-77E9-4D7D-961B-581F4D67282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a:extLst>
            <a:ext uri="{FF2B5EF4-FFF2-40B4-BE49-F238E27FC236}">
              <a16:creationId xmlns:a16="http://schemas.microsoft.com/office/drawing/2014/main" id="{B690B807-646E-4E47-A20F-B14F998898B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a:extLst>
            <a:ext uri="{FF2B5EF4-FFF2-40B4-BE49-F238E27FC236}">
              <a16:creationId xmlns:a16="http://schemas.microsoft.com/office/drawing/2014/main" id="{97119EA8-4FA1-4CEB-A34A-CBAEC43B494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7" name="直線コネクタ 386">
          <a:extLst>
            <a:ext uri="{FF2B5EF4-FFF2-40B4-BE49-F238E27FC236}">
              <a16:creationId xmlns:a16="http://schemas.microsoft.com/office/drawing/2014/main" id="{18AEA92C-6F32-4DBA-9B9E-4F371F5A90D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8" name="テキスト ボックス 387">
          <a:extLst>
            <a:ext uri="{FF2B5EF4-FFF2-40B4-BE49-F238E27FC236}">
              <a16:creationId xmlns:a16="http://schemas.microsoft.com/office/drawing/2014/main" id="{5347F76A-EE57-44C0-A582-EECC1EB0E3EF}"/>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9" name="直線コネクタ 388">
          <a:extLst>
            <a:ext uri="{FF2B5EF4-FFF2-40B4-BE49-F238E27FC236}">
              <a16:creationId xmlns:a16="http://schemas.microsoft.com/office/drawing/2014/main" id="{13A7FECF-76E7-4F87-91C3-8A248A41F576}"/>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0" name="テキスト ボックス 389">
          <a:extLst>
            <a:ext uri="{FF2B5EF4-FFF2-40B4-BE49-F238E27FC236}">
              <a16:creationId xmlns:a16="http://schemas.microsoft.com/office/drawing/2014/main" id="{1176B998-C9CB-4C7C-984A-0068FBD70FB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1" name="直線コネクタ 390">
          <a:extLst>
            <a:ext uri="{FF2B5EF4-FFF2-40B4-BE49-F238E27FC236}">
              <a16:creationId xmlns:a16="http://schemas.microsoft.com/office/drawing/2014/main" id="{F16AE12B-A9C1-475D-ABD4-3EBD37592E4B}"/>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2" name="テキスト ボックス 391">
          <a:extLst>
            <a:ext uri="{FF2B5EF4-FFF2-40B4-BE49-F238E27FC236}">
              <a16:creationId xmlns:a16="http://schemas.microsoft.com/office/drawing/2014/main" id="{ADE8C307-30AB-4E4C-B9EE-8A145A451A35}"/>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3" name="直線コネクタ 392">
          <a:extLst>
            <a:ext uri="{FF2B5EF4-FFF2-40B4-BE49-F238E27FC236}">
              <a16:creationId xmlns:a16="http://schemas.microsoft.com/office/drawing/2014/main" id="{F705C7BC-E9D2-4D84-A02E-4DEEA488B87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4" name="テキスト ボックス 393">
          <a:extLst>
            <a:ext uri="{FF2B5EF4-FFF2-40B4-BE49-F238E27FC236}">
              <a16:creationId xmlns:a16="http://schemas.microsoft.com/office/drawing/2014/main" id="{A6A337ED-2763-4697-B228-8E57FEDDE43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5" name="直線コネクタ 394">
          <a:extLst>
            <a:ext uri="{FF2B5EF4-FFF2-40B4-BE49-F238E27FC236}">
              <a16:creationId xmlns:a16="http://schemas.microsoft.com/office/drawing/2014/main" id="{CE17427C-F915-4394-B9AF-976F56E8147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6" name="テキスト ボックス 395">
          <a:extLst>
            <a:ext uri="{FF2B5EF4-FFF2-40B4-BE49-F238E27FC236}">
              <a16:creationId xmlns:a16="http://schemas.microsoft.com/office/drawing/2014/main" id="{CF272D42-5B86-4D63-98BF-FFF4FE677C51}"/>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7" name="直線コネクタ 396">
          <a:extLst>
            <a:ext uri="{FF2B5EF4-FFF2-40B4-BE49-F238E27FC236}">
              <a16:creationId xmlns:a16="http://schemas.microsoft.com/office/drawing/2014/main" id="{40A983B7-8E9C-412A-BA93-A2646C457A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8" name="テキスト ボックス 397">
          <a:extLst>
            <a:ext uri="{FF2B5EF4-FFF2-40B4-BE49-F238E27FC236}">
              <a16:creationId xmlns:a16="http://schemas.microsoft.com/office/drawing/2014/main" id="{5EB93014-74CF-4114-B295-C191172C88BA}"/>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C77BF727-E7B7-4769-A4F8-4D2DCBEC407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a16="http://schemas.microsoft.com/office/drawing/2014/main" id="{BCF57750-BB24-4485-94C8-90858D8DAC9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30480</xdr:rowOff>
    </xdr:to>
    <xdr:cxnSp macro="">
      <xdr:nvCxnSpPr>
        <xdr:cNvPr id="401" name="直線コネクタ 400">
          <a:extLst>
            <a:ext uri="{FF2B5EF4-FFF2-40B4-BE49-F238E27FC236}">
              <a16:creationId xmlns:a16="http://schemas.microsoft.com/office/drawing/2014/main" id="{40EEEB33-453E-46C5-8597-0E3F6C2DC8BA}"/>
            </a:ext>
          </a:extLst>
        </xdr:cNvPr>
        <xdr:cNvCxnSpPr/>
      </xdr:nvCxnSpPr>
      <xdr:spPr>
        <a:xfrm flipV="1">
          <a:off x="4634865" y="172212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402" name="【港湾・漁港】&#10;有形固定資産減価償却率最小値テキスト">
          <a:extLst>
            <a:ext uri="{FF2B5EF4-FFF2-40B4-BE49-F238E27FC236}">
              <a16:creationId xmlns:a16="http://schemas.microsoft.com/office/drawing/2014/main" id="{8B3114B5-CABD-4919-8678-C4ED431A8ED6}"/>
            </a:ext>
          </a:extLst>
        </xdr:cNvPr>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403" name="直線コネクタ 402">
          <a:extLst>
            <a:ext uri="{FF2B5EF4-FFF2-40B4-BE49-F238E27FC236}">
              <a16:creationId xmlns:a16="http://schemas.microsoft.com/office/drawing/2014/main" id="{E895722C-1EFD-4233-84B5-13B656AD2042}"/>
            </a:ext>
          </a:extLst>
        </xdr:cNvPr>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404" name="【港湾・漁港】&#10;有形固定資産減価償却率最大値テキスト">
          <a:extLst>
            <a:ext uri="{FF2B5EF4-FFF2-40B4-BE49-F238E27FC236}">
              <a16:creationId xmlns:a16="http://schemas.microsoft.com/office/drawing/2014/main" id="{0600EED1-D5C7-40EF-880F-584C5CC6A899}"/>
            </a:ext>
          </a:extLst>
        </xdr:cNvPr>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5" name="直線コネクタ 404">
          <a:extLst>
            <a:ext uri="{FF2B5EF4-FFF2-40B4-BE49-F238E27FC236}">
              <a16:creationId xmlns:a16="http://schemas.microsoft.com/office/drawing/2014/main" id="{C282C6DD-5FFE-4A47-9584-CAAF97596F40}"/>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33219</xdr:rowOff>
    </xdr:from>
    <xdr:ext cx="405111" cy="259045"/>
    <xdr:sp macro="" textlink="">
      <xdr:nvSpPr>
        <xdr:cNvPr id="406" name="【港湾・漁港】&#10;有形固定資産減価償却率平均値テキスト">
          <a:extLst>
            <a:ext uri="{FF2B5EF4-FFF2-40B4-BE49-F238E27FC236}">
              <a16:creationId xmlns:a16="http://schemas.microsoft.com/office/drawing/2014/main" id="{3DA88691-F043-4757-886A-4E165676092F}"/>
            </a:ext>
          </a:extLst>
        </xdr:cNvPr>
        <xdr:cNvSpPr txBox="1"/>
      </xdr:nvSpPr>
      <xdr:spPr>
        <a:xfrm>
          <a:off x="4673600" y="17864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54792</xdr:rowOff>
    </xdr:from>
    <xdr:to>
      <xdr:col>24</xdr:col>
      <xdr:colOff>114300</xdr:colOff>
      <xdr:row>104</xdr:row>
      <xdr:rowOff>156392</xdr:rowOff>
    </xdr:to>
    <xdr:sp macro="" textlink="">
      <xdr:nvSpPr>
        <xdr:cNvPr id="407" name="フローチャート: 判断 406">
          <a:extLst>
            <a:ext uri="{FF2B5EF4-FFF2-40B4-BE49-F238E27FC236}">
              <a16:creationId xmlns:a16="http://schemas.microsoft.com/office/drawing/2014/main" id="{3214CD53-2B3F-410A-9BE9-C586F1FE5CC5}"/>
            </a:ext>
          </a:extLst>
        </xdr:cNvPr>
        <xdr:cNvSpPr/>
      </xdr:nvSpPr>
      <xdr:spPr>
        <a:xfrm>
          <a:off x="45847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408" name="フローチャート: 判断 407">
          <a:extLst>
            <a:ext uri="{FF2B5EF4-FFF2-40B4-BE49-F238E27FC236}">
              <a16:creationId xmlns:a16="http://schemas.microsoft.com/office/drawing/2014/main" id="{ED4BB143-BDAE-4B62-8CCD-829AD02F85CD}"/>
            </a:ext>
          </a:extLst>
        </xdr:cNvPr>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22134</xdr:rowOff>
    </xdr:from>
    <xdr:to>
      <xdr:col>15</xdr:col>
      <xdr:colOff>101600</xdr:colOff>
      <xdr:row>104</xdr:row>
      <xdr:rowOff>123734</xdr:rowOff>
    </xdr:to>
    <xdr:sp macro="" textlink="">
      <xdr:nvSpPr>
        <xdr:cNvPr id="409" name="フローチャート: 判断 408">
          <a:extLst>
            <a:ext uri="{FF2B5EF4-FFF2-40B4-BE49-F238E27FC236}">
              <a16:creationId xmlns:a16="http://schemas.microsoft.com/office/drawing/2014/main" id="{6CECCA21-C613-4FDE-AAFE-AEA75F0F345D}"/>
            </a:ext>
          </a:extLst>
        </xdr:cNvPr>
        <xdr:cNvSpPr/>
      </xdr:nvSpPr>
      <xdr:spPr>
        <a:xfrm>
          <a:off x="2857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410" name="フローチャート: 判断 409">
          <a:extLst>
            <a:ext uri="{FF2B5EF4-FFF2-40B4-BE49-F238E27FC236}">
              <a16:creationId xmlns:a16="http://schemas.microsoft.com/office/drawing/2014/main" id="{9FB28577-90C5-4761-B8EF-B1497EED8250}"/>
            </a:ext>
          </a:extLst>
        </xdr:cNvPr>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133169</xdr:rowOff>
    </xdr:from>
    <xdr:to>
      <xdr:col>6</xdr:col>
      <xdr:colOff>38100</xdr:colOff>
      <xdr:row>104</xdr:row>
      <xdr:rowOff>63319</xdr:rowOff>
    </xdr:to>
    <xdr:sp macro="" textlink="">
      <xdr:nvSpPr>
        <xdr:cNvPr id="411" name="フローチャート: 判断 410">
          <a:extLst>
            <a:ext uri="{FF2B5EF4-FFF2-40B4-BE49-F238E27FC236}">
              <a16:creationId xmlns:a16="http://schemas.microsoft.com/office/drawing/2014/main" id="{8404AEDB-7748-4F9D-A80D-5D41A7240031}"/>
            </a:ext>
          </a:extLst>
        </xdr:cNvPr>
        <xdr:cNvSpPr/>
      </xdr:nvSpPr>
      <xdr:spPr>
        <a:xfrm>
          <a:off x="1079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25F22F32-FF68-4672-BCB0-43D708C1202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E571E0A0-9CD6-4F0E-8DDD-39BD68DFAD1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6E76C2DD-E2EB-4EE6-94A3-32C20346626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A1E1C618-F2BD-451C-9FC5-C63BEF17005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D0472A9A-3DFE-4436-8113-F67413AE401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129902</xdr:rowOff>
    </xdr:from>
    <xdr:to>
      <xdr:col>24</xdr:col>
      <xdr:colOff>114300</xdr:colOff>
      <xdr:row>101</xdr:row>
      <xdr:rowOff>60052</xdr:rowOff>
    </xdr:to>
    <xdr:sp macro="" textlink="">
      <xdr:nvSpPr>
        <xdr:cNvPr id="417" name="楕円 416">
          <a:extLst>
            <a:ext uri="{FF2B5EF4-FFF2-40B4-BE49-F238E27FC236}">
              <a16:creationId xmlns:a16="http://schemas.microsoft.com/office/drawing/2014/main" id="{F5FD1142-1D2D-4F4E-AAB3-3A988B335D2A}"/>
            </a:ext>
          </a:extLst>
        </xdr:cNvPr>
        <xdr:cNvSpPr/>
      </xdr:nvSpPr>
      <xdr:spPr>
        <a:xfrm>
          <a:off x="4584700" y="1727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44829</xdr:rowOff>
    </xdr:from>
    <xdr:ext cx="405111" cy="259045"/>
    <xdr:sp macro="" textlink="">
      <xdr:nvSpPr>
        <xdr:cNvPr id="418" name="【港湾・漁港】&#10;有形固定資産減価償却率該当値テキスト">
          <a:extLst>
            <a:ext uri="{FF2B5EF4-FFF2-40B4-BE49-F238E27FC236}">
              <a16:creationId xmlns:a16="http://schemas.microsoft.com/office/drawing/2014/main" id="{DB87DFCB-3257-4185-A3B0-68CC554DC67E}"/>
            </a:ext>
          </a:extLst>
        </xdr:cNvPr>
        <xdr:cNvSpPr txBox="1"/>
      </xdr:nvSpPr>
      <xdr:spPr>
        <a:xfrm>
          <a:off x="4673600" y="17189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84182</xdr:rowOff>
    </xdr:from>
    <xdr:to>
      <xdr:col>20</xdr:col>
      <xdr:colOff>38100</xdr:colOff>
      <xdr:row>101</xdr:row>
      <xdr:rowOff>14332</xdr:rowOff>
    </xdr:to>
    <xdr:sp macro="" textlink="">
      <xdr:nvSpPr>
        <xdr:cNvPr id="419" name="楕円 418">
          <a:extLst>
            <a:ext uri="{FF2B5EF4-FFF2-40B4-BE49-F238E27FC236}">
              <a16:creationId xmlns:a16="http://schemas.microsoft.com/office/drawing/2014/main" id="{15205838-87F4-4FE3-A251-FFB00EAF798C}"/>
            </a:ext>
          </a:extLst>
        </xdr:cNvPr>
        <xdr:cNvSpPr/>
      </xdr:nvSpPr>
      <xdr:spPr>
        <a:xfrm>
          <a:off x="3746500" y="1722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134982</xdr:rowOff>
    </xdr:from>
    <xdr:to>
      <xdr:col>24</xdr:col>
      <xdr:colOff>63500</xdr:colOff>
      <xdr:row>101</xdr:row>
      <xdr:rowOff>9252</xdr:rowOff>
    </xdr:to>
    <xdr:cxnSp macro="">
      <xdr:nvCxnSpPr>
        <xdr:cNvPr id="420" name="直線コネクタ 419">
          <a:extLst>
            <a:ext uri="{FF2B5EF4-FFF2-40B4-BE49-F238E27FC236}">
              <a16:creationId xmlns:a16="http://schemas.microsoft.com/office/drawing/2014/main" id="{47D9439F-1EEE-4AE8-B1D5-3D91677050C0}"/>
            </a:ext>
          </a:extLst>
        </xdr:cNvPr>
        <xdr:cNvCxnSpPr/>
      </xdr:nvCxnSpPr>
      <xdr:spPr>
        <a:xfrm>
          <a:off x="3797300" y="1727998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103777</xdr:rowOff>
    </xdr:from>
    <xdr:to>
      <xdr:col>15</xdr:col>
      <xdr:colOff>101600</xdr:colOff>
      <xdr:row>101</xdr:row>
      <xdr:rowOff>33927</xdr:rowOff>
    </xdr:to>
    <xdr:sp macro="" textlink="">
      <xdr:nvSpPr>
        <xdr:cNvPr id="421" name="楕円 420">
          <a:extLst>
            <a:ext uri="{FF2B5EF4-FFF2-40B4-BE49-F238E27FC236}">
              <a16:creationId xmlns:a16="http://schemas.microsoft.com/office/drawing/2014/main" id="{400D5575-75D1-422F-8E3C-F303602CA8AE}"/>
            </a:ext>
          </a:extLst>
        </xdr:cNvPr>
        <xdr:cNvSpPr/>
      </xdr:nvSpPr>
      <xdr:spPr>
        <a:xfrm>
          <a:off x="2857500" y="1724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134982</xdr:rowOff>
    </xdr:from>
    <xdr:to>
      <xdr:col>19</xdr:col>
      <xdr:colOff>177800</xdr:colOff>
      <xdr:row>100</xdr:row>
      <xdr:rowOff>154577</xdr:rowOff>
    </xdr:to>
    <xdr:cxnSp macro="">
      <xdr:nvCxnSpPr>
        <xdr:cNvPr id="422" name="直線コネクタ 421">
          <a:extLst>
            <a:ext uri="{FF2B5EF4-FFF2-40B4-BE49-F238E27FC236}">
              <a16:creationId xmlns:a16="http://schemas.microsoft.com/office/drawing/2014/main" id="{66BF2AD0-25C7-4CBE-A957-E0F6957836D4}"/>
            </a:ext>
          </a:extLst>
        </xdr:cNvPr>
        <xdr:cNvCxnSpPr/>
      </xdr:nvCxnSpPr>
      <xdr:spPr>
        <a:xfrm flipV="1">
          <a:off x="2908300" y="17279982"/>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98879</xdr:rowOff>
    </xdr:from>
    <xdr:to>
      <xdr:col>10</xdr:col>
      <xdr:colOff>165100</xdr:colOff>
      <xdr:row>100</xdr:row>
      <xdr:rowOff>29029</xdr:rowOff>
    </xdr:to>
    <xdr:sp macro="" textlink="">
      <xdr:nvSpPr>
        <xdr:cNvPr id="423" name="楕円 422">
          <a:extLst>
            <a:ext uri="{FF2B5EF4-FFF2-40B4-BE49-F238E27FC236}">
              <a16:creationId xmlns:a16="http://schemas.microsoft.com/office/drawing/2014/main" id="{0A9789F1-F684-43DB-BCAF-F0AB1F493223}"/>
            </a:ext>
          </a:extLst>
        </xdr:cNvPr>
        <xdr:cNvSpPr/>
      </xdr:nvSpPr>
      <xdr:spPr>
        <a:xfrm>
          <a:off x="1968500" y="17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149679</xdr:rowOff>
    </xdr:from>
    <xdr:to>
      <xdr:col>15</xdr:col>
      <xdr:colOff>50800</xdr:colOff>
      <xdr:row>100</xdr:row>
      <xdr:rowOff>154577</xdr:rowOff>
    </xdr:to>
    <xdr:cxnSp macro="">
      <xdr:nvCxnSpPr>
        <xdr:cNvPr id="424" name="直線コネクタ 423">
          <a:extLst>
            <a:ext uri="{FF2B5EF4-FFF2-40B4-BE49-F238E27FC236}">
              <a16:creationId xmlns:a16="http://schemas.microsoft.com/office/drawing/2014/main" id="{1F218E5A-1900-4A23-94A5-581790FE8FB1}"/>
            </a:ext>
          </a:extLst>
        </xdr:cNvPr>
        <xdr:cNvCxnSpPr/>
      </xdr:nvCxnSpPr>
      <xdr:spPr>
        <a:xfrm>
          <a:off x="2019300" y="17123229"/>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66221</xdr:rowOff>
    </xdr:from>
    <xdr:to>
      <xdr:col>6</xdr:col>
      <xdr:colOff>38100</xdr:colOff>
      <xdr:row>99</xdr:row>
      <xdr:rowOff>167821</xdr:rowOff>
    </xdr:to>
    <xdr:sp macro="" textlink="">
      <xdr:nvSpPr>
        <xdr:cNvPr id="425" name="楕円 424">
          <a:extLst>
            <a:ext uri="{FF2B5EF4-FFF2-40B4-BE49-F238E27FC236}">
              <a16:creationId xmlns:a16="http://schemas.microsoft.com/office/drawing/2014/main" id="{E3EEA8D8-9003-43F9-BD14-DABEBCD33480}"/>
            </a:ext>
          </a:extLst>
        </xdr:cNvPr>
        <xdr:cNvSpPr/>
      </xdr:nvSpPr>
      <xdr:spPr>
        <a:xfrm>
          <a:off x="1079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117021</xdr:rowOff>
    </xdr:from>
    <xdr:to>
      <xdr:col>10</xdr:col>
      <xdr:colOff>114300</xdr:colOff>
      <xdr:row>99</xdr:row>
      <xdr:rowOff>149679</xdr:rowOff>
    </xdr:to>
    <xdr:cxnSp macro="">
      <xdr:nvCxnSpPr>
        <xdr:cNvPr id="426" name="直線コネクタ 425">
          <a:extLst>
            <a:ext uri="{FF2B5EF4-FFF2-40B4-BE49-F238E27FC236}">
              <a16:creationId xmlns:a16="http://schemas.microsoft.com/office/drawing/2014/main" id="{E632E429-DD68-4A47-A5B4-86E3AC007376}"/>
            </a:ext>
          </a:extLst>
        </xdr:cNvPr>
        <xdr:cNvCxnSpPr/>
      </xdr:nvCxnSpPr>
      <xdr:spPr>
        <a:xfrm>
          <a:off x="1130300" y="17090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427" name="n_1aveValue【港湾・漁港】&#10;有形固定資産減価償却率">
          <a:extLst>
            <a:ext uri="{FF2B5EF4-FFF2-40B4-BE49-F238E27FC236}">
              <a16:creationId xmlns:a16="http://schemas.microsoft.com/office/drawing/2014/main" id="{37F6566C-F885-4C1D-AF54-60B124DCFF82}"/>
            </a:ext>
          </a:extLst>
        </xdr:cNvPr>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114861</xdr:rowOff>
    </xdr:from>
    <xdr:ext cx="405111" cy="259045"/>
    <xdr:sp macro="" textlink="">
      <xdr:nvSpPr>
        <xdr:cNvPr id="428" name="n_2aveValue【港湾・漁港】&#10;有形固定資産減価償却率">
          <a:extLst>
            <a:ext uri="{FF2B5EF4-FFF2-40B4-BE49-F238E27FC236}">
              <a16:creationId xmlns:a16="http://schemas.microsoft.com/office/drawing/2014/main" id="{BCEA3C40-116B-41EC-B548-F0FDBA6B688E}"/>
            </a:ext>
          </a:extLst>
        </xdr:cNvPr>
        <xdr:cNvSpPr txBox="1"/>
      </xdr:nvSpPr>
      <xdr:spPr>
        <a:xfrm>
          <a:off x="2705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52813</xdr:rowOff>
    </xdr:from>
    <xdr:ext cx="405111" cy="259045"/>
    <xdr:sp macro="" textlink="">
      <xdr:nvSpPr>
        <xdr:cNvPr id="429" name="n_3aveValue【港湾・漁港】&#10;有形固定資産減価償却率">
          <a:extLst>
            <a:ext uri="{FF2B5EF4-FFF2-40B4-BE49-F238E27FC236}">
              <a16:creationId xmlns:a16="http://schemas.microsoft.com/office/drawing/2014/main" id="{4E5FC364-3C5D-4124-BC5F-CBFE90F9B3D7}"/>
            </a:ext>
          </a:extLst>
        </xdr:cNvPr>
        <xdr:cNvSpPr txBox="1"/>
      </xdr:nvSpPr>
      <xdr:spPr>
        <a:xfrm>
          <a:off x="1816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54446</xdr:rowOff>
    </xdr:from>
    <xdr:ext cx="405111" cy="259045"/>
    <xdr:sp macro="" textlink="">
      <xdr:nvSpPr>
        <xdr:cNvPr id="430" name="n_4aveValue【港湾・漁港】&#10;有形固定資産減価償却率">
          <a:extLst>
            <a:ext uri="{FF2B5EF4-FFF2-40B4-BE49-F238E27FC236}">
              <a16:creationId xmlns:a16="http://schemas.microsoft.com/office/drawing/2014/main" id="{0B9F916B-A607-40CC-9B9C-D07471DB52D0}"/>
            </a:ext>
          </a:extLst>
        </xdr:cNvPr>
        <xdr:cNvSpPr txBox="1"/>
      </xdr:nvSpPr>
      <xdr:spPr>
        <a:xfrm>
          <a:off x="927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30859</xdr:rowOff>
    </xdr:from>
    <xdr:ext cx="405111" cy="259045"/>
    <xdr:sp macro="" textlink="">
      <xdr:nvSpPr>
        <xdr:cNvPr id="431" name="n_1mainValue【港湾・漁港】&#10;有形固定資産減価償却率">
          <a:extLst>
            <a:ext uri="{FF2B5EF4-FFF2-40B4-BE49-F238E27FC236}">
              <a16:creationId xmlns:a16="http://schemas.microsoft.com/office/drawing/2014/main" id="{19F16CAF-281A-45BE-87AC-2E9AEA89C11E}"/>
            </a:ext>
          </a:extLst>
        </xdr:cNvPr>
        <xdr:cNvSpPr txBox="1"/>
      </xdr:nvSpPr>
      <xdr:spPr>
        <a:xfrm>
          <a:off x="3582044" y="17004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50454</xdr:rowOff>
    </xdr:from>
    <xdr:ext cx="405111" cy="259045"/>
    <xdr:sp macro="" textlink="">
      <xdr:nvSpPr>
        <xdr:cNvPr id="432" name="n_2mainValue【港湾・漁港】&#10;有形固定資産減価償却率">
          <a:extLst>
            <a:ext uri="{FF2B5EF4-FFF2-40B4-BE49-F238E27FC236}">
              <a16:creationId xmlns:a16="http://schemas.microsoft.com/office/drawing/2014/main" id="{5A60C174-AFA0-4403-8DCF-B592C6ECED3A}"/>
            </a:ext>
          </a:extLst>
        </xdr:cNvPr>
        <xdr:cNvSpPr txBox="1"/>
      </xdr:nvSpPr>
      <xdr:spPr>
        <a:xfrm>
          <a:off x="2705744" y="1702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45556</xdr:rowOff>
    </xdr:from>
    <xdr:ext cx="340478" cy="259045"/>
    <xdr:sp macro="" textlink="">
      <xdr:nvSpPr>
        <xdr:cNvPr id="433" name="n_3mainValue【港湾・漁港】&#10;有形固定資産減価償却率">
          <a:extLst>
            <a:ext uri="{FF2B5EF4-FFF2-40B4-BE49-F238E27FC236}">
              <a16:creationId xmlns:a16="http://schemas.microsoft.com/office/drawing/2014/main" id="{8563164F-315F-4C01-A48D-49DAD74E53AF}"/>
            </a:ext>
          </a:extLst>
        </xdr:cNvPr>
        <xdr:cNvSpPr txBox="1"/>
      </xdr:nvSpPr>
      <xdr:spPr>
        <a:xfrm>
          <a:off x="1849061" y="168476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12898</xdr:rowOff>
    </xdr:from>
    <xdr:ext cx="340478" cy="259045"/>
    <xdr:sp macro="" textlink="">
      <xdr:nvSpPr>
        <xdr:cNvPr id="434" name="n_4mainValue【港湾・漁港】&#10;有形固定資産減価償却率">
          <a:extLst>
            <a:ext uri="{FF2B5EF4-FFF2-40B4-BE49-F238E27FC236}">
              <a16:creationId xmlns:a16="http://schemas.microsoft.com/office/drawing/2014/main" id="{24D3A9CA-1F58-40C1-8B9E-3DFD205918C5}"/>
            </a:ext>
          </a:extLst>
        </xdr:cNvPr>
        <xdr:cNvSpPr txBox="1"/>
      </xdr:nvSpPr>
      <xdr:spPr>
        <a:xfrm>
          <a:off x="960061" y="168149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AC3BF5AB-9AED-48CE-B63F-3825859BE03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B7C658BC-A317-48A4-A804-7299A414157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AD79AD90-59BE-42EA-9006-5E47A9206CB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DE47490D-8F8E-4984-AB8B-C85380502F4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0CD12D18-05D1-4B90-BA80-A6A70A90266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253C46C5-065C-400D-ADD4-0D64A280BBC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E4F706EB-F9E7-4A2F-82F4-A9B4C92831D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89949A07-13FE-4792-84BD-06F40782408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60D1A8DF-86C1-4EAC-B5BD-41B3FB53877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8D4548C1-A67B-4CB9-9369-0AC3FCD09E0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a:extLst>
            <a:ext uri="{FF2B5EF4-FFF2-40B4-BE49-F238E27FC236}">
              <a16:creationId xmlns:a16="http://schemas.microsoft.com/office/drawing/2014/main" id="{CB46713F-7ED9-4C0F-9FC9-EED6835C26DE}"/>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6" name="テキスト ボックス 445">
          <a:extLst>
            <a:ext uri="{FF2B5EF4-FFF2-40B4-BE49-F238E27FC236}">
              <a16:creationId xmlns:a16="http://schemas.microsoft.com/office/drawing/2014/main" id="{917A4BFC-1FD8-41A4-AA22-6FE08845771C}"/>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a:extLst>
            <a:ext uri="{FF2B5EF4-FFF2-40B4-BE49-F238E27FC236}">
              <a16:creationId xmlns:a16="http://schemas.microsoft.com/office/drawing/2014/main" id="{E50EC553-1D92-44F6-AA05-B334583153D2}"/>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48" name="テキスト ボックス 447">
          <a:extLst>
            <a:ext uri="{FF2B5EF4-FFF2-40B4-BE49-F238E27FC236}">
              <a16:creationId xmlns:a16="http://schemas.microsoft.com/office/drawing/2014/main" id="{294A6A03-86BB-4F2A-AE99-94FBF70758B8}"/>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a:extLst>
            <a:ext uri="{FF2B5EF4-FFF2-40B4-BE49-F238E27FC236}">
              <a16:creationId xmlns:a16="http://schemas.microsoft.com/office/drawing/2014/main" id="{FB9723F4-19A3-4B3F-BD12-0C100705C674}"/>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50" name="テキスト ボックス 449">
          <a:extLst>
            <a:ext uri="{FF2B5EF4-FFF2-40B4-BE49-F238E27FC236}">
              <a16:creationId xmlns:a16="http://schemas.microsoft.com/office/drawing/2014/main" id="{FECD1E5D-71C4-4EE7-819A-EBFC78D6B898}"/>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a:extLst>
            <a:ext uri="{FF2B5EF4-FFF2-40B4-BE49-F238E27FC236}">
              <a16:creationId xmlns:a16="http://schemas.microsoft.com/office/drawing/2014/main" id="{1B76F992-5A80-4E4D-8926-7FCB28BC6A9E}"/>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2" name="テキスト ボックス 451">
          <a:extLst>
            <a:ext uri="{FF2B5EF4-FFF2-40B4-BE49-F238E27FC236}">
              <a16:creationId xmlns:a16="http://schemas.microsoft.com/office/drawing/2014/main" id="{43486772-2947-412D-A4DE-45A73AEC1793}"/>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a:extLst>
            <a:ext uri="{FF2B5EF4-FFF2-40B4-BE49-F238E27FC236}">
              <a16:creationId xmlns:a16="http://schemas.microsoft.com/office/drawing/2014/main" id="{E06E5D40-52B4-4EFC-8DCF-816FE0DAF31E}"/>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99</xdr:row>
      <xdr:rowOff>29227</xdr:rowOff>
    </xdr:from>
    <xdr:ext cx="749692" cy="259045"/>
    <xdr:sp macro="" textlink="">
      <xdr:nvSpPr>
        <xdr:cNvPr id="454" name="テキスト ボックス 453">
          <a:extLst>
            <a:ext uri="{FF2B5EF4-FFF2-40B4-BE49-F238E27FC236}">
              <a16:creationId xmlns:a16="http://schemas.microsoft.com/office/drawing/2014/main" id="{45C53784-AF22-43C4-8144-E7336B79E23C}"/>
            </a:ext>
          </a:extLst>
        </xdr:cNvPr>
        <xdr:cNvSpPr txBox="1"/>
      </xdr:nvSpPr>
      <xdr:spPr>
        <a:xfrm>
          <a:off x="5854308" y="1700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595A9554-1E07-4399-B4D5-91F5908B1D2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56" name="テキスト ボックス 455">
          <a:extLst>
            <a:ext uri="{FF2B5EF4-FFF2-40B4-BE49-F238E27FC236}">
              <a16:creationId xmlns:a16="http://schemas.microsoft.com/office/drawing/2014/main" id="{64ACAF34-9F8F-4E9F-9C69-2A3EA72F7304}"/>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a:extLst>
            <a:ext uri="{FF2B5EF4-FFF2-40B4-BE49-F238E27FC236}">
              <a16:creationId xmlns:a16="http://schemas.microsoft.com/office/drawing/2014/main" id="{A07D5477-EE28-4B33-90CD-95033E73849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130699</xdr:rowOff>
    </xdr:from>
    <xdr:to>
      <xdr:col>54</xdr:col>
      <xdr:colOff>189865</xdr:colOff>
      <xdr:row>108</xdr:row>
      <xdr:rowOff>152333</xdr:rowOff>
    </xdr:to>
    <xdr:cxnSp macro="">
      <xdr:nvCxnSpPr>
        <xdr:cNvPr id="458" name="直線コネクタ 457">
          <a:extLst>
            <a:ext uri="{FF2B5EF4-FFF2-40B4-BE49-F238E27FC236}">
              <a16:creationId xmlns:a16="http://schemas.microsoft.com/office/drawing/2014/main" id="{A3A76D78-0B1F-4763-B796-663D7FAE47B3}"/>
            </a:ext>
          </a:extLst>
        </xdr:cNvPr>
        <xdr:cNvCxnSpPr/>
      </xdr:nvCxnSpPr>
      <xdr:spPr>
        <a:xfrm flipV="1">
          <a:off x="10476865" y="17104249"/>
          <a:ext cx="0" cy="156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156160</xdr:rowOff>
    </xdr:from>
    <xdr:ext cx="469744" cy="259045"/>
    <xdr:sp macro="" textlink="">
      <xdr:nvSpPr>
        <xdr:cNvPr id="459" name="【港湾・漁港】&#10;一人当たり有形固定資産（償却資産）額最小値テキスト">
          <a:extLst>
            <a:ext uri="{FF2B5EF4-FFF2-40B4-BE49-F238E27FC236}">
              <a16:creationId xmlns:a16="http://schemas.microsoft.com/office/drawing/2014/main" id="{0658A546-0043-4ED1-805C-E40E4917B903}"/>
            </a:ext>
          </a:extLst>
        </xdr:cNvPr>
        <xdr:cNvSpPr txBox="1"/>
      </xdr:nvSpPr>
      <xdr:spPr>
        <a:xfrm>
          <a:off x="10515600" y="1867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152333</xdr:rowOff>
    </xdr:from>
    <xdr:to>
      <xdr:col>55</xdr:col>
      <xdr:colOff>88900</xdr:colOff>
      <xdr:row>108</xdr:row>
      <xdr:rowOff>152333</xdr:rowOff>
    </xdr:to>
    <xdr:cxnSp macro="">
      <xdr:nvCxnSpPr>
        <xdr:cNvPr id="460" name="直線コネクタ 459">
          <a:extLst>
            <a:ext uri="{FF2B5EF4-FFF2-40B4-BE49-F238E27FC236}">
              <a16:creationId xmlns:a16="http://schemas.microsoft.com/office/drawing/2014/main" id="{E218E601-1A28-4534-B229-767C8437FE17}"/>
            </a:ext>
          </a:extLst>
        </xdr:cNvPr>
        <xdr:cNvCxnSpPr/>
      </xdr:nvCxnSpPr>
      <xdr:spPr>
        <a:xfrm>
          <a:off x="10388600" y="18668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77376</xdr:rowOff>
    </xdr:from>
    <xdr:ext cx="754822" cy="259045"/>
    <xdr:sp macro="" textlink="">
      <xdr:nvSpPr>
        <xdr:cNvPr id="461" name="【港湾・漁港】&#10;一人当たり有形固定資産（償却資産）額最大値テキスト">
          <a:extLst>
            <a:ext uri="{FF2B5EF4-FFF2-40B4-BE49-F238E27FC236}">
              <a16:creationId xmlns:a16="http://schemas.microsoft.com/office/drawing/2014/main" id="{48F26188-BC44-4542-BF83-8D6ECEF17579}"/>
            </a:ext>
          </a:extLst>
        </xdr:cNvPr>
        <xdr:cNvSpPr txBox="1"/>
      </xdr:nvSpPr>
      <xdr:spPr>
        <a:xfrm>
          <a:off x="10515600" y="16879476"/>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82,139,148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130699</xdr:rowOff>
    </xdr:from>
    <xdr:to>
      <xdr:col>55</xdr:col>
      <xdr:colOff>88900</xdr:colOff>
      <xdr:row>99</xdr:row>
      <xdr:rowOff>130699</xdr:rowOff>
    </xdr:to>
    <xdr:cxnSp macro="">
      <xdr:nvCxnSpPr>
        <xdr:cNvPr id="462" name="直線コネクタ 461">
          <a:extLst>
            <a:ext uri="{FF2B5EF4-FFF2-40B4-BE49-F238E27FC236}">
              <a16:creationId xmlns:a16="http://schemas.microsoft.com/office/drawing/2014/main" id="{C1BF87AF-C180-4E7A-BF3E-61CB7CF67643}"/>
            </a:ext>
          </a:extLst>
        </xdr:cNvPr>
        <xdr:cNvCxnSpPr/>
      </xdr:nvCxnSpPr>
      <xdr:spPr>
        <a:xfrm>
          <a:off x="10388600" y="17104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66744</xdr:rowOff>
    </xdr:from>
    <xdr:ext cx="690189" cy="259045"/>
    <xdr:sp macro="" textlink="">
      <xdr:nvSpPr>
        <xdr:cNvPr id="463" name="【港湾・漁港】&#10;一人当たり有形固定資産（償却資産）額平均値テキスト">
          <a:extLst>
            <a:ext uri="{FF2B5EF4-FFF2-40B4-BE49-F238E27FC236}">
              <a16:creationId xmlns:a16="http://schemas.microsoft.com/office/drawing/2014/main" id="{0AAA9690-A9C8-451A-8C1E-25B8D7445302}"/>
            </a:ext>
          </a:extLst>
        </xdr:cNvPr>
        <xdr:cNvSpPr txBox="1"/>
      </xdr:nvSpPr>
      <xdr:spPr>
        <a:xfrm>
          <a:off x="10515600" y="1841189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43867</xdr:rowOff>
    </xdr:from>
    <xdr:to>
      <xdr:col>55</xdr:col>
      <xdr:colOff>50800</xdr:colOff>
      <xdr:row>108</xdr:row>
      <xdr:rowOff>145467</xdr:rowOff>
    </xdr:to>
    <xdr:sp macro="" textlink="">
      <xdr:nvSpPr>
        <xdr:cNvPr id="464" name="フローチャート: 判断 463">
          <a:extLst>
            <a:ext uri="{FF2B5EF4-FFF2-40B4-BE49-F238E27FC236}">
              <a16:creationId xmlns:a16="http://schemas.microsoft.com/office/drawing/2014/main" id="{6CFC43A8-7161-49C6-A662-DC6D018810CA}"/>
            </a:ext>
          </a:extLst>
        </xdr:cNvPr>
        <xdr:cNvSpPr/>
      </xdr:nvSpPr>
      <xdr:spPr>
        <a:xfrm>
          <a:off x="10426700" y="1856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28350</xdr:rowOff>
    </xdr:from>
    <xdr:to>
      <xdr:col>50</xdr:col>
      <xdr:colOff>165100</xdr:colOff>
      <xdr:row>108</xdr:row>
      <xdr:rowOff>129950</xdr:rowOff>
    </xdr:to>
    <xdr:sp macro="" textlink="">
      <xdr:nvSpPr>
        <xdr:cNvPr id="465" name="フローチャート: 判断 464">
          <a:extLst>
            <a:ext uri="{FF2B5EF4-FFF2-40B4-BE49-F238E27FC236}">
              <a16:creationId xmlns:a16="http://schemas.microsoft.com/office/drawing/2014/main" id="{0628DEC1-C668-42CE-ABF6-970F196FADBB}"/>
            </a:ext>
          </a:extLst>
        </xdr:cNvPr>
        <xdr:cNvSpPr/>
      </xdr:nvSpPr>
      <xdr:spPr>
        <a:xfrm>
          <a:off x="9588500" y="185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22520</xdr:rowOff>
    </xdr:from>
    <xdr:to>
      <xdr:col>46</xdr:col>
      <xdr:colOff>38100</xdr:colOff>
      <xdr:row>108</xdr:row>
      <xdr:rowOff>124120</xdr:rowOff>
    </xdr:to>
    <xdr:sp macro="" textlink="">
      <xdr:nvSpPr>
        <xdr:cNvPr id="466" name="フローチャート: 判断 465">
          <a:extLst>
            <a:ext uri="{FF2B5EF4-FFF2-40B4-BE49-F238E27FC236}">
              <a16:creationId xmlns:a16="http://schemas.microsoft.com/office/drawing/2014/main" id="{FCA698E4-5D73-4560-9465-DD6646E78485}"/>
            </a:ext>
          </a:extLst>
        </xdr:cNvPr>
        <xdr:cNvSpPr/>
      </xdr:nvSpPr>
      <xdr:spPr>
        <a:xfrm>
          <a:off x="8699500" y="185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26316</xdr:rowOff>
    </xdr:from>
    <xdr:to>
      <xdr:col>41</xdr:col>
      <xdr:colOff>101600</xdr:colOff>
      <xdr:row>108</xdr:row>
      <xdr:rowOff>127916</xdr:rowOff>
    </xdr:to>
    <xdr:sp macro="" textlink="">
      <xdr:nvSpPr>
        <xdr:cNvPr id="467" name="フローチャート: 判断 466">
          <a:extLst>
            <a:ext uri="{FF2B5EF4-FFF2-40B4-BE49-F238E27FC236}">
              <a16:creationId xmlns:a16="http://schemas.microsoft.com/office/drawing/2014/main" id="{C4670552-E4D7-4590-8FCF-A81DE63DCB87}"/>
            </a:ext>
          </a:extLst>
        </xdr:cNvPr>
        <xdr:cNvSpPr/>
      </xdr:nvSpPr>
      <xdr:spPr>
        <a:xfrm>
          <a:off x="7810500" y="185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8013</xdr:rowOff>
    </xdr:from>
    <xdr:to>
      <xdr:col>36</xdr:col>
      <xdr:colOff>165100</xdr:colOff>
      <xdr:row>108</xdr:row>
      <xdr:rowOff>109613</xdr:rowOff>
    </xdr:to>
    <xdr:sp macro="" textlink="">
      <xdr:nvSpPr>
        <xdr:cNvPr id="468" name="フローチャート: 判断 467">
          <a:extLst>
            <a:ext uri="{FF2B5EF4-FFF2-40B4-BE49-F238E27FC236}">
              <a16:creationId xmlns:a16="http://schemas.microsoft.com/office/drawing/2014/main" id="{F5D9C097-0926-402B-9AB1-6FB84E4DF5DD}"/>
            </a:ext>
          </a:extLst>
        </xdr:cNvPr>
        <xdr:cNvSpPr/>
      </xdr:nvSpPr>
      <xdr:spPr>
        <a:xfrm>
          <a:off x="6921500" y="1852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7EB1AC3B-133E-4CB0-A072-AA4F1E987B6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100F90F6-7505-415E-952E-EACC8ED6CC3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513895A7-0039-453E-9D5D-0855BA23AC0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F1467203-22D8-4D2B-8541-E2513E9C0B2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8DF6EDCE-B5C5-404F-828D-2A06D5D06A5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100479</xdr:rowOff>
    </xdr:from>
    <xdr:to>
      <xdr:col>55</xdr:col>
      <xdr:colOff>50800</xdr:colOff>
      <xdr:row>109</xdr:row>
      <xdr:rowOff>30629</xdr:rowOff>
    </xdr:to>
    <xdr:sp macro="" textlink="">
      <xdr:nvSpPr>
        <xdr:cNvPr id="474" name="楕円 473">
          <a:extLst>
            <a:ext uri="{FF2B5EF4-FFF2-40B4-BE49-F238E27FC236}">
              <a16:creationId xmlns:a16="http://schemas.microsoft.com/office/drawing/2014/main" id="{A1F17976-915B-4E98-B8D3-F5FE46D8A4DF}"/>
            </a:ext>
          </a:extLst>
        </xdr:cNvPr>
        <xdr:cNvSpPr/>
      </xdr:nvSpPr>
      <xdr:spPr>
        <a:xfrm>
          <a:off x="10426700" y="1861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22294</xdr:rowOff>
    </xdr:from>
    <xdr:ext cx="534377" cy="259045"/>
    <xdr:sp macro="" textlink="">
      <xdr:nvSpPr>
        <xdr:cNvPr id="475" name="【港湾・漁港】&#10;一人当たり有形固定資産（償却資産）額該当値テキスト">
          <a:extLst>
            <a:ext uri="{FF2B5EF4-FFF2-40B4-BE49-F238E27FC236}">
              <a16:creationId xmlns:a16="http://schemas.microsoft.com/office/drawing/2014/main" id="{19F635CE-36C2-46C2-B761-182197BADABE}"/>
            </a:ext>
          </a:extLst>
        </xdr:cNvPr>
        <xdr:cNvSpPr txBox="1"/>
      </xdr:nvSpPr>
      <xdr:spPr>
        <a:xfrm>
          <a:off x="10515600" y="1853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101115</xdr:rowOff>
    </xdr:from>
    <xdr:to>
      <xdr:col>50</xdr:col>
      <xdr:colOff>165100</xdr:colOff>
      <xdr:row>109</xdr:row>
      <xdr:rowOff>31265</xdr:rowOff>
    </xdr:to>
    <xdr:sp macro="" textlink="">
      <xdr:nvSpPr>
        <xdr:cNvPr id="476" name="楕円 475">
          <a:extLst>
            <a:ext uri="{FF2B5EF4-FFF2-40B4-BE49-F238E27FC236}">
              <a16:creationId xmlns:a16="http://schemas.microsoft.com/office/drawing/2014/main" id="{D23B989B-B57E-419C-BAA8-2D9177CD4D5E}"/>
            </a:ext>
          </a:extLst>
        </xdr:cNvPr>
        <xdr:cNvSpPr/>
      </xdr:nvSpPr>
      <xdr:spPr>
        <a:xfrm>
          <a:off x="9588500" y="1861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151279</xdr:rowOff>
    </xdr:from>
    <xdr:to>
      <xdr:col>55</xdr:col>
      <xdr:colOff>0</xdr:colOff>
      <xdr:row>108</xdr:row>
      <xdr:rowOff>151915</xdr:rowOff>
    </xdr:to>
    <xdr:cxnSp macro="">
      <xdr:nvCxnSpPr>
        <xdr:cNvPr id="477" name="直線コネクタ 476">
          <a:extLst>
            <a:ext uri="{FF2B5EF4-FFF2-40B4-BE49-F238E27FC236}">
              <a16:creationId xmlns:a16="http://schemas.microsoft.com/office/drawing/2014/main" id="{60141076-1006-4CDF-B1ED-FD83CE3DCAD7}"/>
            </a:ext>
          </a:extLst>
        </xdr:cNvPr>
        <xdr:cNvCxnSpPr/>
      </xdr:nvCxnSpPr>
      <xdr:spPr>
        <a:xfrm flipV="1">
          <a:off x="9639300" y="18667879"/>
          <a:ext cx="8382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101127</xdr:rowOff>
    </xdr:from>
    <xdr:to>
      <xdr:col>46</xdr:col>
      <xdr:colOff>38100</xdr:colOff>
      <xdr:row>109</xdr:row>
      <xdr:rowOff>31277</xdr:rowOff>
    </xdr:to>
    <xdr:sp macro="" textlink="">
      <xdr:nvSpPr>
        <xdr:cNvPr id="478" name="楕円 477">
          <a:extLst>
            <a:ext uri="{FF2B5EF4-FFF2-40B4-BE49-F238E27FC236}">
              <a16:creationId xmlns:a16="http://schemas.microsoft.com/office/drawing/2014/main" id="{8EA9ECDB-05E8-4139-B65B-F92DAA3AB133}"/>
            </a:ext>
          </a:extLst>
        </xdr:cNvPr>
        <xdr:cNvSpPr/>
      </xdr:nvSpPr>
      <xdr:spPr>
        <a:xfrm>
          <a:off x="8699500" y="1861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151915</xdr:rowOff>
    </xdr:from>
    <xdr:to>
      <xdr:col>50</xdr:col>
      <xdr:colOff>114300</xdr:colOff>
      <xdr:row>108</xdr:row>
      <xdr:rowOff>151927</xdr:rowOff>
    </xdr:to>
    <xdr:cxnSp macro="">
      <xdr:nvCxnSpPr>
        <xdr:cNvPr id="479" name="直線コネクタ 478">
          <a:extLst>
            <a:ext uri="{FF2B5EF4-FFF2-40B4-BE49-F238E27FC236}">
              <a16:creationId xmlns:a16="http://schemas.microsoft.com/office/drawing/2014/main" id="{526BCF36-F355-47AD-B3A6-21548B5DB61E}"/>
            </a:ext>
          </a:extLst>
        </xdr:cNvPr>
        <xdr:cNvCxnSpPr/>
      </xdr:nvCxnSpPr>
      <xdr:spPr>
        <a:xfrm flipV="1">
          <a:off x="8750300" y="18668515"/>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101375</xdr:rowOff>
    </xdr:from>
    <xdr:to>
      <xdr:col>41</xdr:col>
      <xdr:colOff>101600</xdr:colOff>
      <xdr:row>109</xdr:row>
      <xdr:rowOff>31525</xdr:rowOff>
    </xdr:to>
    <xdr:sp macro="" textlink="">
      <xdr:nvSpPr>
        <xdr:cNvPr id="480" name="楕円 479">
          <a:extLst>
            <a:ext uri="{FF2B5EF4-FFF2-40B4-BE49-F238E27FC236}">
              <a16:creationId xmlns:a16="http://schemas.microsoft.com/office/drawing/2014/main" id="{6AE8C9D6-2C7C-4B88-BD8F-4F48A34A3648}"/>
            </a:ext>
          </a:extLst>
        </xdr:cNvPr>
        <xdr:cNvSpPr/>
      </xdr:nvSpPr>
      <xdr:spPr>
        <a:xfrm>
          <a:off x="7810500" y="1861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151927</xdr:rowOff>
    </xdr:from>
    <xdr:to>
      <xdr:col>45</xdr:col>
      <xdr:colOff>177800</xdr:colOff>
      <xdr:row>108</xdr:row>
      <xdr:rowOff>152175</xdr:rowOff>
    </xdr:to>
    <xdr:cxnSp macro="">
      <xdr:nvCxnSpPr>
        <xdr:cNvPr id="481" name="直線コネクタ 480">
          <a:extLst>
            <a:ext uri="{FF2B5EF4-FFF2-40B4-BE49-F238E27FC236}">
              <a16:creationId xmlns:a16="http://schemas.microsoft.com/office/drawing/2014/main" id="{7AD2EA05-0CF0-47F2-BBEE-A6B7FFADF464}"/>
            </a:ext>
          </a:extLst>
        </xdr:cNvPr>
        <xdr:cNvCxnSpPr/>
      </xdr:nvCxnSpPr>
      <xdr:spPr>
        <a:xfrm flipV="1">
          <a:off x="7861300" y="18668527"/>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101380</xdr:rowOff>
    </xdr:from>
    <xdr:to>
      <xdr:col>36</xdr:col>
      <xdr:colOff>165100</xdr:colOff>
      <xdr:row>109</xdr:row>
      <xdr:rowOff>31530</xdr:rowOff>
    </xdr:to>
    <xdr:sp macro="" textlink="">
      <xdr:nvSpPr>
        <xdr:cNvPr id="482" name="楕円 481">
          <a:extLst>
            <a:ext uri="{FF2B5EF4-FFF2-40B4-BE49-F238E27FC236}">
              <a16:creationId xmlns:a16="http://schemas.microsoft.com/office/drawing/2014/main" id="{7ECF5475-D8BD-42EA-AF45-9831A63D77DD}"/>
            </a:ext>
          </a:extLst>
        </xdr:cNvPr>
        <xdr:cNvSpPr/>
      </xdr:nvSpPr>
      <xdr:spPr>
        <a:xfrm>
          <a:off x="6921500" y="1861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152175</xdr:rowOff>
    </xdr:from>
    <xdr:to>
      <xdr:col>41</xdr:col>
      <xdr:colOff>50800</xdr:colOff>
      <xdr:row>108</xdr:row>
      <xdr:rowOff>152180</xdr:rowOff>
    </xdr:to>
    <xdr:cxnSp macro="">
      <xdr:nvCxnSpPr>
        <xdr:cNvPr id="483" name="直線コネクタ 482">
          <a:extLst>
            <a:ext uri="{FF2B5EF4-FFF2-40B4-BE49-F238E27FC236}">
              <a16:creationId xmlns:a16="http://schemas.microsoft.com/office/drawing/2014/main" id="{CFD4A8EC-CF9C-4942-BFAD-CD5569931BD3}"/>
            </a:ext>
          </a:extLst>
        </xdr:cNvPr>
        <xdr:cNvCxnSpPr/>
      </xdr:nvCxnSpPr>
      <xdr:spPr>
        <a:xfrm flipV="1">
          <a:off x="6972300" y="18668775"/>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106</xdr:row>
      <xdr:rowOff>146477</xdr:rowOff>
    </xdr:from>
    <xdr:ext cx="690189" cy="259045"/>
    <xdr:sp macro="" textlink="">
      <xdr:nvSpPr>
        <xdr:cNvPr id="484" name="n_1aveValue【港湾・漁港】&#10;一人当たり有形固定資産（償却資産）額">
          <a:extLst>
            <a:ext uri="{FF2B5EF4-FFF2-40B4-BE49-F238E27FC236}">
              <a16:creationId xmlns:a16="http://schemas.microsoft.com/office/drawing/2014/main" id="{3ED921E9-CAE9-498D-B9F8-0D4B1B8BD5BB}"/>
            </a:ext>
          </a:extLst>
        </xdr:cNvPr>
        <xdr:cNvSpPr txBox="1"/>
      </xdr:nvSpPr>
      <xdr:spPr>
        <a:xfrm>
          <a:off x="9281505" y="1832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140647</xdr:rowOff>
    </xdr:from>
    <xdr:ext cx="690189" cy="259045"/>
    <xdr:sp macro="" textlink="">
      <xdr:nvSpPr>
        <xdr:cNvPr id="485" name="n_2aveValue【港湾・漁港】&#10;一人当たり有形固定資産（償却資産）額">
          <a:extLst>
            <a:ext uri="{FF2B5EF4-FFF2-40B4-BE49-F238E27FC236}">
              <a16:creationId xmlns:a16="http://schemas.microsoft.com/office/drawing/2014/main" id="{B127D19B-028E-4E9A-976B-57F67681BBB2}"/>
            </a:ext>
          </a:extLst>
        </xdr:cNvPr>
        <xdr:cNvSpPr txBox="1"/>
      </xdr:nvSpPr>
      <xdr:spPr>
        <a:xfrm>
          <a:off x="8405205" y="183143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144443</xdr:rowOff>
    </xdr:from>
    <xdr:ext cx="690189" cy="259045"/>
    <xdr:sp macro="" textlink="">
      <xdr:nvSpPr>
        <xdr:cNvPr id="486" name="n_3aveValue【港湾・漁港】&#10;一人当たり有形固定資産（償却資産）額">
          <a:extLst>
            <a:ext uri="{FF2B5EF4-FFF2-40B4-BE49-F238E27FC236}">
              <a16:creationId xmlns:a16="http://schemas.microsoft.com/office/drawing/2014/main" id="{AC2FB813-894C-454C-8F07-491301F1441B}"/>
            </a:ext>
          </a:extLst>
        </xdr:cNvPr>
        <xdr:cNvSpPr txBox="1"/>
      </xdr:nvSpPr>
      <xdr:spPr>
        <a:xfrm>
          <a:off x="7516205" y="18318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106</xdr:row>
      <xdr:rowOff>126140</xdr:rowOff>
    </xdr:from>
    <xdr:ext cx="690189" cy="259045"/>
    <xdr:sp macro="" textlink="">
      <xdr:nvSpPr>
        <xdr:cNvPr id="487" name="n_4aveValue【港湾・漁港】&#10;一人当たり有形固定資産（償却資産）額">
          <a:extLst>
            <a:ext uri="{FF2B5EF4-FFF2-40B4-BE49-F238E27FC236}">
              <a16:creationId xmlns:a16="http://schemas.microsoft.com/office/drawing/2014/main" id="{F2F52734-8A6F-4E3A-9490-3970999CAE53}"/>
            </a:ext>
          </a:extLst>
        </xdr:cNvPr>
        <xdr:cNvSpPr txBox="1"/>
      </xdr:nvSpPr>
      <xdr:spPr>
        <a:xfrm>
          <a:off x="6627205" y="182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22392</xdr:rowOff>
    </xdr:from>
    <xdr:ext cx="534377" cy="259045"/>
    <xdr:sp macro="" textlink="">
      <xdr:nvSpPr>
        <xdr:cNvPr id="488" name="n_1mainValue【港湾・漁港】&#10;一人当たり有形固定資産（償却資産）額">
          <a:extLst>
            <a:ext uri="{FF2B5EF4-FFF2-40B4-BE49-F238E27FC236}">
              <a16:creationId xmlns:a16="http://schemas.microsoft.com/office/drawing/2014/main" id="{A338B9D6-5F31-405D-A053-71C6AE74CF39}"/>
            </a:ext>
          </a:extLst>
        </xdr:cNvPr>
        <xdr:cNvSpPr txBox="1"/>
      </xdr:nvSpPr>
      <xdr:spPr>
        <a:xfrm>
          <a:off x="9359411" y="187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22404</xdr:rowOff>
    </xdr:from>
    <xdr:ext cx="534377" cy="259045"/>
    <xdr:sp macro="" textlink="">
      <xdr:nvSpPr>
        <xdr:cNvPr id="489" name="n_2mainValue【港湾・漁港】&#10;一人当たり有形固定資産（償却資産）額">
          <a:extLst>
            <a:ext uri="{FF2B5EF4-FFF2-40B4-BE49-F238E27FC236}">
              <a16:creationId xmlns:a16="http://schemas.microsoft.com/office/drawing/2014/main" id="{B6B43443-253F-4300-ABB0-B248F0CC8EE1}"/>
            </a:ext>
          </a:extLst>
        </xdr:cNvPr>
        <xdr:cNvSpPr txBox="1"/>
      </xdr:nvSpPr>
      <xdr:spPr>
        <a:xfrm>
          <a:off x="8483111" y="1871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22652</xdr:rowOff>
    </xdr:from>
    <xdr:ext cx="534377" cy="259045"/>
    <xdr:sp macro="" textlink="">
      <xdr:nvSpPr>
        <xdr:cNvPr id="490" name="n_3mainValue【港湾・漁港】&#10;一人当たり有形固定資産（償却資産）額">
          <a:extLst>
            <a:ext uri="{FF2B5EF4-FFF2-40B4-BE49-F238E27FC236}">
              <a16:creationId xmlns:a16="http://schemas.microsoft.com/office/drawing/2014/main" id="{C25B62F2-609C-41AA-9A77-7635B04E1F97}"/>
            </a:ext>
          </a:extLst>
        </xdr:cNvPr>
        <xdr:cNvSpPr txBox="1"/>
      </xdr:nvSpPr>
      <xdr:spPr>
        <a:xfrm>
          <a:off x="7594111" y="1871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109</xdr:row>
      <xdr:rowOff>22657</xdr:rowOff>
    </xdr:from>
    <xdr:ext cx="534377" cy="259045"/>
    <xdr:sp macro="" textlink="">
      <xdr:nvSpPr>
        <xdr:cNvPr id="491" name="n_4mainValue【港湾・漁港】&#10;一人当たり有形固定資産（償却資産）額">
          <a:extLst>
            <a:ext uri="{FF2B5EF4-FFF2-40B4-BE49-F238E27FC236}">
              <a16:creationId xmlns:a16="http://schemas.microsoft.com/office/drawing/2014/main" id="{7EB69101-7331-41DF-82A7-BC6ACE15DC9A}"/>
            </a:ext>
          </a:extLst>
        </xdr:cNvPr>
        <xdr:cNvSpPr txBox="1"/>
      </xdr:nvSpPr>
      <xdr:spPr>
        <a:xfrm>
          <a:off x="6705111" y="1871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a16="http://schemas.microsoft.com/office/drawing/2014/main" id="{8A4147CA-7C9C-4910-AA6B-ADA636AA602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a16="http://schemas.microsoft.com/office/drawing/2014/main" id="{AB2A3817-C1D0-4E6E-B0AE-7F2152C4F84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a16="http://schemas.microsoft.com/office/drawing/2014/main" id="{EC790189-0A03-4AB5-AE60-AAEC49F369B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a16="http://schemas.microsoft.com/office/drawing/2014/main" id="{30B9C5F3-62B3-404C-AF67-39C75402127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a16="http://schemas.microsoft.com/office/drawing/2014/main" id="{406BC231-097F-41E5-84BB-5AEC4A4A8EB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a16="http://schemas.microsoft.com/office/drawing/2014/main" id="{EB782B22-CEED-4ABE-8F6C-1CD1B021793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a16="http://schemas.microsoft.com/office/drawing/2014/main" id="{E99D3448-768B-4FAB-8A4B-FFAA5A6BEA7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a16="http://schemas.microsoft.com/office/drawing/2014/main" id="{2A446F3F-0AF9-4981-8198-832E758ECFF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a:extLst>
            <a:ext uri="{FF2B5EF4-FFF2-40B4-BE49-F238E27FC236}">
              <a16:creationId xmlns:a16="http://schemas.microsoft.com/office/drawing/2014/main" id="{6A1F6E82-0EA4-498A-8428-3A565470148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a:extLst>
            <a:ext uri="{FF2B5EF4-FFF2-40B4-BE49-F238E27FC236}">
              <a16:creationId xmlns:a16="http://schemas.microsoft.com/office/drawing/2014/main" id="{C130BF14-80FD-4562-A3E2-655787B0169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a:extLst>
            <a:ext uri="{FF2B5EF4-FFF2-40B4-BE49-F238E27FC236}">
              <a16:creationId xmlns:a16="http://schemas.microsoft.com/office/drawing/2014/main" id="{A78BB5A2-C63F-4F36-93AF-D5EF68B021B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a:extLst>
            <a:ext uri="{FF2B5EF4-FFF2-40B4-BE49-F238E27FC236}">
              <a16:creationId xmlns:a16="http://schemas.microsoft.com/office/drawing/2014/main" id="{7318116B-B116-44E0-B0A8-000104C39F7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a:extLst>
            <a:ext uri="{FF2B5EF4-FFF2-40B4-BE49-F238E27FC236}">
              <a16:creationId xmlns:a16="http://schemas.microsoft.com/office/drawing/2014/main" id="{34ACA564-11ED-4280-8191-E2AC03BF7BDD}"/>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a:extLst>
            <a:ext uri="{FF2B5EF4-FFF2-40B4-BE49-F238E27FC236}">
              <a16:creationId xmlns:a16="http://schemas.microsoft.com/office/drawing/2014/main" id="{E567374A-0FAB-4771-AB57-D5B9D9B960B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a:extLst>
            <a:ext uri="{FF2B5EF4-FFF2-40B4-BE49-F238E27FC236}">
              <a16:creationId xmlns:a16="http://schemas.microsoft.com/office/drawing/2014/main" id="{27C91631-F875-429A-A0D2-6C893B48ECB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a:extLst>
            <a:ext uri="{FF2B5EF4-FFF2-40B4-BE49-F238E27FC236}">
              <a16:creationId xmlns:a16="http://schemas.microsoft.com/office/drawing/2014/main" id="{C1C2C4D1-2E59-491A-BB24-B73975A3430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a:extLst>
            <a:ext uri="{FF2B5EF4-FFF2-40B4-BE49-F238E27FC236}">
              <a16:creationId xmlns:a16="http://schemas.microsoft.com/office/drawing/2014/main" id="{C1A0805A-7E92-47F8-AB24-F8C7AE13F63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a:extLst>
            <a:ext uri="{FF2B5EF4-FFF2-40B4-BE49-F238E27FC236}">
              <a16:creationId xmlns:a16="http://schemas.microsoft.com/office/drawing/2014/main" id="{5D4E3915-16CF-4E87-9AAF-30B6578D89C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a:extLst>
            <a:ext uri="{FF2B5EF4-FFF2-40B4-BE49-F238E27FC236}">
              <a16:creationId xmlns:a16="http://schemas.microsoft.com/office/drawing/2014/main" id="{7E11C11D-E412-4271-B94F-6EFE664A93B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a:extLst>
            <a:ext uri="{FF2B5EF4-FFF2-40B4-BE49-F238E27FC236}">
              <a16:creationId xmlns:a16="http://schemas.microsoft.com/office/drawing/2014/main" id="{4383FF13-512E-49C4-BCA4-DBC59C029A5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2" name="テキスト ボックス 511">
          <a:extLst>
            <a:ext uri="{FF2B5EF4-FFF2-40B4-BE49-F238E27FC236}">
              <a16:creationId xmlns:a16="http://schemas.microsoft.com/office/drawing/2014/main" id="{DE72BEED-347B-41A9-8AD2-374A9DAD6FA3}"/>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id="{82004D14-2458-447F-9B64-7CE12D85B2D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4" name="【認定こども園・幼稚園・保育所】&#10;有形固定資産減価償却率グラフ枠">
          <a:extLst>
            <a:ext uri="{FF2B5EF4-FFF2-40B4-BE49-F238E27FC236}">
              <a16:creationId xmlns:a16="http://schemas.microsoft.com/office/drawing/2014/main" id="{1604563C-FC09-4074-8553-F62195D2D49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5" name="直線コネクタ 514">
          <a:extLst>
            <a:ext uri="{FF2B5EF4-FFF2-40B4-BE49-F238E27FC236}">
              <a16:creationId xmlns:a16="http://schemas.microsoft.com/office/drawing/2014/main" id="{606B0F48-6C93-446C-9DE4-65699C5B9604}"/>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6" name="【認定こども園・幼稚園・保育所】&#10;有形固定資産減価償却率最小値テキスト">
          <a:extLst>
            <a:ext uri="{FF2B5EF4-FFF2-40B4-BE49-F238E27FC236}">
              <a16:creationId xmlns:a16="http://schemas.microsoft.com/office/drawing/2014/main" id="{B17E9365-71A4-42DF-95F6-9C71DC5A335A}"/>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7" name="直線コネクタ 516">
          <a:extLst>
            <a:ext uri="{FF2B5EF4-FFF2-40B4-BE49-F238E27FC236}">
              <a16:creationId xmlns:a16="http://schemas.microsoft.com/office/drawing/2014/main" id="{9085F73C-24E3-4422-A935-EA0808B7765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8" name="【認定こども園・幼稚園・保育所】&#10;有形固定資産減価償却率最大値テキスト">
          <a:extLst>
            <a:ext uri="{FF2B5EF4-FFF2-40B4-BE49-F238E27FC236}">
              <a16:creationId xmlns:a16="http://schemas.microsoft.com/office/drawing/2014/main" id="{8677060E-3907-43D4-B73C-B0067B867695}"/>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9" name="直線コネクタ 518">
          <a:extLst>
            <a:ext uri="{FF2B5EF4-FFF2-40B4-BE49-F238E27FC236}">
              <a16:creationId xmlns:a16="http://schemas.microsoft.com/office/drawing/2014/main" id="{AB617DC5-3845-42EF-A949-31E4DC24A4D4}"/>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520" name="【認定こども園・幼稚園・保育所】&#10;有形固定資産減価償却率平均値テキスト">
          <a:extLst>
            <a:ext uri="{FF2B5EF4-FFF2-40B4-BE49-F238E27FC236}">
              <a16:creationId xmlns:a16="http://schemas.microsoft.com/office/drawing/2014/main" id="{13EF9B13-BB89-4898-9C96-6C6640CDB0D6}"/>
            </a:ext>
          </a:extLst>
        </xdr:cNvPr>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81280</xdr:rowOff>
    </xdr:from>
    <xdr:to>
      <xdr:col>85</xdr:col>
      <xdr:colOff>177800</xdr:colOff>
      <xdr:row>37</xdr:row>
      <xdr:rowOff>11430</xdr:rowOff>
    </xdr:to>
    <xdr:sp macro="" textlink="">
      <xdr:nvSpPr>
        <xdr:cNvPr id="521" name="フローチャート: 判断 520">
          <a:extLst>
            <a:ext uri="{FF2B5EF4-FFF2-40B4-BE49-F238E27FC236}">
              <a16:creationId xmlns:a16="http://schemas.microsoft.com/office/drawing/2014/main" id="{5FE0D955-DDAF-4551-9144-CA01AAACC302}"/>
            </a:ext>
          </a:extLst>
        </xdr:cNvPr>
        <xdr:cNvSpPr/>
      </xdr:nvSpPr>
      <xdr:spPr>
        <a:xfrm>
          <a:off x="162687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25400</xdr:rowOff>
    </xdr:from>
    <xdr:to>
      <xdr:col>81</xdr:col>
      <xdr:colOff>101600</xdr:colOff>
      <xdr:row>36</xdr:row>
      <xdr:rowOff>127000</xdr:rowOff>
    </xdr:to>
    <xdr:sp macro="" textlink="">
      <xdr:nvSpPr>
        <xdr:cNvPr id="522" name="フローチャート: 判断 521">
          <a:extLst>
            <a:ext uri="{FF2B5EF4-FFF2-40B4-BE49-F238E27FC236}">
              <a16:creationId xmlns:a16="http://schemas.microsoft.com/office/drawing/2014/main" id="{0639A110-AF48-4204-B3B4-407C4EC52FC9}"/>
            </a:ext>
          </a:extLst>
        </xdr:cNvPr>
        <xdr:cNvSpPr/>
      </xdr:nvSpPr>
      <xdr:spPr>
        <a:xfrm>
          <a:off x="1543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38100</xdr:rowOff>
    </xdr:from>
    <xdr:to>
      <xdr:col>76</xdr:col>
      <xdr:colOff>165100</xdr:colOff>
      <xdr:row>36</xdr:row>
      <xdr:rowOff>139700</xdr:rowOff>
    </xdr:to>
    <xdr:sp macro="" textlink="">
      <xdr:nvSpPr>
        <xdr:cNvPr id="523" name="フローチャート: 判断 522">
          <a:extLst>
            <a:ext uri="{FF2B5EF4-FFF2-40B4-BE49-F238E27FC236}">
              <a16:creationId xmlns:a16="http://schemas.microsoft.com/office/drawing/2014/main" id="{DE66F1A0-1BF2-4947-8014-B7716FF32B51}"/>
            </a:ext>
          </a:extLst>
        </xdr:cNvPr>
        <xdr:cNvSpPr/>
      </xdr:nvSpPr>
      <xdr:spPr>
        <a:xfrm>
          <a:off x="14541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1270</xdr:rowOff>
    </xdr:from>
    <xdr:to>
      <xdr:col>72</xdr:col>
      <xdr:colOff>38100</xdr:colOff>
      <xdr:row>37</xdr:row>
      <xdr:rowOff>102870</xdr:rowOff>
    </xdr:to>
    <xdr:sp macro="" textlink="">
      <xdr:nvSpPr>
        <xdr:cNvPr id="524" name="フローチャート: 判断 523">
          <a:extLst>
            <a:ext uri="{FF2B5EF4-FFF2-40B4-BE49-F238E27FC236}">
              <a16:creationId xmlns:a16="http://schemas.microsoft.com/office/drawing/2014/main" id="{BA0201A6-75BA-4777-A1FC-7655422F3765}"/>
            </a:ext>
          </a:extLst>
        </xdr:cNvPr>
        <xdr:cNvSpPr/>
      </xdr:nvSpPr>
      <xdr:spPr>
        <a:xfrm>
          <a:off x="13652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525" name="フローチャート: 判断 524">
          <a:extLst>
            <a:ext uri="{FF2B5EF4-FFF2-40B4-BE49-F238E27FC236}">
              <a16:creationId xmlns:a16="http://schemas.microsoft.com/office/drawing/2014/main" id="{CAAE4125-4D3F-44AE-95C6-3DFB2985BEF8}"/>
            </a:ext>
          </a:extLst>
        </xdr:cNvPr>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110246D6-5A66-474A-A7ED-2ED0D99D4A5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B584C6E2-10FB-4961-A0A9-9FFE54CA3ED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EEF79060-851F-435A-BC7F-30ECC53ADCA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A8A091CF-1C9A-49FC-B4B9-56BDD3A3EE8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CCFE2C2F-5035-45D6-BDAD-E7E97722FA0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160020</xdr:rowOff>
    </xdr:from>
    <xdr:to>
      <xdr:col>85</xdr:col>
      <xdr:colOff>177800</xdr:colOff>
      <xdr:row>34</xdr:row>
      <xdr:rowOff>90170</xdr:rowOff>
    </xdr:to>
    <xdr:sp macro="" textlink="">
      <xdr:nvSpPr>
        <xdr:cNvPr id="531" name="楕円 530">
          <a:extLst>
            <a:ext uri="{FF2B5EF4-FFF2-40B4-BE49-F238E27FC236}">
              <a16:creationId xmlns:a16="http://schemas.microsoft.com/office/drawing/2014/main" id="{08FBD426-9194-4FDE-8006-FD267FAD0155}"/>
            </a:ext>
          </a:extLst>
        </xdr:cNvPr>
        <xdr:cNvSpPr/>
      </xdr:nvSpPr>
      <xdr:spPr>
        <a:xfrm>
          <a:off x="16268700" y="58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11447</xdr:rowOff>
    </xdr:from>
    <xdr:ext cx="405111" cy="259045"/>
    <xdr:sp macro="" textlink="">
      <xdr:nvSpPr>
        <xdr:cNvPr id="532" name="【認定こども園・幼稚園・保育所】&#10;有形固定資産減価償却率該当値テキスト">
          <a:extLst>
            <a:ext uri="{FF2B5EF4-FFF2-40B4-BE49-F238E27FC236}">
              <a16:creationId xmlns:a16="http://schemas.microsoft.com/office/drawing/2014/main" id="{71FF7361-A9DD-4F04-86FB-CC75B3AA1BFB}"/>
            </a:ext>
          </a:extLst>
        </xdr:cNvPr>
        <xdr:cNvSpPr txBox="1"/>
      </xdr:nvSpPr>
      <xdr:spPr>
        <a:xfrm>
          <a:off x="16357600" y="566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116840</xdr:rowOff>
    </xdr:from>
    <xdr:to>
      <xdr:col>81</xdr:col>
      <xdr:colOff>101600</xdr:colOff>
      <xdr:row>34</xdr:row>
      <xdr:rowOff>46990</xdr:rowOff>
    </xdr:to>
    <xdr:sp macro="" textlink="">
      <xdr:nvSpPr>
        <xdr:cNvPr id="533" name="楕円 532">
          <a:extLst>
            <a:ext uri="{FF2B5EF4-FFF2-40B4-BE49-F238E27FC236}">
              <a16:creationId xmlns:a16="http://schemas.microsoft.com/office/drawing/2014/main" id="{9B9FCA72-A08D-48B1-A97A-58D883121628}"/>
            </a:ext>
          </a:extLst>
        </xdr:cNvPr>
        <xdr:cNvSpPr/>
      </xdr:nvSpPr>
      <xdr:spPr>
        <a:xfrm>
          <a:off x="15430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167640</xdr:rowOff>
    </xdr:from>
    <xdr:to>
      <xdr:col>85</xdr:col>
      <xdr:colOff>127000</xdr:colOff>
      <xdr:row>34</xdr:row>
      <xdr:rowOff>39370</xdr:rowOff>
    </xdr:to>
    <xdr:cxnSp macro="">
      <xdr:nvCxnSpPr>
        <xdr:cNvPr id="534" name="直線コネクタ 533">
          <a:extLst>
            <a:ext uri="{FF2B5EF4-FFF2-40B4-BE49-F238E27FC236}">
              <a16:creationId xmlns:a16="http://schemas.microsoft.com/office/drawing/2014/main" id="{B35FD6D8-4D97-44AD-A86F-DAA689615063}"/>
            </a:ext>
          </a:extLst>
        </xdr:cNvPr>
        <xdr:cNvCxnSpPr/>
      </xdr:nvCxnSpPr>
      <xdr:spPr>
        <a:xfrm>
          <a:off x="15481300" y="5825490"/>
          <a:ext cx="838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38100</xdr:rowOff>
    </xdr:from>
    <xdr:to>
      <xdr:col>76</xdr:col>
      <xdr:colOff>165100</xdr:colOff>
      <xdr:row>34</xdr:row>
      <xdr:rowOff>139700</xdr:rowOff>
    </xdr:to>
    <xdr:sp macro="" textlink="">
      <xdr:nvSpPr>
        <xdr:cNvPr id="535" name="楕円 534">
          <a:extLst>
            <a:ext uri="{FF2B5EF4-FFF2-40B4-BE49-F238E27FC236}">
              <a16:creationId xmlns:a16="http://schemas.microsoft.com/office/drawing/2014/main" id="{409A0051-DF36-42F3-847F-678AF4F3A475}"/>
            </a:ext>
          </a:extLst>
        </xdr:cNvPr>
        <xdr:cNvSpPr/>
      </xdr:nvSpPr>
      <xdr:spPr>
        <a:xfrm>
          <a:off x="145415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167640</xdr:rowOff>
    </xdr:from>
    <xdr:to>
      <xdr:col>81</xdr:col>
      <xdr:colOff>50800</xdr:colOff>
      <xdr:row>34</xdr:row>
      <xdr:rowOff>88900</xdr:rowOff>
    </xdr:to>
    <xdr:cxnSp macro="">
      <xdr:nvCxnSpPr>
        <xdr:cNvPr id="536" name="直線コネクタ 535">
          <a:extLst>
            <a:ext uri="{FF2B5EF4-FFF2-40B4-BE49-F238E27FC236}">
              <a16:creationId xmlns:a16="http://schemas.microsoft.com/office/drawing/2014/main" id="{49DE3BCB-FA57-4132-8632-CDC6BAA3E365}"/>
            </a:ext>
          </a:extLst>
        </xdr:cNvPr>
        <xdr:cNvCxnSpPr/>
      </xdr:nvCxnSpPr>
      <xdr:spPr>
        <a:xfrm flipV="1">
          <a:off x="14592300" y="5825490"/>
          <a:ext cx="88900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125730</xdr:rowOff>
    </xdr:from>
    <xdr:to>
      <xdr:col>72</xdr:col>
      <xdr:colOff>38100</xdr:colOff>
      <xdr:row>40</xdr:row>
      <xdr:rowOff>55880</xdr:rowOff>
    </xdr:to>
    <xdr:sp macro="" textlink="">
      <xdr:nvSpPr>
        <xdr:cNvPr id="537" name="楕円 536">
          <a:extLst>
            <a:ext uri="{FF2B5EF4-FFF2-40B4-BE49-F238E27FC236}">
              <a16:creationId xmlns:a16="http://schemas.microsoft.com/office/drawing/2014/main" id="{F69961D6-E6CB-4B28-A73C-9B8559653A24}"/>
            </a:ext>
          </a:extLst>
        </xdr:cNvPr>
        <xdr:cNvSpPr/>
      </xdr:nvSpPr>
      <xdr:spPr>
        <a:xfrm>
          <a:off x="136525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88900</xdr:rowOff>
    </xdr:from>
    <xdr:to>
      <xdr:col>76</xdr:col>
      <xdr:colOff>114300</xdr:colOff>
      <xdr:row>40</xdr:row>
      <xdr:rowOff>5080</xdr:rowOff>
    </xdr:to>
    <xdr:cxnSp macro="">
      <xdr:nvCxnSpPr>
        <xdr:cNvPr id="538" name="直線コネクタ 537">
          <a:extLst>
            <a:ext uri="{FF2B5EF4-FFF2-40B4-BE49-F238E27FC236}">
              <a16:creationId xmlns:a16="http://schemas.microsoft.com/office/drawing/2014/main" id="{63470791-7B04-4298-9652-7E81E34BD4CB}"/>
            </a:ext>
          </a:extLst>
        </xdr:cNvPr>
        <xdr:cNvCxnSpPr/>
      </xdr:nvCxnSpPr>
      <xdr:spPr>
        <a:xfrm flipV="1">
          <a:off x="13703300" y="5918200"/>
          <a:ext cx="889000" cy="94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167640</xdr:rowOff>
    </xdr:from>
    <xdr:to>
      <xdr:col>67</xdr:col>
      <xdr:colOff>101600</xdr:colOff>
      <xdr:row>39</xdr:row>
      <xdr:rowOff>97790</xdr:rowOff>
    </xdr:to>
    <xdr:sp macro="" textlink="">
      <xdr:nvSpPr>
        <xdr:cNvPr id="539" name="楕円 538">
          <a:extLst>
            <a:ext uri="{FF2B5EF4-FFF2-40B4-BE49-F238E27FC236}">
              <a16:creationId xmlns:a16="http://schemas.microsoft.com/office/drawing/2014/main" id="{F8E36023-7E43-45A9-B64E-1620BCE3B224}"/>
            </a:ext>
          </a:extLst>
        </xdr:cNvPr>
        <xdr:cNvSpPr/>
      </xdr:nvSpPr>
      <xdr:spPr>
        <a:xfrm>
          <a:off x="127635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46990</xdr:rowOff>
    </xdr:from>
    <xdr:to>
      <xdr:col>71</xdr:col>
      <xdr:colOff>177800</xdr:colOff>
      <xdr:row>40</xdr:row>
      <xdr:rowOff>5080</xdr:rowOff>
    </xdr:to>
    <xdr:cxnSp macro="">
      <xdr:nvCxnSpPr>
        <xdr:cNvPr id="540" name="直線コネクタ 539">
          <a:extLst>
            <a:ext uri="{FF2B5EF4-FFF2-40B4-BE49-F238E27FC236}">
              <a16:creationId xmlns:a16="http://schemas.microsoft.com/office/drawing/2014/main" id="{152D01E6-D988-4DCA-90B5-91767D33FDF6}"/>
            </a:ext>
          </a:extLst>
        </xdr:cNvPr>
        <xdr:cNvCxnSpPr/>
      </xdr:nvCxnSpPr>
      <xdr:spPr>
        <a:xfrm>
          <a:off x="12814300" y="67335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118127</xdr:rowOff>
    </xdr:from>
    <xdr:ext cx="405111" cy="259045"/>
    <xdr:sp macro="" textlink="">
      <xdr:nvSpPr>
        <xdr:cNvPr id="541" name="n_1aveValue【認定こども園・幼稚園・保育所】&#10;有形固定資産減価償却率">
          <a:extLst>
            <a:ext uri="{FF2B5EF4-FFF2-40B4-BE49-F238E27FC236}">
              <a16:creationId xmlns:a16="http://schemas.microsoft.com/office/drawing/2014/main" id="{54065D3C-CC28-47A0-95C0-C2F866419379}"/>
            </a:ext>
          </a:extLst>
        </xdr:cNvPr>
        <xdr:cNvSpPr txBox="1"/>
      </xdr:nvSpPr>
      <xdr:spPr>
        <a:xfrm>
          <a:off x="1526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130827</xdr:rowOff>
    </xdr:from>
    <xdr:ext cx="405111" cy="259045"/>
    <xdr:sp macro="" textlink="">
      <xdr:nvSpPr>
        <xdr:cNvPr id="542" name="n_2aveValue【認定こども園・幼稚園・保育所】&#10;有形固定資産減価償却率">
          <a:extLst>
            <a:ext uri="{FF2B5EF4-FFF2-40B4-BE49-F238E27FC236}">
              <a16:creationId xmlns:a16="http://schemas.microsoft.com/office/drawing/2014/main" id="{C1F05100-F882-43A5-9536-F5DF1513AABB}"/>
            </a:ext>
          </a:extLst>
        </xdr:cNvPr>
        <xdr:cNvSpPr txBox="1"/>
      </xdr:nvSpPr>
      <xdr:spPr>
        <a:xfrm>
          <a:off x="14389744" y="630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119397</xdr:rowOff>
    </xdr:from>
    <xdr:ext cx="405111" cy="259045"/>
    <xdr:sp macro="" textlink="">
      <xdr:nvSpPr>
        <xdr:cNvPr id="543" name="n_3aveValue【認定こども園・幼稚園・保育所】&#10;有形固定資産減価償却率">
          <a:extLst>
            <a:ext uri="{FF2B5EF4-FFF2-40B4-BE49-F238E27FC236}">
              <a16:creationId xmlns:a16="http://schemas.microsoft.com/office/drawing/2014/main" id="{88793232-F154-4556-AE9E-2459989C28FB}"/>
            </a:ext>
          </a:extLst>
        </xdr:cNvPr>
        <xdr:cNvSpPr txBox="1"/>
      </xdr:nvSpPr>
      <xdr:spPr>
        <a:xfrm>
          <a:off x="13500744" y="612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544" name="n_4aveValue【認定こども園・幼稚園・保育所】&#10;有形固定資産減価償却率">
          <a:extLst>
            <a:ext uri="{FF2B5EF4-FFF2-40B4-BE49-F238E27FC236}">
              <a16:creationId xmlns:a16="http://schemas.microsoft.com/office/drawing/2014/main" id="{6F6DD250-1011-40C1-839A-F22642B31661}"/>
            </a:ext>
          </a:extLst>
        </xdr:cNvPr>
        <xdr:cNvSpPr txBox="1"/>
      </xdr:nvSpPr>
      <xdr:spPr>
        <a:xfrm>
          <a:off x="12611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32</xdr:row>
      <xdr:rowOff>63517</xdr:rowOff>
    </xdr:from>
    <xdr:ext cx="340478" cy="259045"/>
    <xdr:sp macro="" textlink="">
      <xdr:nvSpPr>
        <xdr:cNvPr id="545" name="n_1mainValue【認定こども園・幼稚園・保育所】&#10;有形固定資産減価償却率">
          <a:extLst>
            <a:ext uri="{FF2B5EF4-FFF2-40B4-BE49-F238E27FC236}">
              <a16:creationId xmlns:a16="http://schemas.microsoft.com/office/drawing/2014/main" id="{3126BEA9-048D-47B1-85F7-DB4231E560D5}"/>
            </a:ext>
          </a:extLst>
        </xdr:cNvPr>
        <xdr:cNvSpPr txBox="1"/>
      </xdr:nvSpPr>
      <xdr:spPr>
        <a:xfrm>
          <a:off x="15298361" y="55499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156227</xdr:rowOff>
    </xdr:from>
    <xdr:ext cx="405111" cy="259045"/>
    <xdr:sp macro="" textlink="">
      <xdr:nvSpPr>
        <xdr:cNvPr id="546" name="n_2mainValue【認定こども園・幼稚園・保育所】&#10;有形固定資産減価償却率">
          <a:extLst>
            <a:ext uri="{FF2B5EF4-FFF2-40B4-BE49-F238E27FC236}">
              <a16:creationId xmlns:a16="http://schemas.microsoft.com/office/drawing/2014/main" id="{F89C869D-CBBD-4595-AF63-2081322AEBAD}"/>
            </a:ext>
          </a:extLst>
        </xdr:cNvPr>
        <xdr:cNvSpPr txBox="1"/>
      </xdr:nvSpPr>
      <xdr:spPr>
        <a:xfrm>
          <a:off x="14389744" y="56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47007</xdr:rowOff>
    </xdr:from>
    <xdr:ext cx="405111" cy="259045"/>
    <xdr:sp macro="" textlink="">
      <xdr:nvSpPr>
        <xdr:cNvPr id="547" name="n_3mainValue【認定こども園・幼稚園・保育所】&#10;有形固定資産減価償却率">
          <a:extLst>
            <a:ext uri="{FF2B5EF4-FFF2-40B4-BE49-F238E27FC236}">
              <a16:creationId xmlns:a16="http://schemas.microsoft.com/office/drawing/2014/main" id="{03F82690-4EC6-4874-BF55-B1AC59065A59}"/>
            </a:ext>
          </a:extLst>
        </xdr:cNvPr>
        <xdr:cNvSpPr txBox="1"/>
      </xdr:nvSpPr>
      <xdr:spPr>
        <a:xfrm>
          <a:off x="13500744" y="690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88917</xdr:rowOff>
    </xdr:from>
    <xdr:ext cx="405111" cy="259045"/>
    <xdr:sp macro="" textlink="">
      <xdr:nvSpPr>
        <xdr:cNvPr id="548" name="n_4mainValue【認定こども園・幼稚園・保育所】&#10;有形固定資産減価償却率">
          <a:extLst>
            <a:ext uri="{FF2B5EF4-FFF2-40B4-BE49-F238E27FC236}">
              <a16:creationId xmlns:a16="http://schemas.microsoft.com/office/drawing/2014/main" id="{FADEA65C-2C2D-4606-954B-F0200CC6FB04}"/>
            </a:ext>
          </a:extLst>
        </xdr:cNvPr>
        <xdr:cNvSpPr txBox="1"/>
      </xdr:nvSpPr>
      <xdr:spPr>
        <a:xfrm>
          <a:off x="12611744" y="677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a:extLst>
            <a:ext uri="{FF2B5EF4-FFF2-40B4-BE49-F238E27FC236}">
              <a16:creationId xmlns:a16="http://schemas.microsoft.com/office/drawing/2014/main" id="{6B6C9FF8-4B2F-427A-8243-F7C26BE6E45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a:extLst>
            <a:ext uri="{FF2B5EF4-FFF2-40B4-BE49-F238E27FC236}">
              <a16:creationId xmlns:a16="http://schemas.microsoft.com/office/drawing/2014/main" id="{278B7D0D-5614-488A-9FC9-B61AA66FB67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a:extLst>
            <a:ext uri="{FF2B5EF4-FFF2-40B4-BE49-F238E27FC236}">
              <a16:creationId xmlns:a16="http://schemas.microsoft.com/office/drawing/2014/main" id="{4553B52B-3620-400B-AFAA-E98047A1741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a:extLst>
            <a:ext uri="{FF2B5EF4-FFF2-40B4-BE49-F238E27FC236}">
              <a16:creationId xmlns:a16="http://schemas.microsoft.com/office/drawing/2014/main" id="{CDD155AC-61AD-4CEE-9494-6E5372D778D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a:extLst>
            <a:ext uri="{FF2B5EF4-FFF2-40B4-BE49-F238E27FC236}">
              <a16:creationId xmlns:a16="http://schemas.microsoft.com/office/drawing/2014/main" id="{CAB57D6C-49E2-4E0C-9479-5C0595C9FBF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a:extLst>
            <a:ext uri="{FF2B5EF4-FFF2-40B4-BE49-F238E27FC236}">
              <a16:creationId xmlns:a16="http://schemas.microsoft.com/office/drawing/2014/main" id="{9A4D7D5A-6835-49AB-984B-FEAB69CA91F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a:extLst>
            <a:ext uri="{FF2B5EF4-FFF2-40B4-BE49-F238E27FC236}">
              <a16:creationId xmlns:a16="http://schemas.microsoft.com/office/drawing/2014/main" id="{FC7221FC-AE44-4674-A58E-156118C1DC6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a:extLst>
            <a:ext uri="{FF2B5EF4-FFF2-40B4-BE49-F238E27FC236}">
              <a16:creationId xmlns:a16="http://schemas.microsoft.com/office/drawing/2014/main" id="{91F10906-FEC6-43D0-812F-D530133E09A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a:extLst>
            <a:ext uri="{FF2B5EF4-FFF2-40B4-BE49-F238E27FC236}">
              <a16:creationId xmlns:a16="http://schemas.microsoft.com/office/drawing/2014/main" id="{8E649281-7C37-4D1E-96C1-86EA2E6CC71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a:extLst>
            <a:ext uri="{FF2B5EF4-FFF2-40B4-BE49-F238E27FC236}">
              <a16:creationId xmlns:a16="http://schemas.microsoft.com/office/drawing/2014/main" id="{C4668847-1A13-4B3A-895F-CB234754A28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9" name="直線コネクタ 558">
          <a:extLst>
            <a:ext uri="{FF2B5EF4-FFF2-40B4-BE49-F238E27FC236}">
              <a16:creationId xmlns:a16="http://schemas.microsoft.com/office/drawing/2014/main" id="{87CB7256-83E7-4AF6-AE29-9C88820FB7A7}"/>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0" name="テキスト ボックス 559">
          <a:extLst>
            <a:ext uri="{FF2B5EF4-FFF2-40B4-BE49-F238E27FC236}">
              <a16:creationId xmlns:a16="http://schemas.microsoft.com/office/drawing/2014/main" id="{CC107A36-1B70-4544-8481-D56E58F0CF6E}"/>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1" name="直線コネクタ 560">
          <a:extLst>
            <a:ext uri="{FF2B5EF4-FFF2-40B4-BE49-F238E27FC236}">
              <a16:creationId xmlns:a16="http://schemas.microsoft.com/office/drawing/2014/main" id="{F274ED53-AE12-44E1-8867-5719D6B1C4F2}"/>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2" name="テキスト ボックス 561">
          <a:extLst>
            <a:ext uri="{FF2B5EF4-FFF2-40B4-BE49-F238E27FC236}">
              <a16:creationId xmlns:a16="http://schemas.microsoft.com/office/drawing/2014/main" id="{F60E1548-9237-43D9-A5EE-13A632904FA5}"/>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3" name="直線コネクタ 562">
          <a:extLst>
            <a:ext uri="{FF2B5EF4-FFF2-40B4-BE49-F238E27FC236}">
              <a16:creationId xmlns:a16="http://schemas.microsoft.com/office/drawing/2014/main" id="{F0DB72FF-03F6-4F12-8862-522D08F68C9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4" name="テキスト ボックス 563">
          <a:extLst>
            <a:ext uri="{FF2B5EF4-FFF2-40B4-BE49-F238E27FC236}">
              <a16:creationId xmlns:a16="http://schemas.microsoft.com/office/drawing/2014/main" id="{E77DC1BD-8454-4A16-B650-58BB1AE4DE4D}"/>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5" name="直線コネクタ 564">
          <a:extLst>
            <a:ext uri="{FF2B5EF4-FFF2-40B4-BE49-F238E27FC236}">
              <a16:creationId xmlns:a16="http://schemas.microsoft.com/office/drawing/2014/main" id="{B51F37AF-DAF8-47D1-81B4-3BC17614232D}"/>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6" name="テキスト ボックス 565">
          <a:extLst>
            <a:ext uri="{FF2B5EF4-FFF2-40B4-BE49-F238E27FC236}">
              <a16:creationId xmlns:a16="http://schemas.microsoft.com/office/drawing/2014/main" id="{DCDDE9B2-1FAA-49F9-99D9-CFD84A96A76C}"/>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7" name="直線コネクタ 566">
          <a:extLst>
            <a:ext uri="{FF2B5EF4-FFF2-40B4-BE49-F238E27FC236}">
              <a16:creationId xmlns:a16="http://schemas.microsoft.com/office/drawing/2014/main" id="{BAB09CA4-B340-4A40-85E0-B740DD6F0947}"/>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8" name="テキスト ボックス 567">
          <a:extLst>
            <a:ext uri="{FF2B5EF4-FFF2-40B4-BE49-F238E27FC236}">
              <a16:creationId xmlns:a16="http://schemas.microsoft.com/office/drawing/2014/main" id="{62839963-E413-4973-9683-0BB354D5C9CF}"/>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9" name="直線コネクタ 568">
          <a:extLst>
            <a:ext uri="{FF2B5EF4-FFF2-40B4-BE49-F238E27FC236}">
              <a16:creationId xmlns:a16="http://schemas.microsoft.com/office/drawing/2014/main" id="{2B6A04EA-7AEB-44EB-A744-28BAD40D3DA5}"/>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0" name="テキスト ボックス 569">
          <a:extLst>
            <a:ext uri="{FF2B5EF4-FFF2-40B4-BE49-F238E27FC236}">
              <a16:creationId xmlns:a16="http://schemas.microsoft.com/office/drawing/2014/main" id="{FF3F3918-BDE2-4D7D-BEC5-EA50D55F0557}"/>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26174C76-4E86-47F6-8C15-F7F7203D46C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2" name="テキスト ボックス 571">
          <a:extLst>
            <a:ext uri="{FF2B5EF4-FFF2-40B4-BE49-F238E27FC236}">
              <a16:creationId xmlns:a16="http://schemas.microsoft.com/office/drawing/2014/main" id="{03E1B95A-FCA1-41BB-A8DD-BA639C24E7C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認定こども園・幼稚園・保育所】&#10;一人当たり面積グラフ枠">
          <a:extLst>
            <a:ext uri="{FF2B5EF4-FFF2-40B4-BE49-F238E27FC236}">
              <a16:creationId xmlns:a16="http://schemas.microsoft.com/office/drawing/2014/main" id="{79878649-56EE-46A7-B0E4-8809FC95E54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102870</xdr:rowOff>
    </xdr:to>
    <xdr:cxnSp macro="">
      <xdr:nvCxnSpPr>
        <xdr:cNvPr id="574" name="直線コネクタ 573">
          <a:extLst>
            <a:ext uri="{FF2B5EF4-FFF2-40B4-BE49-F238E27FC236}">
              <a16:creationId xmlns:a16="http://schemas.microsoft.com/office/drawing/2014/main" id="{91D01FA8-D402-49D4-9427-4EBF53C6E2CE}"/>
            </a:ext>
          </a:extLst>
        </xdr:cNvPr>
        <xdr:cNvCxnSpPr/>
      </xdr:nvCxnSpPr>
      <xdr:spPr>
        <a:xfrm flipV="1">
          <a:off x="22160864" y="57302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106697</xdr:rowOff>
    </xdr:from>
    <xdr:ext cx="469744" cy="259045"/>
    <xdr:sp macro="" textlink="">
      <xdr:nvSpPr>
        <xdr:cNvPr id="575" name="【認定こども園・幼稚園・保育所】&#10;一人当たり面積最小値テキスト">
          <a:extLst>
            <a:ext uri="{FF2B5EF4-FFF2-40B4-BE49-F238E27FC236}">
              <a16:creationId xmlns:a16="http://schemas.microsoft.com/office/drawing/2014/main" id="{DA1C470F-1292-4712-9692-45446BAC3636}"/>
            </a:ext>
          </a:extLst>
        </xdr:cNvPr>
        <xdr:cNvSpPr txBox="1"/>
      </xdr:nvSpPr>
      <xdr:spPr>
        <a:xfrm>
          <a:off x="22199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102870</xdr:rowOff>
    </xdr:from>
    <xdr:to>
      <xdr:col>116</xdr:col>
      <xdr:colOff>152400</xdr:colOff>
      <xdr:row>41</xdr:row>
      <xdr:rowOff>102870</xdr:rowOff>
    </xdr:to>
    <xdr:cxnSp macro="">
      <xdr:nvCxnSpPr>
        <xdr:cNvPr id="576" name="直線コネクタ 575">
          <a:extLst>
            <a:ext uri="{FF2B5EF4-FFF2-40B4-BE49-F238E27FC236}">
              <a16:creationId xmlns:a16="http://schemas.microsoft.com/office/drawing/2014/main" id="{630813E9-BA79-4D2B-8A0A-3AE09C498AEB}"/>
            </a:ext>
          </a:extLst>
        </xdr:cNvPr>
        <xdr:cNvCxnSpPr/>
      </xdr:nvCxnSpPr>
      <xdr:spPr>
        <a:xfrm>
          <a:off x="22072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577" name="【認定こども園・幼稚園・保育所】&#10;一人当たり面積最大値テキスト">
          <a:extLst>
            <a:ext uri="{FF2B5EF4-FFF2-40B4-BE49-F238E27FC236}">
              <a16:creationId xmlns:a16="http://schemas.microsoft.com/office/drawing/2014/main" id="{3D1FABCD-0C2B-45E9-921C-DDEDFEEAA4B2}"/>
            </a:ext>
          </a:extLst>
        </xdr:cNvPr>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578" name="直線コネクタ 577">
          <a:extLst>
            <a:ext uri="{FF2B5EF4-FFF2-40B4-BE49-F238E27FC236}">
              <a16:creationId xmlns:a16="http://schemas.microsoft.com/office/drawing/2014/main" id="{A3FC328A-2647-4357-870F-87511A9E981B}"/>
            </a:ext>
          </a:extLst>
        </xdr:cNvPr>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88192</xdr:rowOff>
    </xdr:from>
    <xdr:ext cx="469744" cy="259045"/>
    <xdr:sp macro="" textlink="">
      <xdr:nvSpPr>
        <xdr:cNvPr id="579" name="【認定こども園・幼稚園・保育所】&#10;一人当たり面積平均値テキスト">
          <a:extLst>
            <a:ext uri="{FF2B5EF4-FFF2-40B4-BE49-F238E27FC236}">
              <a16:creationId xmlns:a16="http://schemas.microsoft.com/office/drawing/2014/main" id="{7A075215-E8DB-469E-9E54-08F136F90BD9}"/>
            </a:ext>
          </a:extLst>
        </xdr:cNvPr>
        <xdr:cNvSpPr txBox="1"/>
      </xdr:nvSpPr>
      <xdr:spPr>
        <a:xfrm>
          <a:off x="22199600" y="6774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109765</xdr:rowOff>
    </xdr:from>
    <xdr:to>
      <xdr:col>116</xdr:col>
      <xdr:colOff>114300</xdr:colOff>
      <xdr:row>40</xdr:row>
      <xdr:rowOff>39915</xdr:rowOff>
    </xdr:to>
    <xdr:sp macro="" textlink="">
      <xdr:nvSpPr>
        <xdr:cNvPr id="580" name="フローチャート: 判断 579">
          <a:extLst>
            <a:ext uri="{FF2B5EF4-FFF2-40B4-BE49-F238E27FC236}">
              <a16:creationId xmlns:a16="http://schemas.microsoft.com/office/drawing/2014/main" id="{6BB54204-CD58-4265-AE02-447C9CCB1FA9}"/>
            </a:ext>
          </a:extLst>
        </xdr:cNvPr>
        <xdr:cNvSpPr/>
      </xdr:nvSpPr>
      <xdr:spPr>
        <a:xfrm>
          <a:off x="221107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81462</xdr:rowOff>
    </xdr:from>
    <xdr:to>
      <xdr:col>112</xdr:col>
      <xdr:colOff>38100</xdr:colOff>
      <xdr:row>40</xdr:row>
      <xdr:rowOff>11612</xdr:rowOff>
    </xdr:to>
    <xdr:sp macro="" textlink="">
      <xdr:nvSpPr>
        <xdr:cNvPr id="581" name="フローチャート: 判断 580">
          <a:extLst>
            <a:ext uri="{FF2B5EF4-FFF2-40B4-BE49-F238E27FC236}">
              <a16:creationId xmlns:a16="http://schemas.microsoft.com/office/drawing/2014/main" id="{F2892EFA-D657-49C4-B815-72D725F332F1}"/>
            </a:ext>
          </a:extLst>
        </xdr:cNvPr>
        <xdr:cNvSpPr/>
      </xdr:nvSpPr>
      <xdr:spPr>
        <a:xfrm>
          <a:off x="21272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102144</xdr:rowOff>
    </xdr:from>
    <xdr:to>
      <xdr:col>107</xdr:col>
      <xdr:colOff>101600</xdr:colOff>
      <xdr:row>40</xdr:row>
      <xdr:rowOff>32294</xdr:rowOff>
    </xdr:to>
    <xdr:sp macro="" textlink="">
      <xdr:nvSpPr>
        <xdr:cNvPr id="582" name="フローチャート: 判断 581">
          <a:extLst>
            <a:ext uri="{FF2B5EF4-FFF2-40B4-BE49-F238E27FC236}">
              <a16:creationId xmlns:a16="http://schemas.microsoft.com/office/drawing/2014/main" id="{AEB41CDC-CC18-4F54-AA57-8C8A17664DF2}"/>
            </a:ext>
          </a:extLst>
        </xdr:cNvPr>
        <xdr:cNvSpPr/>
      </xdr:nvSpPr>
      <xdr:spPr>
        <a:xfrm>
          <a:off x="20383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110853</xdr:rowOff>
    </xdr:from>
    <xdr:to>
      <xdr:col>102</xdr:col>
      <xdr:colOff>165100</xdr:colOff>
      <xdr:row>40</xdr:row>
      <xdr:rowOff>41003</xdr:rowOff>
    </xdr:to>
    <xdr:sp macro="" textlink="">
      <xdr:nvSpPr>
        <xdr:cNvPr id="583" name="フローチャート: 判断 582">
          <a:extLst>
            <a:ext uri="{FF2B5EF4-FFF2-40B4-BE49-F238E27FC236}">
              <a16:creationId xmlns:a16="http://schemas.microsoft.com/office/drawing/2014/main" id="{9BD30D2B-0CDB-4CC6-9974-34DE55E4D5A9}"/>
            </a:ext>
          </a:extLst>
        </xdr:cNvPr>
        <xdr:cNvSpPr/>
      </xdr:nvSpPr>
      <xdr:spPr>
        <a:xfrm>
          <a:off x="19494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113030</xdr:rowOff>
    </xdr:from>
    <xdr:to>
      <xdr:col>98</xdr:col>
      <xdr:colOff>38100</xdr:colOff>
      <xdr:row>40</xdr:row>
      <xdr:rowOff>43180</xdr:rowOff>
    </xdr:to>
    <xdr:sp macro="" textlink="">
      <xdr:nvSpPr>
        <xdr:cNvPr id="584" name="フローチャート: 判断 583">
          <a:extLst>
            <a:ext uri="{FF2B5EF4-FFF2-40B4-BE49-F238E27FC236}">
              <a16:creationId xmlns:a16="http://schemas.microsoft.com/office/drawing/2014/main" id="{20985C27-4371-47FC-87E2-8698CC066FC4}"/>
            </a:ext>
          </a:extLst>
        </xdr:cNvPr>
        <xdr:cNvSpPr/>
      </xdr:nvSpPr>
      <xdr:spPr>
        <a:xfrm>
          <a:off x="18605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1A5A8C01-5AF4-4846-BAEA-DE45230B4BB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E14B73A5-6A05-462C-B447-739035026F3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19ECFEBA-67F8-42C1-B0AA-A04191E0914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5D72A061-AD75-4893-A6D9-DD039E63671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FAE8FB43-9A7B-40EA-AEC4-FB8F0B807CC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159294</xdr:rowOff>
    </xdr:from>
    <xdr:to>
      <xdr:col>116</xdr:col>
      <xdr:colOff>114300</xdr:colOff>
      <xdr:row>39</xdr:row>
      <xdr:rowOff>89444</xdr:rowOff>
    </xdr:to>
    <xdr:sp macro="" textlink="">
      <xdr:nvSpPr>
        <xdr:cNvPr id="590" name="楕円 589">
          <a:extLst>
            <a:ext uri="{FF2B5EF4-FFF2-40B4-BE49-F238E27FC236}">
              <a16:creationId xmlns:a16="http://schemas.microsoft.com/office/drawing/2014/main" id="{D63B68C7-4511-48AC-853E-F4792E8360F9}"/>
            </a:ext>
          </a:extLst>
        </xdr:cNvPr>
        <xdr:cNvSpPr/>
      </xdr:nvSpPr>
      <xdr:spPr>
        <a:xfrm>
          <a:off x="221107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10721</xdr:rowOff>
    </xdr:from>
    <xdr:ext cx="469744" cy="259045"/>
    <xdr:sp macro="" textlink="">
      <xdr:nvSpPr>
        <xdr:cNvPr id="591" name="【認定こども園・幼稚園・保育所】&#10;一人当たり面積該当値テキスト">
          <a:extLst>
            <a:ext uri="{FF2B5EF4-FFF2-40B4-BE49-F238E27FC236}">
              <a16:creationId xmlns:a16="http://schemas.microsoft.com/office/drawing/2014/main" id="{B0626269-F17A-4035-8F7D-BFBF55760060}"/>
            </a:ext>
          </a:extLst>
        </xdr:cNvPr>
        <xdr:cNvSpPr txBox="1"/>
      </xdr:nvSpPr>
      <xdr:spPr>
        <a:xfrm>
          <a:off x="22199600" y="652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166915</xdr:rowOff>
    </xdr:from>
    <xdr:to>
      <xdr:col>112</xdr:col>
      <xdr:colOff>38100</xdr:colOff>
      <xdr:row>39</xdr:row>
      <xdr:rowOff>97065</xdr:rowOff>
    </xdr:to>
    <xdr:sp macro="" textlink="">
      <xdr:nvSpPr>
        <xdr:cNvPr id="592" name="楕円 591">
          <a:extLst>
            <a:ext uri="{FF2B5EF4-FFF2-40B4-BE49-F238E27FC236}">
              <a16:creationId xmlns:a16="http://schemas.microsoft.com/office/drawing/2014/main" id="{9B152241-2EC8-4B2F-BEB9-92D1834981C0}"/>
            </a:ext>
          </a:extLst>
        </xdr:cNvPr>
        <xdr:cNvSpPr/>
      </xdr:nvSpPr>
      <xdr:spPr>
        <a:xfrm>
          <a:off x="21272500" y="668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38644</xdr:rowOff>
    </xdr:from>
    <xdr:to>
      <xdr:col>116</xdr:col>
      <xdr:colOff>63500</xdr:colOff>
      <xdr:row>39</xdr:row>
      <xdr:rowOff>46265</xdr:rowOff>
    </xdr:to>
    <xdr:cxnSp macro="">
      <xdr:nvCxnSpPr>
        <xdr:cNvPr id="593" name="直線コネクタ 592">
          <a:extLst>
            <a:ext uri="{FF2B5EF4-FFF2-40B4-BE49-F238E27FC236}">
              <a16:creationId xmlns:a16="http://schemas.microsoft.com/office/drawing/2014/main" id="{EE0D7A57-2019-40D7-9422-7D317E3E8C82}"/>
            </a:ext>
          </a:extLst>
        </xdr:cNvPr>
        <xdr:cNvCxnSpPr/>
      </xdr:nvCxnSpPr>
      <xdr:spPr>
        <a:xfrm flipV="1">
          <a:off x="21323300" y="6725194"/>
          <a:ext cx="8382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119562</xdr:rowOff>
    </xdr:from>
    <xdr:to>
      <xdr:col>107</xdr:col>
      <xdr:colOff>101600</xdr:colOff>
      <xdr:row>40</xdr:row>
      <xdr:rowOff>49712</xdr:rowOff>
    </xdr:to>
    <xdr:sp macro="" textlink="">
      <xdr:nvSpPr>
        <xdr:cNvPr id="594" name="楕円 593">
          <a:extLst>
            <a:ext uri="{FF2B5EF4-FFF2-40B4-BE49-F238E27FC236}">
              <a16:creationId xmlns:a16="http://schemas.microsoft.com/office/drawing/2014/main" id="{CDC7323F-97A6-427E-B33D-E8CD8209B838}"/>
            </a:ext>
          </a:extLst>
        </xdr:cNvPr>
        <xdr:cNvSpPr/>
      </xdr:nvSpPr>
      <xdr:spPr>
        <a:xfrm>
          <a:off x="20383500" y="680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46265</xdr:rowOff>
    </xdr:from>
    <xdr:to>
      <xdr:col>111</xdr:col>
      <xdr:colOff>177800</xdr:colOff>
      <xdr:row>39</xdr:row>
      <xdr:rowOff>170362</xdr:rowOff>
    </xdr:to>
    <xdr:cxnSp macro="">
      <xdr:nvCxnSpPr>
        <xdr:cNvPr id="595" name="直線コネクタ 594">
          <a:extLst>
            <a:ext uri="{FF2B5EF4-FFF2-40B4-BE49-F238E27FC236}">
              <a16:creationId xmlns:a16="http://schemas.microsoft.com/office/drawing/2014/main" id="{1ECDEA04-D6A0-4871-87DD-A908CBFDB8F5}"/>
            </a:ext>
          </a:extLst>
        </xdr:cNvPr>
        <xdr:cNvCxnSpPr/>
      </xdr:nvCxnSpPr>
      <xdr:spPr>
        <a:xfrm flipV="1">
          <a:off x="20434300" y="6732815"/>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10160</xdr:rowOff>
    </xdr:from>
    <xdr:to>
      <xdr:col>102</xdr:col>
      <xdr:colOff>165100</xdr:colOff>
      <xdr:row>40</xdr:row>
      <xdr:rowOff>111760</xdr:rowOff>
    </xdr:to>
    <xdr:sp macro="" textlink="">
      <xdr:nvSpPr>
        <xdr:cNvPr id="596" name="楕円 595">
          <a:extLst>
            <a:ext uri="{FF2B5EF4-FFF2-40B4-BE49-F238E27FC236}">
              <a16:creationId xmlns:a16="http://schemas.microsoft.com/office/drawing/2014/main" id="{B6E8DE16-ECCD-49C2-9D19-4BA77D5B9D90}"/>
            </a:ext>
          </a:extLst>
        </xdr:cNvPr>
        <xdr:cNvSpPr/>
      </xdr:nvSpPr>
      <xdr:spPr>
        <a:xfrm>
          <a:off x="19494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170362</xdr:rowOff>
    </xdr:from>
    <xdr:to>
      <xdr:col>107</xdr:col>
      <xdr:colOff>50800</xdr:colOff>
      <xdr:row>40</xdr:row>
      <xdr:rowOff>60960</xdr:rowOff>
    </xdr:to>
    <xdr:cxnSp macro="">
      <xdr:nvCxnSpPr>
        <xdr:cNvPr id="597" name="直線コネクタ 596">
          <a:extLst>
            <a:ext uri="{FF2B5EF4-FFF2-40B4-BE49-F238E27FC236}">
              <a16:creationId xmlns:a16="http://schemas.microsoft.com/office/drawing/2014/main" id="{C7583B4D-956B-45D3-8D38-7F327BE6C9F9}"/>
            </a:ext>
          </a:extLst>
        </xdr:cNvPr>
        <xdr:cNvCxnSpPr/>
      </xdr:nvCxnSpPr>
      <xdr:spPr>
        <a:xfrm flipV="1">
          <a:off x="19545300" y="6856912"/>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16691</xdr:rowOff>
    </xdr:from>
    <xdr:to>
      <xdr:col>98</xdr:col>
      <xdr:colOff>38100</xdr:colOff>
      <xdr:row>40</xdr:row>
      <xdr:rowOff>118291</xdr:rowOff>
    </xdr:to>
    <xdr:sp macro="" textlink="">
      <xdr:nvSpPr>
        <xdr:cNvPr id="598" name="楕円 597">
          <a:extLst>
            <a:ext uri="{FF2B5EF4-FFF2-40B4-BE49-F238E27FC236}">
              <a16:creationId xmlns:a16="http://schemas.microsoft.com/office/drawing/2014/main" id="{D44FE544-3095-4354-B311-F5B56FDA09A3}"/>
            </a:ext>
          </a:extLst>
        </xdr:cNvPr>
        <xdr:cNvSpPr/>
      </xdr:nvSpPr>
      <xdr:spPr>
        <a:xfrm>
          <a:off x="18605500" y="687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60960</xdr:rowOff>
    </xdr:from>
    <xdr:to>
      <xdr:col>102</xdr:col>
      <xdr:colOff>114300</xdr:colOff>
      <xdr:row>40</xdr:row>
      <xdr:rowOff>67491</xdr:rowOff>
    </xdr:to>
    <xdr:cxnSp macro="">
      <xdr:nvCxnSpPr>
        <xdr:cNvPr id="599" name="直線コネクタ 598">
          <a:extLst>
            <a:ext uri="{FF2B5EF4-FFF2-40B4-BE49-F238E27FC236}">
              <a16:creationId xmlns:a16="http://schemas.microsoft.com/office/drawing/2014/main" id="{66C7E9C3-A54A-42D4-A9B3-B1977FDCFA24}"/>
            </a:ext>
          </a:extLst>
        </xdr:cNvPr>
        <xdr:cNvCxnSpPr/>
      </xdr:nvCxnSpPr>
      <xdr:spPr>
        <a:xfrm flipV="1">
          <a:off x="18656300" y="69189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2739</xdr:rowOff>
    </xdr:from>
    <xdr:ext cx="469744" cy="259045"/>
    <xdr:sp macro="" textlink="">
      <xdr:nvSpPr>
        <xdr:cNvPr id="600" name="n_1aveValue【認定こども園・幼稚園・保育所】&#10;一人当たり面積">
          <a:extLst>
            <a:ext uri="{FF2B5EF4-FFF2-40B4-BE49-F238E27FC236}">
              <a16:creationId xmlns:a16="http://schemas.microsoft.com/office/drawing/2014/main" id="{E4816C9B-5B6B-492F-A3CA-0BD87EB2BAE9}"/>
            </a:ext>
          </a:extLst>
        </xdr:cNvPr>
        <xdr:cNvSpPr txBox="1"/>
      </xdr:nvSpPr>
      <xdr:spPr>
        <a:xfrm>
          <a:off x="21075727" y="686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48821</xdr:rowOff>
    </xdr:from>
    <xdr:ext cx="469744" cy="259045"/>
    <xdr:sp macro="" textlink="">
      <xdr:nvSpPr>
        <xdr:cNvPr id="601" name="n_2aveValue【認定こども園・幼稚園・保育所】&#10;一人当たり面積">
          <a:extLst>
            <a:ext uri="{FF2B5EF4-FFF2-40B4-BE49-F238E27FC236}">
              <a16:creationId xmlns:a16="http://schemas.microsoft.com/office/drawing/2014/main" id="{1D416502-20A3-478E-8606-5DA2594FD4DF}"/>
            </a:ext>
          </a:extLst>
        </xdr:cNvPr>
        <xdr:cNvSpPr txBox="1"/>
      </xdr:nvSpPr>
      <xdr:spPr>
        <a:xfrm>
          <a:off x="201994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57530</xdr:rowOff>
    </xdr:from>
    <xdr:ext cx="469744" cy="259045"/>
    <xdr:sp macro="" textlink="">
      <xdr:nvSpPr>
        <xdr:cNvPr id="602" name="n_3aveValue【認定こども園・幼稚園・保育所】&#10;一人当たり面積">
          <a:extLst>
            <a:ext uri="{FF2B5EF4-FFF2-40B4-BE49-F238E27FC236}">
              <a16:creationId xmlns:a16="http://schemas.microsoft.com/office/drawing/2014/main" id="{931F50A3-49E6-42FC-82AB-CA061A416304}"/>
            </a:ext>
          </a:extLst>
        </xdr:cNvPr>
        <xdr:cNvSpPr txBox="1"/>
      </xdr:nvSpPr>
      <xdr:spPr>
        <a:xfrm>
          <a:off x="19310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59707</xdr:rowOff>
    </xdr:from>
    <xdr:ext cx="469744" cy="259045"/>
    <xdr:sp macro="" textlink="">
      <xdr:nvSpPr>
        <xdr:cNvPr id="603" name="n_4aveValue【認定こども園・幼稚園・保育所】&#10;一人当たり面積">
          <a:extLst>
            <a:ext uri="{FF2B5EF4-FFF2-40B4-BE49-F238E27FC236}">
              <a16:creationId xmlns:a16="http://schemas.microsoft.com/office/drawing/2014/main" id="{611D5845-7FA8-4108-A6A5-BA1874BA08DB}"/>
            </a:ext>
          </a:extLst>
        </xdr:cNvPr>
        <xdr:cNvSpPr txBox="1"/>
      </xdr:nvSpPr>
      <xdr:spPr>
        <a:xfrm>
          <a:off x="18421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113591</xdr:rowOff>
    </xdr:from>
    <xdr:ext cx="469744" cy="259045"/>
    <xdr:sp macro="" textlink="">
      <xdr:nvSpPr>
        <xdr:cNvPr id="604" name="n_1mainValue【認定こども園・幼稚園・保育所】&#10;一人当たり面積">
          <a:extLst>
            <a:ext uri="{FF2B5EF4-FFF2-40B4-BE49-F238E27FC236}">
              <a16:creationId xmlns:a16="http://schemas.microsoft.com/office/drawing/2014/main" id="{E20AEDAE-18A5-4C37-97CA-D430B9B74E3C}"/>
            </a:ext>
          </a:extLst>
        </xdr:cNvPr>
        <xdr:cNvSpPr txBox="1"/>
      </xdr:nvSpPr>
      <xdr:spPr>
        <a:xfrm>
          <a:off x="21075727" y="645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40839</xdr:rowOff>
    </xdr:from>
    <xdr:ext cx="469744" cy="259045"/>
    <xdr:sp macro="" textlink="">
      <xdr:nvSpPr>
        <xdr:cNvPr id="605" name="n_2mainValue【認定こども園・幼稚園・保育所】&#10;一人当たり面積">
          <a:extLst>
            <a:ext uri="{FF2B5EF4-FFF2-40B4-BE49-F238E27FC236}">
              <a16:creationId xmlns:a16="http://schemas.microsoft.com/office/drawing/2014/main" id="{C916329D-4815-4FAD-9ED1-FFD4BE01987D}"/>
            </a:ext>
          </a:extLst>
        </xdr:cNvPr>
        <xdr:cNvSpPr txBox="1"/>
      </xdr:nvSpPr>
      <xdr:spPr>
        <a:xfrm>
          <a:off x="20199427" y="689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102887</xdr:rowOff>
    </xdr:from>
    <xdr:ext cx="469744" cy="259045"/>
    <xdr:sp macro="" textlink="">
      <xdr:nvSpPr>
        <xdr:cNvPr id="606" name="n_3mainValue【認定こども園・幼稚園・保育所】&#10;一人当たり面積">
          <a:extLst>
            <a:ext uri="{FF2B5EF4-FFF2-40B4-BE49-F238E27FC236}">
              <a16:creationId xmlns:a16="http://schemas.microsoft.com/office/drawing/2014/main" id="{1B44E0DE-3175-4D48-B662-6281340FEA28}"/>
            </a:ext>
          </a:extLst>
        </xdr:cNvPr>
        <xdr:cNvSpPr txBox="1"/>
      </xdr:nvSpPr>
      <xdr:spPr>
        <a:xfrm>
          <a:off x="19310427"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109418</xdr:rowOff>
    </xdr:from>
    <xdr:ext cx="469744" cy="259045"/>
    <xdr:sp macro="" textlink="">
      <xdr:nvSpPr>
        <xdr:cNvPr id="607" name="n_4mainValue【認定こども園・幼稚園・保育所】&#10;一人当たり面積">
          <a:extLst>
            <a:ext uri="{FF2B5EF4-FFF2-40B4-BE49-F238E27FC236}">
              <a16:creationId xmlns:a16="http://schemas.microsoft.com/office/drawing/2014/main" id="{5FE299E7-1633-48EB-8206-D6CB3D8915B5}"/>
            </a:ext>
          </a:extLst>
        </xdr:cNvPr>
        <xdr:cNvSpPr txBox="1"/>
      </xdr:nvSpPr>
      <xdr:spPr>
        <a:xfrm>
          <a:off x="18421427" y="696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788AC693-F95E-461B-BFD4-E72CF2BB296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CF2CE85C-1246-4BF3-9AE7-67E9840410E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E773D6EA-788E-4305-8A8B-EC8093CC81B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22DDEE65-1CF6-4EC2-9A75-7BF7F164779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AF873759-239B-40EC-9E94-754569DFDC6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C0FE3209-76E3-4BC4-9E20-AF71298A91E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9AC9DAD5-1DC6-461C-B1A5-BB1079A0C1F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907AD828-6B9B-4BDD-BFE1-E3E467F4F2F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4AA90D4F-DB7A-4A79-BAE2-EDF24FDC8DD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C9E85628-C39B-48E1-AD73-CC550A9F013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0DE5C578-F6DD-498C-8679-D48AF8FC904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a:extLst>
            <a:ext uri="{FF2B5EF4-FFF2-40B4-BE49-F238E27FC236}">
              <a16:creationId xmlns:a16="http://schemas.microsoft.com/office/drawing/2014/main" id="{C33EBAD5-ED0F-43BC-971A-C1E3E0B3D43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a:extLst>
            <a:ext uri="{FF2B5EF4-FFF2-40B4-BE49-F238E27FC236}">
              <a16:creationId xmlns:a16="http://schemas.microsoft.com/office/drawing/2014/main" id="{E44CAC26-DF81-4F9A-9BFC-28AE54D5195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a:extLst>
            <a:ext uri="{FF2B5EF4-FFF2-40B4-BE49-F238E27FC236}">
              <a16:creationId xmlns:a16="http://schemas.microsoft.com/office/drawing/2014/main" id="{8DDAD586-E3FB-437B-911A-C731CD211C5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a:extLst>
            <a:ext uri="{FF2B5EF4-FFF2-40B4-BE49-F238E27FC236}">
              <a16:creationId xmlns:a16="http://schemas.microsoft.com/office/drawing/2014/main" id="{FA0E0182-F466-4168-8C19-A210B78F8EF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a:extLst>
            <a:ext uri="{FF2B5EF4-FFF2-40B4-BE49-F238E27FC236}">
              <a16:creationId xmlns:a16="http://schemas.microsoft.com/office/drawing/2014/main" id="{6A1BBE8F-FC33-4EB2-ADA5-1FA82EFC182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a:extLst>
            <a:ext uri="{FF2B5EF4-FFF2-40B4-BE49-F238E27FC236}">
              <a16:creationId xmlns:a16="http://schemas.microsoft.com/office/drawing/2014/main" id="{9AFA548C-0D6C-423C-A6EE-78526E3ED01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a:extLst>
            <a:ext uri="{FF2B5EF4-FFF2-40B4-BE49-F238E27FC236}">
              <a16:creationId xmlns:a16="http://schemas.microsoft.com/office/drawing/2014/main" id="{2AF736EB-BF0D-47FE-BBCA-41F76734573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a:extLst>
            <a:ext uri="{FF2B5EF4-FFF2-40B4-BE49-F238E27FC236}">
              <a16:creationId xmlns:a16="http://schemas.microsoft.com/office/drawing/2014/main" id="{08F625AA-AB56-41EF-87CF-0D63E04431A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a:extLst>
            <a:ext uri="{FF2B5EF4-FFF2-40B4-BE49-F238E27FC236}">
              <a16:creationId xmlns:a16="http://schemas.microsoft.com/office/drawing/2014/main" id="{D4151712-0BD1-47E3-B5CE-609A49B821C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8" name="テキスト ボックス 627">
          <a:extLst>
            <a:ext uri="{FF2B5EF4-FFF2-40B4-BE49-F238E27FC236}">
              <a16:creationId xmlns:a16="http://schemas.microsoft.com/office/drawing/2014/main" id="{D4CC09D6-3B6A-4A61-BC46-19A7ACAEDDEC}"/>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74435CA9-A2B9-4C67-A8E6-285434D0E8F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a:extLst>
            <a:ext uri="{FF2B5EF4-FFF2-40B4-BE49-F238E27FC236}">
              <a16:creationId xmlns:a16="http://schemas.microsoft.com/office/drawing/2014/main" id="{06AEB58B-3B89-4AFD-9083-9FC199D205D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学校施設】&#10;有形固定資産減価償却率グラフ枠">
          <a:extLst>
            <a:ext uri="{FF2B5EF4-FFF2-40B4-BE49-F238E27FC236}">
              <a16:creationId xmlns:a16="http://schemas.microsoft.com/office/drawing/2014/main" id="{D1CAE421-7E15-406B-9A8E-736A6A981A9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xdr:rowOff>
    </xdr:from>
    <xdr:to>
      <xdr:col>85</xdr:col>
      <xdr:colOff>126364</xdr:colOff>
      <xdr:row>63</xdr:row>
      <xdr:rowOff>95250</xdr:rowOff>
    </xdr:to>
    <xdr:cxnSp macro="">
      <xdr:nvCxnSpPr>
        <xdr:cNvPr id="632" name="直線コネクタ 631">
          <a:extLst>
            <a:ext uri="{FF2B5EF4-FFF2-40B4-BE49-F238E27FC236}">
              <a16:creationId xmlns:a16="http://schemas.microsoft.com/office/drawing/2014/main" id="{52547DCE-AE65-42FC-8E17-3296C1F05CB0}"/>
            </a:ext>
          </a:extLst>
        </xdr:cNvPr>
        <xdr:cNvCxnSpPr/>
      </xdr:nvCxnSpPr>
      <xdr:spPr>
        <a:xfrm flipV="1">
          <a:off x="16318864" y="96088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633" name="【学校施設】&#10;有形固定資産減価償却率最小値テキスト">
          <a:extLst>
            <a:ext uri="{FF2B5EF4-FFF2-40B4-BE49-F238E27FC236}">
              <a16:creationId xmlns:a16="http://schemas.microsoft.com/office/drawing/2014/main" id="{E1D65B72-68ED-4431-AF77-E693B7F7F3CA}"/>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634" name="直線コネクタ 633">
          <a:extLst>
            <a:ext uri="{FF2B5EF4-FFF2-40B4-BE49-F238E27FC236}">
              <a16:creationId xmlns:a16="http://schemas.microsoft.com/office/drawing/2014/main" id="{8087DB58-3C82-47C1-9D03-B7FA801143D8}"/>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125747</xdr:rowOff>
    </xdr:from>
    <xdr:ext cx="405111" cy="259045"/>
    <xdr:sp macro="" textlink="">
      <xdr:nvSpPr>
        <xdr:cNvPr id="635" name="【学校施設】&#10;有形固定資産減価償却率最大値テキスト">
          <a:extLst>
            <a:ext uri="{FF2B5EF4-FFF2-40B4-BE49-F238E27FC236}">
              <a16:creationId xmlns:a16="http://schemas.microsoft.com/office/drawing/2014/main" id="{521666E1-D515-4E69-960C-7A372E9686D8}"/>
            </a:ext>
          </a:extLst>
        </xdr:cNvPr>
        <xdr:cNvSpPr txBox="1"/>
      </xdr:nvSpPr>
      <xdr:spPr>
        <a:xfrm>
          <a:off x="163576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636" name="直線コネクタ 635">
          <a:extLst>
            <a:ext uri="{FF2B5EF4-FFF2-40B4-BE49-F238E27FC236}">
              <a16:creationId xmlns:a16="http://schemas.microsoft.com/office/drawing/2014/main" id="{10FD97B0-A5E9-414D-9387-F47C99D99752}"/>
            </a:ext>
          </a:extLst>
        </xdr:cNvPr>
        <xdr:cNvCxnSpPr/>
      </xdr:nvCxnSpPr>
      <xdr:spPr>
        <a:xfrm>
          <a:off x="16230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146702</xdr:rowOff>
    </xdr:from>
    <xdr:ext cx="405111" cy="259045"/>
    <xdr:sp macro="" textlink="">
      <xdr:nvSpPr>
        <xdr:cNvPr id="637" name="【学校施設】&#10;有形固定資産減価償却率平均値テキスト">
          <a:extLst>
            <a:ext uri="{FF2B5EF4-FFF2-40B4-BE49-F238E27FC236}">
              <a16:creationId xmlns:a16="http://schemas.microsoft.com/office/drawing/2014/main" id="{CB851461-D308-476C-9D23-9A01435324B7}"/>
            </a:ext>
          </a:extLst>
        </xdr:cNvPr>
        <xdr:cNvSpPr txBox="1"/>
      </xdr:nvSpPr>
      <xdr:spPr>
        <a:xfrm>
          <a:off x="16357600" y="1026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638" name="フローチャート: 判断 637">
          <a:extLst>
            <a:ext uri="{FF2B5EF4-FFF2-40B4-BE49-F238E27FC236}">
              <a16:creationId xmlns:a16="http://schemas.microsoft.com/office/drawing/2014/main" id="{28741C82-B5D0-4033-BC2E-06B8B6DB982C}"/>
            </a:ext>
          </a:extLst>
        </xdr:cNvPr>
        <xdr:cNvSpPr/>
      </xdr:nvSpPr>
      <xdr:spPr>
        <a:xfrm>
          <a:off x="16268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151130</xdr:rowOff>
    </xdr:from>
    <xdr:to>
      <xdr:col>81</xdr:col>
      <xdr:colOff>101600</xdr:colOff>
      <xdr:row>60</xdr:row>
      <xdr:rowOff>81280</xdr:rowOff>
    </xdr:to>
    <xdr:sp macro="" textlink="">
      <xdr:nvSpPr>
        <xdr:cNvPr id="639" name="フローチャート: 判断 638">
          <a:extLst>
            <a:ext uri="{FF2B5EF4-FFF2-40B4-BE49-F238E27FC236}">
              <a16:creationId xmlns:a16="http://schemas.microsoft.com/office/drawing/2014/main" id="{F0729E6C-3FD8-43E0-8C7A-73662DD3AC14}"/>
            </a:ext>
          </a:extLst>
        </xdr:cNvPr>
        <xdr:cNvSpPr/>
      </xdr:nvSpPr>
      <xdr:spPr>
        <a:xfrm>
          <a:off x="15430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640" name="フローチャート: 判断 639">
          <a:extLst>
            <a:ext uri="{FF2B5EF4-FFF2-40B4-BE49-F238E27FC236}">
              <a16:creationId xmlns:a16="http://schemas.microsoft.com/office/drawing/2014/main" id="{7AA054AB-34CF-4999-9DFD-D77C5F514132}"/>
            </a:ext>
          </a:extLst>
        </xdr:cNvPr>
        <xdr:cNvSpPr/>
      </xdr:nvSpPr>
      <xdr:spPr>
        <a:xfrm>
          <a:off x="14541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641" name="フローチャート: 判断 640">
          <a:extLst>
            <a:ext uri="{FF2B5EF4-FFF2-40B4-BE49-F238E27FC236}">
              <a16:creationId xmlns:a16="http://schemas.microsoft.com/office/drawing/2014/main" id="{FAD18EF6-18E6-4FF3-9F00-44A27471CEAD}"/>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74930</xdr:rowOff>
    </xdr:from>
    <xdr:to>
      <xdr:col>67</xdr:col>
      <xdr:colOff>101600</xdr:colOff>
      <xdr:row>60</xdr:row>
      <xdr:rowOff>5080</xdr:rowOff>
    </xdr:to>
    <xdr:sp macro="" textlink="">
      <xdr:nvSpPr>
        <xdr:cNvPr id="642" name="フローチャート: 判断 641">
          <a:extLst>
            <a:ext uri="{FF2B5EF4-FFF2-40B4-BE49-F238E27FC236}">
              <a16:creationId xmlns:a16="http://schemas.microsoft.com/office/drawing/2014/main" id="{E1FDE160-AFA6-40BD-B62D-A791C325CAEB}"/>
            </a:ext>
          </a:extLst>
        </xdr:cNvPr>
        <xdr:cNvSpPr/>
      </xdr:nvSpPr>
      <xdr:spPr>
        <a:xfrm>
          <a:off x="12763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CF5AB644-36F3-4D16-8A38-F56BDCA52BA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C210E771-94FC-4393-87EF-D078B2EB7CF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DA9B6335-DBF6-4CAC-B6BF-F009D8B4C6B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1E0531E-B6A2-4051-8139-EE70D3568E8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82028791-D91C-4587-A3E5-E1F4568B39F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648" name="楕円 647">
          <a:extLst>
            <a:ext uri="{FF2B5EF4-FFF2-40B4-BE49-F238E27FC236}">
              <a16:creationId xmlns:a16="http://schemas.microsoft.com/office/drawing/2014/main" id="{4B268337-E974-47AC-B74A-5CB1785DF046}"/>
            </a:ext>
          </a:extLst>
        </xdr:cNvPr>
        <xdr:cNvSpPr/>
      </xdr:nvSpPr>
      <xdr:spPr>
        <a:xfrm>
          <a:off x="162687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652</xdr:rowOff>
    </xdr:from>
    <xdr:ext cx="405111" cy="259045"/>
    <xdr:sp macro="" textlink="">
      <xdr:nvSpPr>
        <xdr:cNvPr id="649" name="【学校施設】&#10;有形固定資産減価償却率該当値テキスト">
          <a:extLst>
            <a:ext uri="{FF2B5EF4-FFF2-40B4-BE49-F238E27FC236}">
              <a16:creationId xmlns:a16="http://schemas.microsoft.com/office/drawing/2014/main" id="{BD38081D-A282-4BCA-813C-46B96B6E9029}"/>
            </a:ext>
          </a:extLst>
        </xdr:cNvPr>
        <xdr:cNvSpPr txBox="1"/>
      </xdr:nvSpPr>
      <xdr:spPr>
        <a:xfrm>
          <a:off x="16357600"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101600</xdr:rowOff>
    </xdr:from>
    <xdr:to>
      <xdr:col>81</xdr:col>
      <xdr:colOff>101600</xdr:colOff>
      <xdr:row>60</xdr:row>
      <xdr:rowOff>31750</xdr:rowOff>
    </xdr:to>
    <xdr:sp macro="" textlink="">
      <xdr:nvSpPr>
        <xdr:cNvPr id="650" name="楕円 649">
          <a:extLst>
            <a:ext uri="{FF2B5EF4-FFF2-40B4-BE49-F238E27FC236}">
              <a16:creationId xmlns:a16="http://schemas.microsoft.com/office/drawing/2014/main" id="{5AAA3C8A-9014-49DD-BB54-D1493C3730D4}"/>
            </a:ext>
          </a:extLst>
        </xdr:cNvPr>
        <xdr:cNvSpPr/>
      </xdr:nvSpPr>
      <xdr:spPr>
        <a:xfrm>
          <a:off x="15430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152400</xdr:rowOff>
    </xdr:from>
    <xdr:to>
      <xdr:col>85</xdr:col>
      <xdr:colOff>127000</xdr:colOff>
      <xdr:row>60</xdr:row>
      <xdr:rowOff>28575</xdr:rowOff>
    </xdr:to>
    <xdr:cxnSp macro="">
      <xdr:nvCxnSpPr>
        <xdr:cNvPr id="651" name="直線コネクタ 650">
          <a:extLst>
            <a:ext uri="{FF2B5EF4-FFF2-40B4-BE49-F238E27FC236}">
              <a16:creationId xmlns:a16="http://schemas.microsoft.com/office/drawing/2014/main" id="{2871D52E-E8A9-43D7-8AB8-13EB847DF1E9}"/>
            </a:ext>
          </a:extLst>
        </xdr:cNvPr>
        <xdr:cNvCxnSpPr/>
      </xdr:nvCxnSpPr>
      <xdr:spPr>
        <a:xfrm>
          <a:off x="15481300" y="1026795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76835</xdr:rowOff>
    </xdr:from>
    <xdr:to>
      <xdr:col>76</xdr:col>
      <xdr:colOff>165100</xdr:colOff>
      <xdr:row>60</xdr:row>
      <xdr:rowOff>6985</xdr:rowOff>
    </xdr:to>
    <xdr:sp macro="" textlink="">
      <xdr:nvSpPr>
        <xdr:cNvPr id="652" name="楕円 651">
          <a:extLst>
            <a:ext uri="{FF2B5EF4-FFF2-40B4-BE49-F238E27FC236}">
              <a16:creationId xmlns:a16="http://schemas.microsoft.com/office/drawing/2014/main" id="{5CB2952D-1FE7-49DD-B9E1-268D69894BA3}"/>
            </a:ext>
          </a:extLst>
        </xdr:cNvPr>
        <xdr:cNvSpPr/>
      </xdr:nvSpPr>
      <xdr:spPr>
        <a:xfrm>
          <a:off x="14541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127635</xdr:rowOff>
    </xdr:from>
    <xdr:to>
      <xdr:col>81</xdr:col>
      <xdr:colOff>50800</xdr:colOff>
      <xdr:row>59</xdr:row>
      <xdr:rowOff>152400</xdr:rowOff>
    </xdr:to>
    <xdr:cxnSp macro="">
      <xdr:nvCxnSpPr>
        <xdr:cNvPr id="653" name="直線コネクタ 652">
          <a:extLst>
            <a:ext uri="{FF2B5EF4-FFF2-40B4-BE49-F238E27FC236}">
              <a16:creationId xmlns:a16="http://schemas.microsoft.com/office/drawing/2014/main" id="{03B74D2B-1B2D-4DDC-B631-8D52CB62613B}"/>
            </a:ext>
          </a:extLst>
        </xdr:cNvPr>
        <xdr:cNvCxnSpPr/>
      </xdr:nvCxnSpPr>
      <xdr:spPr>
        <a:xfrm>
          <a:off x="14592300" y="1024318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48260</xdr:rowOff>
    </xdr:from>
    <xdr:to>
      <xdr:col>72</xdr:col>
      <xdr:colOff>38100</xdr:colOff>
      <xdr:row>59</xdr:row>
      <xdr:rowOff>149860</xdr:rowOff>
    </xdr:to>
    <xdr:sp macro="" textlink="">
      <xdr:nvSpPr>
        <xdr:cNvPr id="654" name="楕円 653">
          <a:extLst>
            <a:ext uri="{FF2B5EF4-FFF2-40B4-BE49-F238E27FC236}">
              <a16:creationId xmlns:a16="http://schemas.microsoft.com/office/drawing/2014/main" id="{430950A6-A832-4424-8C7B-8EEC624C3F2A}"/>
            </a:ext>
          </a:extLst>
        </xdr:cNvPr>
        <xdr:cNvSpPr/>
      </xdr:nvSpPr>
      <xdr:spPr>
        <a:xfrm>
          <a:off x="1365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99060</xdr:rowOff>
    </xdr:from>
    <xdr:to>
      <xdr:col>76</xdr:col>
      <xdr:colOff>114300</xdr:colOff>
      <xdr:row>59</xdr:row>
      <xdr:rowOff>127635</xdr:rowOff>
    </xdr:to>
    <xdr:cxnSp macro="">
      <xdr:nvCxnSpPr>
        <xdr:cNvPr id="655" name="直線コネクタ 654">
          <a:extLst>
            <a:ext uri="{FF2B5EF4-FFF2-40B4-BE49-F238E27FC236}">
              <a16:creationId xmlns:a16="http://schemas.microsoft.com/office/drawing/2014/main" id="{7A3923D2-CCB3-41B5-9B27-9BEE992C03A7}"/>
            </a:ext>
          </a:extLst>
        </xdr:cNvPr>
        <xdr:cNvCxnSpPr/>
      </xdr:nvCxnSpPr>
      <xdr:spPr>
        <a:xfrm>
          <a:off x="13703300" y="102146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88265</xdr:rowOff>
    </xdr:from>
    <xdr:to>
      <xdr:col>67</xdr:col>
      <xdr:colOff>101600</xdr:colOff>
      <xdr:row>59</xdr:row>
      <xdr:rowOff>18415</xdr:rowOff>
    </xdr:to>
    <xdr:sp macro="" textlink="">
      <xdr:nvSpPr>
        <xdr:cNvPr id="656" name="楕円 655">
          <a:extLst>
            <a:ext uri="{FF2B5EF4-FFF2-40B4-BE49-F238E27FC236}">
              <a16:creationId xmlns:a16="http://schemas.microsoft.com/office/drawing/2014/main" id="{82021260-2A13-408C-B353-60B593272910}"/>
            </a:ext>
          </a:extLst>
        </xdr:cNvPr>
        <xdr:cNvSpPr/>
      </xdr:nvSpPr>
      <xdr:spPr>
        <a:xfrm>
          <a:off x="12763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139065</xdr:rowOff>
    </xdr:from>
    <xdr:to>
      <xdr:col>71</xdr:col>
      <xdr:colOff>177800</xdr:colOff>
      <xdr:row>59</xdr:row>
      <xdr:rowOff>99060</xdr:rowOff>
    </xdr:to>
    <xdr:cxnSp macro="">
      <xdr:nvCxnSpPr>
        <xdr:cNvPr id="657" name="直線コネクタ 656">
          <a:extLst>
            <a:ext uri="{FF2B5EF4-FFF2-40B4-BE49-F238E27FC236}">
              <a16:creationId xmlns:a16="http://schemas.microsoft.com/office/drawing/2014/main" id="{CD94E295-2A57-43D0-994A-D58A2941CC07}"/>
            </a:ext>
          </a:extLst>
        </xdr:cNvPr>
        <xdr:cNvCxnSpPr/>
      </xdr:nvCxnSpPr>
      <xdr:spPr>
        <a:xfrm>
          <a:off x="12814300" y="1008316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72407</xdr:rowOff>
    </xdr:from>
    <xdr:ext cx="405111" cy="259045"/>
    <xdr:sp macro="" textlink="">
      <xdr:nvSpPr>
        <xdr:cNvPr id="658" name="n_1aveValue【学校施設】&#10;有形固定資産減価償却率">
          <a:extLst>
            <a:ext uri="{FF2B5EF4-FFF2-40B4-BE49-F238E27FC236}">
              <a16:creationId xmlns:a16="http://schemas.microsoft.com/office/drawing/2014/main" id="{8868EFC1-BE36-4A34-9562-7849521C5996}"/>
            </a:ext>
          </a:extLst>
        </xdr:cNvPr>
        <xdr:cNvSpPr txBox="1"/>
      </xdr:nvSpPr>
      <xdr:spPr>
        <a:xfrm>
          <a:off x="152660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47642</xdr:rowOff>
    </xdr:from>
    <xdr:ext cx="405111" cy="259045"/>
    <xdr:sp macro="" textlink="">
      <xdr:nvSpPr>
        <xdr:cNvPr id="659" name="n_2aveValue【学校施設】&#10;有形固定資産減価償却率">
          <a:extLst>
            <a:ext uri="{FF2B5EF4-FFF2-40B4-BE49-F238E27FC236}">
              <a16:creationId xmlns:a16="http://schemas.microsoft.com/office/drawing/2014/main" id="{C4A363E2-B03E-4796-8995-BB59422C9A18}"/>
            </a:ext>
          </a:extLst>
        </xdr:cNvPr>
        <xdr:cNvSpPr txBox="1"/>
      </xdr:nvSpPr>
      <xdr:spPr>
        <a:xfrm>
          <a:off x="14389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660" name="n_3aveValue【学校施設】&#10;有形固定資産減価償却率">
          <a:extLst>
            <a:ext uri="{FF2B5EF4-FFF2-40B4-BE49-F238E27FC236}">
              <a16:creationId xmlns:a16="http://schemas.microsoft.com/office/drawing/2014/main" id="{226A9711-11D4-4624-BECF-F61B2CFD9FA8}"/>
            </a:ext>
          </a:extLst>
        </xdr:cNvPr>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167657</xdr:rowOff>
    </xdr:from>
    <xdr:ext cx="405111" cy="259045"/>
    <xdr:sp macro="" textlink="">
      <xdr:nvSpPr>
        <xdr:cNvPr id="661" name="n_4aveValue【学校施設】&#10;有形固定資産減価償却率">
          <a:extLst>
            <a:ext uri="{FF2B5EF4-FFF2-40B4-BE49-F238E27FC236}">
              <a16:creationId xmlns:a16="http://schemas.microsoft.com/office/drawing/2014/main" id="{EDC9C255-36C9-41E3-9FC4-2B2F1178D1BC}"/>
            </a:ext>
          </a:extLst>
        </xdr:cNvPr>
        <xdr:cNvSpPr txBox="1"/>
      </xdr:nvSpPr>
      <xdr:spPr>
        <a:xfrm>
          <a:off x="12611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48277</xdr:rowOff>
    </xdr:from>
    <xdr:ext cx="405111" cy="259045"/>
    <xdr:sp macro="" textlink="">
      <xdr:nvSpPr>
        <xdr:cNvPr id="662" name="n_1mainValue【学校施設】&#10;有形固定資産減価償却率">
          <a:extLst>
            <a:ext uri="{FF2B5EF4-FFF2-40B4-BE49-F238E27FC236}">
              <a16:creationId xmlns:a16="http://schemas.microsoft.com/office/drawing/2014/main" id="{15BCF1B9-FD34-49F3-B217-5368364DA22F}"/>
            </a:ext>
          </a:extLst>
        </xdr:cNvPr>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23512</xdr:rowOff>
    </xdr:from>
    <xdr:ext cx="405111" cy="259045"/>
    <xdr:sp macro="" textlink="">
      <xdr:nvSpPr>
        <xdr:cNvPr id="663" name="n_2mainValue【学校施設】&#10;有形固定資産減価償却率">
          <a:extLst>
            <a:ext uri="{FF2B5EF4-FFF2-40B4-BE49-F238E27FC236}">
              <a16:creationId xmlns:a16="http://schemas.microsoft.com/office/drawing/2014/main" id="{7CE73551-AD4A-4E7B-A25E-1142E4EA14D1}"/>
            </a:ext>
          </a:extLst>
        </xdr:cNvPr>
        <xdr:cNvSpPr txBox="1"/>
      </xdr:nvSpPr>
      <xdr:spPr>
        <a:xfrm>
          <a:off x="14389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166387</xdr:rowOff>
    </xdr:from>
    <xdr:ext cx="405111" cy="259045"/>
    <xdr:sp macro="" textlink="">
      <xdr:nvSpPr>
        <xdr:cNvPr id="664" name="n_3mainValue【学校施設】&#10;有形固定資産減価償却率">
          <a:extLst>
            <a:ext uri="{FF2B5EF4-FFF2-40B4-BE49-F238E27FC236}">
              <a16:creationId xmlns:a16="http://schemas.microsoft.com/office/drawing/2014/main" id="{6FDC2451-367E-46B0-B180-A7EAF6527F06}"/>
            </a:ext>
          </a:extLst>
        </xdr:cNvPr>
        <xdr:cNvSpPr txBox="1"/>
      </xdr:nvSpPr>
      <xdr:spPr>
        <a:xfrm>
          <a:off x="13500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34942</xdr:rowOff>
    </xdr:from>
    <xdr:ext cx="405111" cy="259045"/>
    <xdr:sp macro="" textlink="">
      <xdr:nvSpPr>
        <xdr:cNvPr id="665" name="n_4mainValue【学校施設】&#10;有形固定資産減価償却率">
          <a:extLst>
            <a:ext uri="{FF2B5EF4-FFF2-40B4-BE49-F238E27FC236}">
              <a16:creationId xmlns:a16="http://schemas.microsoft.com/office/drawing/2014/main" id="{8EE60F50-B758-4AF5-AA69-9FC0E64670EB}"/>
            </a:ext>
          </a:extLst>
        </xdr:cNvPr>
        <xdr:cNvSpPr txBox="1"/>
      </xdr:nvSpPr>
      <xdr:spPr>
        <a:xfrm>
          <a:off x="126117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F1C34584-2B57-4A3B-BA1E-285136E3F2A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C8EEB091-0034-42A4-8386-1E63266DB26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CFACE14E-B478-409D-B860-8B72F133ADC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BAABBC22-870B-4D80-BAA2-62A0E2B5D89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F3FFACCD-85BA-4234-A3A3-ACA93E9B53C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3AB0D7D2-9D62-410A-A2CD-F3F8FB3DABA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9CCBF5BB-A76F-4198-A157-DBED0121732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84657F18-CB31-4407-9BB7-CE3CCCD4E86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D4549371-B02F-4C19-884A-8A7F53DB1C3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7CC1405C-6A8B-4456-815C-5A967FF0434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a:extLst>
            <a:ext uri="{FF2B5EF4-FFF2-40B4-BE49-F238E27FC236}">
              <a16:creationId xmlns:a16="http://schemas.microsoft.com/office/drawing/2014/main" id="{264F4430-75BB-4041-A7FF-7DAACBE5F58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a:extLst>
            <a:ext uri="{FF2B5EF4-FFF2-40B4-BE49-F238E27FC236}">
              <a16:creationId xmlns:a16="http://schemas.microsoft.com/office/drawing/2014/main" id="{CC949A00-E733-4E44-8ACB-B59962E2EF1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a:extLst>
            <a:ext uri="{FF2B5EF4-FFF2-40B4-BE49-F238E27FC236}">
              <a16:creationId xmlns:a16="http://schemas.microsoft.com/office/drawing/2014/main" id="{4F18EB80-CE15-4F10-9CDC-C3FCE7580EB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a:extLst>
            <a:ext uri="{FF2B5EF4-FFF2-40B4-BE49-F238E27FC236}">
              <a16:creationId xmlns:a16="http://schemas.microsoft.com/office/drawing/2014/main" id="{DC692AF2-2157-44BC-A7AD-C4A4C2F71F2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a:extLst>
            <a:ext uri="{FF2B5EF4-FFF2-40B4-BE49-F238E27FC236}">
              <a16:creationId xmlns:a16="http://schemas.microsoft.com/office/drawing/2014/main" id="{0EC20F01-D3CB-46B9-9E72-7F98097ABC7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1" name="テキスト ボックス 680">
          <a:extLst>
            <a:ext uri="{FF2B5EF4-FFF2-40B4-BE49-F238E27FC236}">
              <a16:creationId xmlns:a16="http://schemas.microsoft.com/office/drawing/2014/main" id="{FCA60F9C-5531-4B39-87D3-64E1CB373E85}"/>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a:extLst>
            <a:ext uri="{FF2B5EF4-FFF2-40B4-BE49-F238E27FC236}">
              <a16:creationId xmlns:a16="http://schemas.microsoft.com/office/drawing/2014/main" id="{4C29BC4D-ADEB-4226-9E42-CD3A60F277B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3" name="テキスト ボックス 682">
          <a:extLst>
            <a:ext uri="{FF2B5EF4-FFF2-40B4-BE49-F238E27FC236}">
              <a16:creationId xmlns:a16="http://schemas.microsoft.com/office/drawing/2014/main" id="{F8C530F3-DD83-4B03-A48E-B107C443B4E7}"/>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a:extLst>
            <a:ext uri="{FF2B5EF4-FFF2-40B4-BE49-F238E27FC236}">
              <a16:creationId xmlns:a16="http://schemas.microsoft.com/office/drawing/2014/main" id="{CAE56197-6FD0-443E-9278-BC0A9709FCB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5" name="テキスト ボックス 684">
          <a:extLst>
            <a:ext uri="{FF2B5EF4-FFF2-40B4-BE49-F238E27FC236}">
              <a16:creationId xmlns:a16="http://schemas.microsoft.com/office/drawing/2014/main" id="{44F08EE4-633D-4DA0-BC73-E221A090F7E9}"/>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E42F9291-D6DD-48A1-B44E-063F83114A1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7" name="テキスト ボックス 686">
          <a:extLst>
            <a:ext uri="{FF2B5EF4-FFF2-40B4-BE49-F238E27FC236}">
              <a16:creationId xmlns:a16="http://schemas.microsoft.com/office/drawing/2014/main" id="{8EE4F677-BAFB-4543-B461-2C5052C8728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a:extLst>
            <a:ext uri="{FF2B5EF4-FFF2-40B4-BE49-F238E27FC236}">
              <a16:creationId xmlns:a16="http://schemas.microsoft.com/office/drawing/2014/main" id="{4CF731CF-8A61-43FA-98FE-E71634BD42A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689" name="直線コネクタ 688">
          <a:extLst>
            <a:ext uri="{FF2B5EF4-FFF2-40B4-BE49-F238E27FC236}">
              <a16:creationId xmlns:a16="http://schemas.microsoft.com/office/drawing/2014/main" id="{79F3F30F-83A7-4106-A177-BE8A3D363FB8}"/>
            </a:ext>
          </a:extLst>
        </xdr:cNvPr>
        <xdr:cNvCxnSpPr/>
      </xdr:nvCxnSpPr>
      <xdr:spPr>
        <a:xfrm flipV="1">
          <a:off x="22160864" y="9577959"/>
          <a:ext cx="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690" name="【学校施設】&#10;一人当たり面積最小値テキスト">
          <a:extLst>
            <a:ext uri="{FF2B5EF4-FFF2-40B4-BE49-F238E27FC236}">
              <a16:creationId xmlns:a16="http://schemas.microsoft.com/office/drawing/2014/main" id="{3D44B95B-E4B8-49E6-B689-CF44A93D59FB}"/>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691" name="直線コネクタ 690">
          <a:extLst>
            <a:ext uri="{FF2B5EF4-FFF2-40B4-BE49-F238E27FC236}">
              <a16:creationId xmlns:a16="http://schemas.microsoft.com/office/drawing/2014/main" id="{C6CFE4A8-E587-4385-8978-DF6895F9ECE3}"/>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692" name="【学校施設】&#10;一人当たり面積最大値テキスト">
          <a:extLst>
            <a:ext uri="{FF2B5EF4-FFF2-40B4-BE49-F238E27FC236}">
              <a16:creationId xmlns:a16="http://schemas.microsoft.com/office/drawing/2014/main" id="{4F675DF2-0AD9-48E9-8E0E-9C8A1B1A63C9}"/>
            </a:ext>
          </a:extLst>
        </xdr:cNvPr>
        <xdr:cNvSpPr txBox="1"/>
      </xdr:nvSpPr>
      <xdr:spPr>
        <a:xfrm>
          <a:off x="22199600" y="93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693" name="直線コネクタ 692">
          <a:extLst>
            <a:ext uri="{FF2B5EF4-FFF2-40B4-BE49-F238E27FC236}">
              <a16:creationId xmlns:a16="http://schemas.microsoft.com/office/drawing/2014/main" id="{67451BAC-5859-4030-9CF7-8E3ECA04FEC0}"/>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48937</xdr:rowOff>
    </xdr:from>
    <xdr:ext cx="469744" cy="259045"/>
    <xdr:sp macro="" textlink="">
      <xdr:nvSpPr>
        <xdr:cNvPr id="694" name="【学校施設】&#10;一人当たり面積平均値テキスト">
          <a:extLst>
            <a:ext uri="{FF2B5EF4-FFF2-40B4-BE49-F238E27FC236}">
              <a16:creationId xmlns:a16="http://schemas.microsoft.com/office/drawing/2014/main" id="{647D076D-AB71-49B6-BCA7-6DB7F5805832}"/>
            </a:ext>
          </a:extLst>
        </xdr:cNvPr>
        <xdr:cNvSpPr txBox="1"/>
      </xdr:nvSpPr>
      <xdr:spPr>
        <a:xfrm>
          <a:off x="22199600" y="10678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695" name="フローチャート: 判断 694">
          <a:extLst>
            <a:ext uri="{FF2B5EF4-FFF2-40B4-BE49-F238E27FC236}">
              <a16:creationId xmlns:a16="http://schemas.microsoft.com/office/drawing/2014/main" id="{3EE97B61-C193-4358-99DD-9818F2AF6E69}"/>
            </a:ext>
          </a:extLst>
        </xdr:cNvPr>
        <xdr:cNvSpPr/>
      </xdr:nvSpPr>
      <xdr:spPr>
        <a:xfrm>
          <a:off x="22110700" y="107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65786</xdr:rowOff>
    </xdr:from>
    <xdr:to>
      <xdr:col>112</xdr:col>
      <xdr:colOff>38100</xdr:colOff>
      <xdr:row>62</xdr:row>
      <xdr:rowOff>167386</xdr:rowOff>
    </xdr:to>
    <xdr:sp macro="" textlink="">
      <xdr:nvSpPr>
        <xdr:cNvPr id="696" name="フローチャート: 判断 695">
          <a:extLst>
            <a:ext uri="{FF2B5EF4-FFF2-40B4-BE49-F238E27FC236}">
              <a16:creationId xmlns:a16="http://schemas.microsoft.com/office/drawing/2014/main" id="{4C30C23E-EE69-4414-951B-C7EA29CCC21F}"/>
            </a:ext>
          </a:extLst>
        </xdr:cNvPr>
        <xdr:cNvSpPr/>
      </xdr:nvSpPr>
      <xdr:spPr>
        <a:xfrm>
          <a:off x="21272500" y="1069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72416</xdr:rowOff>
    </xdr:from>
    <xdr:to>
      <xdr:col>107</xdr:col>
      <xdr:colOff>101600</xdr:colOff>
      <xdr:row>63</xdr:row>
      <xdr:rowOff>2566</xdr:rowOff>
    </xdr:to>
    <xdr:sp macro="" textlink="">
      <xdr:nvSpPr>
        <xdr:cNvPr id="697" name="フローチャート: 判断 696">
          <a:extLst>
            <a:ext uri="{FF2B5EF4-FFF2-40B4-BE49-F238E27FC236}">
              <a16:creationId xmlns:a16="http://schemas.microsoft.com/office/drawing/2014/main" id="{685ADF71-5C02-4DE0-ADA1-7D9382714D1A}"/>
            </a:ext>
          </a:extLst>
        </xdr:cNvPr>
        <xdr:cNvSpPr/>
      </xdr:nvSpPr>
      <xdr:spPr>
        <a:xfrm>
          <a:off x="20383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48946</xdr:rowOff>
    </xdr:from>
    <xdr:to>
      <xdr:col>102</xdr:col>
      <xdr:colOff>165100</xdr:colOff>
      <xdr:row>62</xdr:row>
      <xdr:rowOff>150546</xdr:rowOff>
    </xdr:to>
    <xdr:sp macro="" textlink="">
      <xdr:nvSpPr>
        <xdr:cNvPr id="698" name="フローチャート: 判断 697">
          <a:extLst>
            <a:ext uri="{FF2B5EF4-FFF2-40B4-BE49-F238E27FC236}">
              <a16:creationId xmlns:a16="http://schemas.microsoft.com/office/drawing/2014/main" id="{005F72D4-F953-4985-9104-32C68D6A622B}"/>
            </a:ext>
          </a:extLst>
        </xdr:cNvPr>
        <xdr:cNvSpPr/>
      </xdr:nvSpPr>
      <xdr:spPr>
        <a:xfrm>
          <a:off x="19494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59004</xdr:rowOff>
    </xdr:from>
    <xdr:to>
      <xdr:col>98</xdr:col>
      <xdr:colOff>38100</xdr:colOff>
      <xdr:row>62</xdr:row>
      <xdr:rowOff>160604</xdr:rowOff>
    </xdr:to>
    <xdr:sp macro="" textlink="">
      <xdr:nvSpPr>
        <xdr:cNvPr id="699" name="フローチャート: 判断 698">
          <a:extLst>
            <a:ext uri="{FF2B5EF4-FFF2-40B4-BE49-F238E27FC236}">
              <a16:creationId xmlns:a16="http://schemas.microsoft.com/office/drawing/2014/main" id="{CBC4AEB0-D88B-4B0F-8C85-16D8EF34EE8D}"/>
            </a:ext>
          </a:extLst>
        </xdr:cNvPr>
        <xdr:cNvSpPr/>
      </xdr:nvSpPr>
      <xdr:spPr>
        <a:xfrm>
          <a:off x="18605500" y="1068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28AB5823-5F6E-40D1-A6D5-3C6CD5959DC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A015B801-788D-4156-936A-94BF2B83E8E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D94E1E9E-0C92-4927-BD81-09DFB832FB3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9BDB8996-01F3-4830-85EE-0E5C7871020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4CD5B856-F745-46D3-9C3D-851D7F03C0D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135204</xdr:rowOff>
    </xdr:from>
    <xdr:to>
      <xdr:col>116</xdr:col>
      <xdr:colOff>114300</xdr:colOff>
      <xdr:row>62</xdr:row>
      <xdr:rowOff>65354</xdr:rowOff>
    </xdr:to>
    <xdr:sp macro="" textlink="">
      <xdr:nvSpPr>
        <xdr:cNvPr id="705" name="楕円 704">
          <a:extLst>
            <a:ext uri="{FF2B5EF4-FFF2-40B4-BE49-F238E27FC236}">
              <a16:creationId xmlns:a16="http://schemas.microsoft.com/office/drawing/2014/main" id="{921ABBC1-126F-45DA-ADB7-625636FACBA3}"/>
            </a:ext>
          </a:extLst>
        </xdr:cNvPr>
        <xdr:cNvSpPr/>
      </xdr:nvSpPr>
      <xdr:spPr>
        <a:xfrm>
          <a:off x="22110700" y="1059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158081</xdr:rowOff>
    </xdr:from>
    <xdr:ext cx="469744" cy="259045"/>
    <xdr:sp macro="" textlink="">
      <xdr:nvSpPr>
        <xdr:cNvPr id="706" name="【学校施設】&#10;一人当たり面積該当値テキスト">
          <a:extLst>
            <a:ext uri="{FF2B5EF4-FFF2-40B4-BE49-F238E27FC236}">
              <a16:creationId xmlns:a16="http://schemas.microsoft.com/office/drawing/2014/main" id="{C4BDDDF0-A73E-4BE2-8D03-C2B390FDE816}"/>
            </a:ext>
          </a:extLst>
        </xdr:cNvPr>
        <xdr:cNvSpPr txBox="1"/>
      </xdr:nvSpPr>
      <xdr:spPr>
        <a:xfrm>
          <a:off x="22199600" y="1044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129794</xdr:rowOff>
    </xdr:from>
    <xdr:to>
      <xdr:col>112</xdr:col>
      <xdr:colOff>38100</xdr:colOff>
      <xdr:row>62</xdr:row>
      <xdr:rowOff>59944</xdr:rowOff>
    </xdr:to>
    <xdr:sp macro="" textlink="">
      <xdr:nvSpPr>
        <xdr:cNvPr id="707" name="楕円 706">
          <a:extLst>
            <a:ext uri="{FF2B5EF4-FFF2-40B4-BE49-F238E27FC236}">
              <a16:creationId xmlns:a16="http://schemas.microsoft.com/office/drawing/2014/main" id="{56B54CD1-F97D-451E-B056-14E8EA842969}"/>
            </a:ext>
          </a:extLst>
        </xdr:cNvPr>
        <xdr:cNvSpPr/>
      </xdr:nvSpPr>
      <xdr:spPr>
        <a:xfrm>
          <a:off x="212725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9144</xdr:rowOff>
    </xdr:from>
    <xdr:to>
      <xdr:col>116</xdr:col>
      <xdr:colOff>63500</xdr:colOff>
      <xdr:row>62</xdr:row>
      <xdr:rowOff>14554</xdr:rowOff>
    </xdr:to>
    <xdr:cxnSp macro="">
      <xdr:nvCxnSpPr>
        <xdr:cNvPr id="708" name="直線コネクタ 707">
          <a:extLst>
            <a:ext uri="{FF2B5EF4-FFF2-40B4-BE49-F238E27FC236}">
              <a16:creationId xmlns:a16="http://schemas.microsoft.com/office/drawing/2014/main" id="{1B399002-ECCE-4F1C-93E7-972238F5D6E6}"/>
            </a:ext>
          </a:extLst>
        </xdr:cNvPr>
        <xdr:cNvCxnSpPr/>
      </xdr:nvCxnSpPr>
      <xdr:spPr>
        <a:xfrm>
          <a:off x="21323300" y="10639044"/>
          <a:ext cx="8382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33706</xdr:rowOff>
    </xdr:from>
    <xdr:to>
      <xdr:col>107</xdr:col>
      <xdr:colOff>101600</xdr:colOff>
      <xdr:row>62</xdr:row>
      <xdr:rowOff>135306</xdr:rowOff>
    </xdr:to>
    <xdr:sp macro="" textlink="">
      <xdr:nvSpPr>
        <xdr:cNvPr id="709" name="楕円 708">
          <a:extLst>
            <a:ext uri="{FF2B5EF4-FFF2-40B4-BE49-F238E27FC236}">
              <a16:creationId xmlns:a16="http://schemas.microsoft.com/office/drawing/2014/main" id="{62641488-DE99-457A-8AE0-C25EC75724DE}"/>
            </a:ext>
          </a:extLst>
        </xdr:cNvPr>
        <xdr:cNvSpPr/>
      </xdr:nvSpPr>
      <xdr:spPr>
        <a:xfrm>
          <a:off x="20383500" y="1066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9144</xdr:rowOff>
    </xdr:from>
    <xdr:to>
      <xdr:col>111</xdr:col>
      <xdr:colOff>177800</xdr:colOff>
      <xdr:row>62</xdr:row>
      <xdr:rowOff>84506</xdr:rowOff>
    </xdr:to>
    <xdr:cxnSp macro="">
      <xdr:nvCxnSpPr>
        <xdr:cNvPr id="710" name="直線コネクタ 709">
          <a:extLst>
            <a:ext uri="{FF2B5EF4-FFF2-40B4-BE49-F238E27FC236}">
              <a16:creationId xmlns:a16="http://schemas.microsoft.com/office/drawing/2014/main" id="{D049FAF2-E068-4721-B403-F7FB3D505BF4}"/>
            </a:ext>
          </a:extLst>
        </xdr:cNvPr>
        <xdr:cNvCxnSpPr/>
      </xdr:nvCxnSpPr>
      <xdr:spPr>
        <a:xfrm flipV="1">
          <a:off x="20434300" y="10639044"/>
          <a:ext cx="889000" cy="7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154407</xdr:rowOff>
    </xdr:from>
    <xdr:to>
      <xdr:col>102</xdr:col>
      <xdr:colOff>165100</xdr:colOff>
      <xdr:row>62</xdr:row>
      <xdr:rowOff>84557</xdr:rowOff>
    </xdr:to>
    <xdr:sp macro="" textlink="">
      <xdr:nvSpPr>
        <xdr:cNvPr id="711" name="楕円 710">
          <a:extLst>
            <a:ext uri="{FF2B5EF4-FFF2-40B4-BE49-F238E27FC236}">
              <a16:creationId xmlns:a16="http://schemas.microsoft.com/office/drawing/2014/main" id="{ACDB6AB5-6DD9-452E-AF1C-DF530FA30197}"/>
            </a:ext>
          </a:extLst>
        </xdr:cNvPr>
        <xdr:cNvSpPr/>
      </xdr:nvSpPr>
      <xdr:spPr>
        <a:xfrm>
          <a:off x="19494500" y="1061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33757</xdr:rowOff>
    </xdr:from>
    <xdr:to>
      <xdr:col>107</xdr:col>
      <xdr:colOff>50800</xdr:colOff>
      <xdr:row>62</xdr:row>
      <xdr:rowOff>84506</xdr:rowOff>
    </xdr:to>
    <xdr:cxnSp macro="">
      <xdr:nvCxnSpPr>
        <xdr:cNvPr id="712" name="直線コネクタ 711">
          <a:extLst>
            <a:ext uri="{FF2B5EF4-FFF2-40B4-BE49-F238E27FC236}">
              <a16:creationId xmlns:a16="http://schemas.microsoft.com/office/drawing/2014/main" id="{6B98360A-0867-4BC0-A2AF-A6454E6E09D8}"/>
            </a:ext>
          </a:extLst>
        </xdr:cNvPr>
        <xdr:cNvCxnSpPr/>
      </xdr:nvCxnSpPr>
      <xdr:spPr>
        <a:xfrm>
          <a:off x="19545300" y="10663657"/>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156997</xdr:rowOff>
    </xdr:from>
    <xdr:to>
      <xdr:col>98</xdr:col>
      <xdr:colOff>38100</xdr:colOff>
      <xdr:row>62</xdr:row>
      <xdr:rowOff>87147</xdr:rowOff>
    </xdr:to>
    <xdr:sp macro="" textlink="">
      <xdr:nvSpPr>
        <xdr:cNvPr id="713" name="楕円 712">
          <a:extLst>
            <a:ext uri="{FF2B5EF4-FFF2-40B4-BE49-F238E27FC236}">
              <a16:creationId xmlns:a16="http://schemas.microsoft.com/office/drawing/2014/main" id="{CF8A753E-CBB2-4D60-843E-86A9F456F75B}"/>
            </a:ext>
          </a:extLst>
        </xdr:cNvPr>
        <xdr:cNvSpPr/>
      </xdr:nvSpPr>
      <xdr:spPr>
        <a:xfrm>
          <a:off x="18605500" y="1061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33757</xdr:rowOff>
    </xdr:from>
    <xdr:to>
      <xdr:col>102</xdr:col>
      <xdr:colOff>114300</xdr:colOff>
      <xdr:row>62</xdr:row>
      <xdr:rowOff>36347</xdr:rowOff>
    </xdr:to>
    <xdr:cxnSp macro="">
      <xdr:nvCxnSpPr>
        <xdr:cNvPr id="714" name="直線コネクタ 713">
          <a:extLst>
            <a:ext uri="{FF2B5EF4-FFF2-40B4-BE49-F238E27FC236}">
              <a16:creationId xmlns:a16="http://schemas.microsoft.com/office/drawing/2014/main" id="{3FFE645B-B163-466A-A00B-E6B90A7940DE}"/>
            </a:ext>
          </a:extLst>
        </xdr:cNvPr>
        <xdr:cNvCxnSpPr/>
      </xdr:nvCxnSpPr>
      <xdr:spPr>
        <a:xfrm flipV="1">
          <a:off x="18656300" y="10663657"/>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158513</xdr:rowOff>
    </xdr:from>
    <xdr:ext cx="469744" cy="259045"/>
    <xdr:sp macro="" textlink="">
      <xdr:nvSpPr>
        <xdr:cNvPr id="715" name="n_1aveValue【学校施設】&#10;一人当たり面積">
          <a:extLst>
            <a:ext uri="{FF2B5EF4-FFF2-40B4-BE49-F238E27FC236}">
              <a16:creationId xmlns:a16="http://schemas.microsoft.com/office/drawing/2014/main" id="{859D65ED-864F-4766-8357-1FD5A4F5B400}"/>
            </a:ext>
          </a:extLst>
        </xdr:cNvPr>
        <xdr:cNvSpPr txBox="1"/>
      </xdr:nvSpPr>
      <xdr:spPr>
        <a:xfrm>
          <a:off x="21075727" y="107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165143</xdr:rowOff>
    </xdr:from>
    <xdr:ext cx="469744" cy="259045"/>
    <xdr:sp macro="" textlink="">
      <xdr:nvSpPr>
        <xdr:cNvPr id="716" name="n_2aveValue【学校施設】&#10;一人当たり面積">
          <a:extLst>
            <a:ext uri="{FF2B5EF4-FFF2-40B4-BE49-F238E27FC236}">
              <a16:creationId xmlns:a16="http://schemas.microsoft.com/office/drawing/2014/main" id="{AA92FE6E-D328-47BA-BFF7-9ACA444622C3}"/>
            </a:ext>
          </a:extLst>
        </xdr:cNvPr>
        <xdr:cNvSpPr txBox="1"/>
      </xdr:nvSpPr>
      <xdr:spPr>
        <a:xfrm>
          <a:off x="20199427" y="107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141673</xdr:rowOff>
    </xdr:from>
    <xdr:ext cx="469744" cy="259045"/>
    <xdr:sp macro="" textlink="">
      <xdr:nvSpPr>
        <xdr:cNvPr id="717" name="n_3aveValue【学校施設】&#10;一人当たり面積">
          <a:extLst>
            <a:ext uri="{FF2B5EF4-FFF2-40B4-BE49-F238E27FC236}">
              <a16:creationId xmlns:a16="http://schemas.microsoft.com/office/drawing/2014/main" id="{6B3B1F70-39A4-4C71-8D07-F51AB02D96AD}"/>
            </a:ext>
          </a:extLst>
        </xdr:cNvPr>
        <xdr:cNvSpPr txBox="1"/>
      </xdr:nvSpPr>
      <xdr:spPr>
        <a:xfrm>
          <a:off x="19310427" y="1077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151731</xdr:rowOff>
    </xdr:from>
    <xdr:ext cx="469744" cy="259045"/>
    <xdr:sp macro="" textlink="">
      <xdr:nvSpPr>
        <xdr:cNvPr id="718" name="n_4aveValue【学校施設】&#10;一人当たり面積">
          <a:extLst>
            <a:ext uri="{FF2B5EF4-FFF2-40B4-BE49-F238E27FC236}">
              <a16:creationId xmlns:a16="http://schemas.microsoft.com/office/drawing/2014/main" id="{D857ADDC-5DA2-42F3-91B6-C17E65CB0FD9}"/>
            </a:ext>
          </a:extLst>
        </xdr:cNvPr>
        <xdr:cNvSpPr txBox="1"/>
      </xdr:nvSpPr>
      <xdr:spPr>
        <a:xfrm>
          <a:off x="18421427" y="1078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76471</xdr:rowOff>
    </xdr:from>
    <xdr:ext cx="469744" cy="259045"/>
    <xdr:sp macro="" textlink="">
      <xdr:nvSpPr>
        <xdr:cNvPr id="719" name="n_1mainValue【学校施設】&#10;一人当たり面積">
          <a:extLst>
            <a:ext uri="{FF2B5EF4-FFF2-40B4-BE49-F238E27FC236}">
              <a16:creationId xmlns:a16="http://schemas.microsoft.com/office/drawing/2014/main" id="{E30B4397-B918-4DC4-8087-FF807DCC118A}"/>
            </a:ext>
          </a:extLst>
        </xdr:cNvPr>
        <xdr:cNvSpPr txBox="1"/>
      </xdr:nvSpPr>
      <xdr:spPr>
        <a:xfrm>
          <a:off x="210757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151833</xdr:rowOff>
    </xdr:from>
    <xdr:ext cx="469744" cy="259045"/>
    <xdr:sp macro="" textlink="">
      <xdr:nvSpPr>
        <xdr:cNvPr id="720" name="n_2mainValue【学校施設】&#10;一人当たり面積">
          <a:extLst>
            <a:ext uri="{FF2B5EF4-FFF2-40B4-BE49-F238E27FC236}">
              <a16:creationId xmlns:a16="http://schemas.microsoft.com/office/drawing/2014/main" id="{14B80F45-DBB5-4F21-AE4A-78DD0D43E5FC}"/>
            </a:ext>
          </a:extLst>
        </xdr:cNvPr>
        <xdr:cNvSpPr txBox="1"/>
      </xdr:nvSpPr>
      <xdr:spPr>
        <a:xfrm>
          <a:off x="20199427" y="1043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101084</xdr:rowOff>
    </xdr:from>
    <xdr:ext cx="469744" cy="259045"/>
    <xdr:sp macro="" textlink="">
      <xdr:nvSpPr>
        <xdr:cNvPr id="721" name="n_3mainValue【学校施設】&#10;一人当たり面積">
          <a:extLst>
            <a:ext uri="{FF2B5EF4-FFF2-40B4-BE49-F238E27FC236}">
              <a16:creationId xmlns:a16="http://schemas.microsoft.com/office/drawing/2014/main" id="{4642BF82-40E1-4DCC-A30E-9B487648E3BC}"/>
            </a:ext>
          </a:extLst>
        </xdr:cNvPr>
        <xdr:cNvSpPr txBox="1"/>
      </xdr:nvSpPr>
      <xdr:spPr>
        <a:xfrm>
          <a:off x="19310427" y="1038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103674</xdr:rowOff>
    </xdr:from>
    <xdr:ext cx="469744" cy="259045"/>
    <xdr:sp macro="" textlink="">
      <xdr:nvSpPr>
        <xdr:cNvPr id="722" name="n_4mainValue【学校施設】&#10;一人当たり面積">
          <a:extLst>
            <a:ext uri="{FF2B5EF4-FFF2-40B4-BE49-F238E27FC236}">
              <a16:creationId xmlns:a16="http://schemas.microsoft.com/office/drawing/2014/main" id="{F706B45C-3B67-49AB-A685-F64D0AB0ABF2}"/>
            </a:ext>
          </a:extLst>
        </xdr:cNvPr>
        <xdr:cNvSpPr txBox="1"/>
      </xdr:nvSpPr>
      <xdr:spPr>
        <a:xfrm>
          <a:off x="18421427" y="1039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7EAB8A83-D7B4-4A6E-A28E-B391CCC845F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AA638962-A865-4273-B26E-A4EF9AC1C03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51FB8AD5-8DE3-462F-A171-11C15FDA038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4E1F4DD4-7FB5-4B55-BADF-254E681FBE9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7B147DAC-733A-4171-9389-8AA75BB04D7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A294F92F-A97D-42C2-9A15-EA18D28CD67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F14A0AB6-DC66-414E-87B3-7F8F2CA767E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E3EF389C-DD53-440C-AA9B-1ED79F453F7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a:extLst>
            <a:ext uri="{FF2B5EF4-FFF2-40B4-BE49-F238E27FC236}">
              <a16:creationId xmlns:a16="http://schemas.microsoft.com/office/drawing/2014/main" id="{9D633775-AE1A-4A7C-A509-1068669D4F0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a16="http://schemas.microsoft.com/office/drawing/2014/main" id="{4A2CD1B6-D705-43F8-9310-2066800DE0E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a:extLst>
            <a:ext uri="{FF2B5EF4-FFF2-40B4-BE49-F238E27FC236}">
              <a16:creationId xmlns:a16="http://schemas.microsoft.com/office/drawing/2014/main" id="{C83EC29B-69D8-4FCF-BB86-A8205042AC5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4" name="直線コネクタ 733">
          <a:extLst>
            <a:ext uri="{FF2B5EF4-FFF2-40B4-BE49-F238E27FC236}">
              <a16:creationId xmlns:a16="http://schemas.microsoft.com/office/drawing/2014/main" id="{D18E405E-0262-4473-AFB2-BA5291F18AC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5" name="テキスト ボックス 734">
          <a:extLst>
            <a:ext uri="{FF2B5EF4-FFF2-40B4-BE49-F238E27FC236}">
              <a16:creationId xmlns:a16="http://schemas.microsoft.com/office/drawing/2014/main" id="{9FBA1252-A71E-4B1B-8AAE-5DB1919BDE4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6" name="直線コネクタ 735">
          <a:extLst>
            <a:ext uri="{FF2B5EF4-FFF2-40B4-BE49-F238E27FC236}">
              <a16:creationId xmlns:a16="http://schemas.microsoft.com/office/drawing/2014/main" id="{96519924-F994-4713-85BE-9B0068E198C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7" name="テキスト ボックス 736">
          <a:extLst>
            <a:ext uri="{FF2B5EF4-FFF2-40B4-BE49-F238E27FC236}">
              <a16:creationId xmlns:a16="http://schemas.microsoft.com/office/drawing/2014/main" id="{81B247FF-BBE6-480D-95CE-A9229EE9CB2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8" name="直線コネクタ 737">
          <a:extLst>
            <a:ext uri="{FF2B5EF4-FFF2-40B4-BE49-F238E27FC236}">
              <a16:creationId xmlns:a16="http://schemas.microsoft.com/office/drawing/2014/main" id="{5A138791-2085-4ADE-896A-E7A84956741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9" name="テキスト ボックス 738">
          <a:extLst>
            <a:ext uri="{FF2B5EF4-FFF2-40B4-BE49-F238E27FC236}">
              <a16:creationId xmlns:a16="http://schemas.microsoft.com/office/drawing/2014/main" id="{4F96F9BA-EFFD-405B-8040-EDB6BE48AE0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0" name="直線コネクタ 739">
          <a:extLst>
            <a:ext uri="{FF2B5EF4-FFF2-40B4-BE49-F238E27FC236}">
              <a16:creationId xmlns:a16="http://schemas.microsoft.com/office/drawing/2014/main" id="{6EB08E55-037B-46B3-BB57-124D8DE146A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1" name="テキスト ボックス 740">
          <a:extLst>
            <a:ext uri="{FF2B5EF4-FFF2-40B4-BE49-F238E27FC236}">
              <a16:creationId xmlns:a16="http://schemas.microsoft.com/office/drawing/2014/main" id="{25530D56-D293-4DC3-89EB-9D884C121CE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2" name="直線コネクタ 741">
          <a:extLst>
            <a:ext uri="{FF2B5EF4-FFF2-40B4-BE49-F238E27FC236}">
              <a16:creationId xmlns:a16="http://schemas.microsoft.com/office/drawing/2014/main" id="{53C6817D-344E-4B14-BFE8-D5A98788166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3" name="テキスト ボックス 742">
          <a:extLst>
            <a:ext uri="{FF2B5EF4-FFF2-40B4-BE49-F238E27FC236}">
              <a16:creationId xmlns:a16="http://schemas.microsoft.com/office/drawing/2014/main" id="{67AD27E9-6DB4-4B4B-9120-969FE55AFA6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4" name="直線コネクタ 743">
          <a:extLst>
            <a:ext uri="{FF2B5EF4-FFF2-40B4-BE49-F238E27FC236}">
              <a16:creationId xmlns:a16="http://schemas.microsoft.com/office/drawing/2014/main" id="{E4BC582A-5734-4472-9D45-E58D7481775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5" name="テキスト ボックス 744">
          <a:extLst>
            <a:ext uri="{FF2B5EF4-FFF2-40B4-BE49-F238E27FC236}">
              <a16:creationId xmlns:a16="http://schemas.microsoft.com/office/drawing/2014/main" id="{0F9D2E58-904B-48E3-999C-5FCFF71BD54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id="{EA1B19F0-AD9E-45A7-9E63-B6534304456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児童館】&#10;有形固定資産減価償却率グラフ枠">
          <a:extLst>
            <a:ext uri="{FF2B5EF4-FFF2-40B4-BE49-F238E27FC236}">
              <a16:creationId xmlns:a16="http://schemas.microsoft.com/office/drawing/2014/main" id="{7E6EBCAC-F743-457C-8727-7BFB4FC0401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111579</xdr:rowOff>
    </xdr:to>
    <xdr:cxnSp macro="">
      <xdr:nvCxnSpPr>
        <xdr:cNvPr id="748" name="直線コネクタ 747">
          <a:extLst>
            <a:ext uri="{FF2B5EF4-FFF2-40B4-BE49-F238E27FC236}">
              <a16:creationId xmlns:a16="http://schemas.microsoft.com/office/drawing/2014/main" id="{8CE5CE71-057B-4AD9-BF90-6E81C96ECA7A}"/>
            </a:ext>
          </a:extLst>
        </xdr:cNvPr>
        <xdr:cNvCxnSpPr/>
      </xdr:nvCxnSpPr>
      <xdr:spPr>
        <a:xfrm flipV="1">
          <a:off x="16318864" y="13389973"/>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115406</xdr:rowOff>
    </xdr:from>
    <xdr:ext cx="405111" cy="259045"/>
    <xdr:sp macro="" textlink="">
      <xdr:nvSpPr>
        <xdr:cNvPr id="749" name="【児童館】&#10;有形固定資産減価償却率最小値テキスト">
          <a:extLst>
            <a:ext uri="{FF2B5EF4-FFF2-40B4-BE49-F238E27FC236}">
              <a16:creationId xmlns:a16="http://schemas.microsoft.com/office/drawing/2014/main" id="{8757CAF5-E3E1-4AF4-8821-56D8D8BD4A84}"/>
            </a:ext>
          </a:extLst>
        </xdr:cNvPr>
        <xdr:cNvSpPr txBox="1"/>
      </xdr:nvSpPr>
      <xdr:spPr>
        <a:xfrm>
          <a:off x="16357600" y="14860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111579</xdr:rowOff>
    </xdr:from>
    <xdr:to>
      <xdr:col>86</xdr:col>
      <xdr:colOff>25400</xdr:colOff>
      <xdr:row>86</xdr:row>
      <xdr:rowOff>111579</xdr:rowOff>
    </xdr:to>
    <xdr:cxnSp macro="">
      <xdr:nvCxnSpPr>
        <xdr:cNvPr id="750" name="直線コネクタ 749">
          <a:extLst>
            <a:ext uri="{FF2B5EF4-FFF2-40B4-BE49-F238E27FC236}">
              <a16:creationId xmlns:a16="http://schemas.microsoft.com/office/drawing/2014/main" id="{6507B7C8-98CC-4182-B07B-D7DF6F6856DD}"/>
            </a:ext>
          </a:extLst>
        </xdr:cNvPr>
        <xdr:cNvCxnSpPr/>
      </xdr:nvCxnSpPr>
      <xdr:spPr>
        <a:xfrm>
          <a:off x="16230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751" name="【児童館】&#10;有形固定資産減価償却率最大値テキスト">
          <a:extLst>
            <a:ext uri="{FF2B5EF4-FFF2-40B4-BE49-F238E27FC236}">
              <a16:creationId xmlns:a16="http://schemas.microsoft.com/office/drawing/2014/main" id="{194DCA7D-14AB-41FD-AEAE-3C297920F085}"/>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752" name="直線コネクタ 751">
          <a:extLst>
            <a:ext uri="{FF2B5EF4-FFF2-40B4-BE49-F238E27FC236}">
              <a16:creationId xmlns:a16="http://schemas.microsoft.com/office/drawing/2014/main" id="{489F44C6-49C8-4FC2-86FB-5E9824DE49D5}"/>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84926</xdr:rowOff>
    </xdr:from>
    <xdr:ext cx="405111" cy="259045"/>
    <xdr:sp macro="" textlink="">
      <xdr:nvSpPr>
        <xdr:cNvPr id="753" name="【児童館】&#10;有形固定資産減価償却率平均値テキスト">
          <a:extLst>
            <a:ext uri="{FF2B5EF4-FFF2-40B4-BE49-F238E27FC236}">
              <a16:creationId xmlns:a16="http://schemas.microsoft.com/office/drawing/2014/main" id="{AB4F3818-2448-4989-91CB-05206BBC45B4}"/>
            </a:ext>
          </a:extLst>
        </xdr:cNvPr>
        <xdr:cNvSpPr txBox="1"/>
      </xdr:nvSpPr>
      <xdr:spPr>
        <a:xfrm>
          <a:off x="16357600" y="138009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106499</xdr:rowOff>
    </xdr:from>
    <xdr:to>
      <xdr:col>85</xdr:col>
      <xdr:colOff>177800</xdr:colOff>
      <xdr:row>81</xdr:row>
      <xdr:rowOff>36649</xdr:rowOff>
    </xdr:to>
    <xdr:sp macro="" textlink="">
      <xdr:nvSpPr>
        <xdr:cNvPr id="754" name="フローチャート: 判断 753">
          <a:extLst>
            <a:ext uri="{FF2B5EF4-FFF2-40B4-BE49-F238E27FC236}">
              <a16:creationId xmlns:a16="http://schemas.microsoft.com/office/drawing/2014/main" id="{E5594B93-CBBF-43A4-B1BC-4187BAC8DED7}"/>
            </a:ext>
          </a:extLst>
        </xdr:cNvPr>
        <xdr:cNvSpPr/>
      </xdr:nvSpPr>
      <xdr:spPr>
        <a:xfrm>
          <a:off x="16268700" y="1382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82006</xdr:rowOff>
    </xdr:from>
    <xdr:to>
      <xdr:col>81</xdr:col>
      <xdr:colOff>101600</xdr:colOff>
      <xdr:row>80</xdr:row>
      <xdr:rowOff>12156</xdr:rowOff>
    </xdr:to>
    <xdr:sp macro="" textlink="">
      <xdr:nvSpPr>
        <xdr:cNvPr id="755" name="フローチャート: 判断 754">
          <a:extLst>
            <a:ext uri="{FF2B5EF4-FFF2-40B4-BE49-F238E27FC236}">
              <a16:creationId xmlns:a16="http://schemas.microsoft.com/office/drawing/2014/main" id="{BE61014D-61E5-4798-98CB-CE97965D509C}"/>
            </a:ext>
          </a:extLst>
        </xdr:cNvPr>
        <xdr:cNvSpPr/>
      </xdr:nvSpPr>
      <xdr:spPr>
        <a:xfrm>
          <a:off x="15430500" y="136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54248</xdr:rowOff>
    </xdr:from>
    <xdr:to>
      <xdr:col>76</xdr:col>
      <xdr:colOff>165100</xdr:colOff>
      <xdr:row>79</xdr:row>
      <xdr:rowOff>155848</xdr:rowOff>
    </xdr:to>
    <xdr:sp macro="" textlink="">
      <xdr:nvSpPr>
        <xdr:cNvPr id="756" name="フローチャート: 判断 755">
          <a:extLst>
            <a:ext uri="{FF2B5EF4-FFF2-40B4-BE49-F238E27FC236}">
              <a16:creationId xmlns:a16="http://schemas.microsoft.com/office/drawing/2014/main" id="{D70ED2C2-3187-4889-8981-B25577D69B00}"/>
            </a:ext>
          </a:extLst>
        </xdr:cNvPr>
        <xdr:cNvSpPr/>
      </xdr:nvSpPr>
      <xdr:spPr>
        <a:xfrm>
          <a:off x="14541500" y="1359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134257</xdr:rowOff>
    </xdr:from>
    <xdr:to>
      <xdr:col>72</xdr:col>
      <xdr:colOff>38100</xdr:colOff>
      <xdr:row>81</xdr:row>
      <xdr:rowOff>64407</xdr:rowOff>
    </xdr:to>
    <xdr:sp macro="" textlink="">
      <xdr:nvSpPr>
        <xdr:cNvPr id="757" name="フローチャート: 判断 756">
          <a:extLst>
            <a:ext uri="{FF2B5EF4-FFF2-40B4-BE49-F238E27FC236}">
              <a16:creationId xmlns:a16="http://schemas.microsoft.com/office/drawing/2014/main" id="{CD36DD9C-32F5-4723-836D-0CDD85692334}"/>
            </a:ext>
          </a:extLst>
        </xdr:cNvPr>
        <xdr:cNvSpPr/>
      </xdr:nvSpPr>
      <xdr:spPr>
        <a:xfrm>
          <a:off x="13652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116295</xdr:rowOff>
    </xdr:from>
    <xdr:to>
      <xdr:col>67</xdr:col>
      <xdr:colOff>101600</xdr:colOff>
      <xdr:row>84</xdr:row>
      <xdr:rowOff>46445</xdr:rowOff>
    </xdr:to>
    <xdr:sp macro="" textlink="">
      <xdr:nvSpPr>
        <xdr:cNvPr id="758" name="フローチャート: 判断 757">
          <a:extLst>
            <a:ext uri="{FF2B5EF4-FFF2-40B4-BE49-F238E27FC236}">
              <a16:creationId xmlns:a16="http://schemas.microsoft.com/office/drawing/2014/main" id="{0E0C1399-F981-4947-9C78-463254C0E223}"/>
            </a:ext>
          </a:extLst>
        </xdr:cNvPr>
        <xdr:cNvSpPr/>
      </xdr:nvSpPr>
      <xdr:spPr>
        <a:xfrm>
          <a:off x="12763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403C897A-0BC7-42A4-9A70-0DAAE59EE13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F072486-F06C-43A5-99D2-9D88BD82BF8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223F8270-FFBF-41B7-AFB8-AE9E496A250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C60ACE03-5D76-4370-A896-EF714E2610C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3B14EC2E-D75D-4A90-9130-492CCE858DF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137523</xdr:rowOff>
    </xdr:from>
    <xdr:to>
      <xdr:col>85</xdr:col>
      <xdr:colOff>177800</xdr:colOff>
      <xdr:row>78</xdr:row>
      <xdr:rowOff>67673</xdr:rowOff>
    </xdr:to>
    <xdr:sp macro="" textlink="">
      <xdr:nvSpPr>
        <xdr:cNvPr id="764" name="楕円 763">
          <a:extLst>
            <a:ext uri="{FF2B5EF4-FFF2-40B4-BE49-F238E27FC236}">
              <a16:creationId xmlns:a16="http://schemas.microsoft.com/office/drawing/2014/main" id="{0E7B93E2-F9D2-4BD3-8CB7-DC326762EBD5}"/>
            </a:ext>
          </a:extLst>
        </xdr:cNvPr>
        <xdr:cNvSpPr/>
      </xdr:nvSpPr>
      <xdr:spPr>
        <a:xfrm>
          <a:off x="16268700" y="1333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90550</xdr:rowOff>
    </xdr:from>
    <xdr:ext cx="340478" cy="259045"/>
    <xdr:sp macro="" textlink="">
      <xdr:nvSpPr>
        <xdr:cNvPr id="765" name="【児童館】&#10;有形固定資産減価償却率該当値テキスト">
          <a:extLst>
            <a:ext uri="{FF2B5EF4-FFF2-40B4-BE49-F238E27FC236}">
              <a16:creationId xmlns:a16="http://schemas.microsoft.com/office/drawing/2014/main" id="{BBD1FD7E-5F02-4BA6-8CE2-B7DE2C7A8AC4}"/>
            </a:ext>
          </a:extLst>
        </xdr:cNvPr>
        <xdr:cNvSpPr txBox="1"/>
      </xdr:nvSpPr>
      <xdr:spPr>
        <a:xfrm>
          <a:off x="16357600" y="13292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82006</xdr:rowOff>
    </xdr:from>
    <xdr:to>
      <xdr:col>81</xdr:col>
      <xdr:colOff>101600</xdr:colOff>
      <xdr:row>78</xdr:row>
      <xdr:rowOff>12156</xdr:rowOff>
    </xdr:to>
    <xdr:sp macro="" textlink="">
      <xdr:nvSpPr>
        <xdr:cNvPr id="766" name="楕円 765">
          <a:extLst>
            <a:ext uri="{FF2B5EF4-FFF2-40B4-BE49-F238E27FC236}">
              <a16:creationId xmlns:a16="http://schemas.microsoft.com/office/drawing/2014/main" id="{B8E46415-C340-4DF8-98FB-DF9E28454339}"/>
            </a:ext>
          </a:extLst>
        </xdr:cNvPr>
        <xdr:cNvSpPr/>
      </xdr:nvSpPr>
      <xdr:spPr>
        <a:xfrm>
          <a:off x="15430500" y="1328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132806</xdr:rowOff>
    </xdr:from>
    <xdr:to>
      <xdr:col>85</xdr:col>
      <xdr:colOff>127000</xdr:colOff>
      <xdr:row>78</xdr:row>
      <xdr:rowOff>16873</xdr:rowOff>
    </xdr:to>
    <xdr:cxnSp macro="">
      <xdr:nvCxnSpPr>
        <xdr:cNvPr id="767" name="直線コネクタ 766">
          <a:extLst>
            <a:ext uri="{FF2B5EF4-FFF2-40B4-BE49-F238E27FC236}">
              <a16:creationId xmlns:a16="http://schemas.microsoft.com/office/drawing/2014/main" id="{1D2DBAB5-8785-49BB-A633-38839DEE54F6}"/>
            </a:ext>
          </a:extLst>
        </xdr:cNvPr>
        <xdr:cNvCxnSpPr/>
      </xdr:nvCxnSpPr>
      <xdr:spPr>
        <a:xfrm>
          <a:off x="15481300" y="13334456"/>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3283</xdr:rowOff>
    </xdr:from>
    <xdr:ext cx="405111" cy="259045"/>
    <xdr:sp macro="" textlink="">
      <xdr:nvSpPr>
        <xdr:cNvPr id="768" name="n_1aveValue【児童館】&#10;有形固定資産減価償却率">
          <a:extLst>
            <a:ext uri="{FF2B5EF4-FFF2-40B4-BE49-F238E27FC236}">
              <a16:creationId xmlns:a16="http://schemas.microsoft.com/office/drawing/2014/main" id="{8507D01C-2200-4438-A3E0-3728F2B1FD8D}"/>
            </a:ext>
          </a:extLst>
        </xdr:cNvPr>
        <xdr:cNvSpPr txBox="1"/>
      </xdr:nvSpPr>
      <xdr:spPr>
        <a:xfrm>
          <a:off x="15266044" y="13719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925</xdr:rowOff>
    </xdr:from>
    <xdr:ext cx="405111" cy="259045"/>
    <xdr:sp macro="" textlink="">
      <xdr:nvSpPr>
        <xdr:cNvPr id="769" name="n_2aveValue【児童館】&#10;有形固定資産減価償却率">
          <a:extLst>
            <a:ext uri="{FF2B5EF4-FFF2-40B4-BE49-F238E27FC236}">
              <a16:creationId xmlns:a16="http://schemas.microsoft.com/office/drawing/2014/main" id="{AEF4B408-63E2-46C4-A2F5-273736978F4B}"/>
            </a:ext>
          </a:extLst>
        </xdr:cNvPr>
        <xdr:cNvSpPr txBox="1"/>
      </xdr:nvSpPr>
      <xdr:spPr>
        <a:xfrm>
          <a:off x="14389744" y="1337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80934</xdr:rowOff>
    </xdr:from>
    <xdr:ext cx="405111" cy="259045"/>
    <xdr:sp macro="" textlink="">
      <xdr:nvSpPr>
        <xdr:cNvPr id="770" name="n_3aveValue【児童館】&#10;有形固定資産減価償却率">
          <a:extLst>
            <a:ext uri="{FF2B5EF4-FFF2-40B4-BE49-F238E27FC236}">
              <a16:creationId xmlns:a16="http://schemas.microsoft.com/office/drawing/2014/main" id="{1EC46444-ED52-430A-87D9-41688103E1ED}"/>
            </a:ext>
          </a:extLst>
        </xdr:cNvPr>
        <xdr:cNvSpPr txBox="1"/>
      </xdr:nvSpPr>
      <xdr:spPr>
        <a:xfrm>
          <a:off x="13500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62972</xdr:rowOff>
    </xdr:from>
    <xdr:ext cx="405111" cy="259045"/>
    <xdr:sp macro="" textlink="">
      <xdr:nvSpPr>
        <xdr:cNvPr id="771" name="n_4aveValue【児童館】&#10;有形固定資産減価償却率">
          <a:extLst>
            <a:ext uri="{FF2B5EF4-FFF2-40B4-BE49-F238E27FC236}">
              <a16:creationId xmlns:a16="http://schemas.microsoft.com/office/drawing/2014/main" id="{DADD18D6-610F-4DCE-8484-C65C682BB7DC}"/>
            </a:ext>
          </a:extLst>
        </xdr:cNvPr>
        <xdr:cNvSpPr txBox="1"/>
      </xdr:nvSpPr>
      <xdr:spPr>
        <a:xfrm>
          <a:off x="12611744" y="141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28683</xdr:rowOff>
    </xdr:from>
    <xdr:ext cx="340478" cy="259045"/>
    <xdr:sp macro="" textlink="">
      <xdr:nvSpPr>
        <xdr:cNvPr id="772" name="n_1mainValue【児童館】&#10;有形固定資産減価償却率">
          <a:extLst>
            <a:ext uri="{FF2B5EF4-FFF2-40B4-BE49-F238E27FC236}">
              <a16:creationId xmlns:a16="http://schemas.microsoft.com/office/drawing/2014/main" id="{CE169CB5-7095-4F9C-9A21-68291590BBDB}"/>
            </a:ext>
          </a:extLst>
        </xdr:cNvPr>
        <xdr:cNvSpPr txBox="1"/>
      </xdr:nvSpPr>
      <xdr:spPr>
        <a:xfrm>
          <a:off x="15298361" y="130588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a:extLst>
            <a:ext uri="{FF2B5EF4-FFF2-40B4-BE49-F238E27FC236}">
              <a16:creationId xmlns:a16="http://schemas.microsoft.com/office/drawing/2014/main" id="{B7D12EB2-9DF1-4448-A098-AC141632F23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a:extLst>
            <a:ext uri="{FF2B5EF4-FFF2-40B4-BE49-F238E27FC236}">
              <a16:creationId xmlns:a16="http://schemas.microsoft.com/office/drawing/2014/main" id="{570777C3-4B80-491E-B1E1-E1BE78A8E82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a:extLst>
            <a:ext uri="{FF2B5EF4-FFF2-40B4-BE49-F238E27FC236}">
              <a16:creationId xmlns:a16="http://schemas.microsoft.com/office/drawing/2014/main" id="{6EC3DC57-AD68-425C-9F47-7D3CAA2BF7E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a:extLst>
            <a:ext uri="{FF2B5EF4-FFF2-40B4-BE49-F238E27FC236}">
              <a16:creationId xmlns:a16="http://schemas.microsoft.com/office/drawing/2014/main" id="{DB3A67CF-1938-4CFC-AEB1-57DD24A1920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a:extLst>
            <a:ext uri="{FF2B5EF4-FFF2-40B4-BE49-F238E27FC236}">
              <a16:creationId xmlns:a16="http://schemas.microsoft.com/office/drawing/2014/main" id="{9CEB51ED-B0C1-426A-9201-F9B6AC54D98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a:extLst>
            <a:ext uri="{FF2B5EF4-FFF2-40B4-BE49-F238E27FC236}">
              <a16:creationId xmlns:a16="http://schemas.microsoft.com/office/drawing/2014/main" id="{A2FFED1F-7E86-4415-8F4D-F7E9A5E1791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a:extLst>
            <a:ext uri="{FF2B5EF4-FFF2-40B4-BE49-F238E27FC236}">
              <a16:creationId xmlns:a16="http://schemas.microsoft.com/office/drawing/2014/main" id="{5734BDBE-B1F2-481B-AB6B-63D7173ED0D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a:extLst>
            <a:ext uri="{FF2B5EF4-FFF2-40B4-BE49-F238E27FC236}">
              <a16:creationId xmlns:a16="http://schemas.microsoft.com/office/drawing/2014/main" id="{F1043428-0584-47DE-A3CC-5E351953350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a:extLst>
            <a:ext uri="{FF2B5EF4-FFF2-40B4-BE49-F238E27FC236}">
              <a16:creationId xmlns:a16="http://schemas.microsoft.com/office/drawing/2014/main" id="{CED17E30-B111-4677-A364-7627A094529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a:extLst>
            <a:ext uri="{FF2B5EF4-FFF2-40B4-BE49-F238E27FC236}">
              <a16:creationId xmlns:a16="http://schemas.microsoft.com/office/drawing/2014/main" id="{D4C5A9C3-4F6C-4578-8FF4-EC589402B0A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3" name="直線コネクタ 782">
          <a:extLst>
            <a:ext uri="{FF2B5EF4-FFF2-40B4-BE49-F238E27FC236}">
              <a16:creationId xmlns:a16="http://schemas.microsoft.com/office/drawing/2014/main" id="{30A19CDB-3AAC-41F1-892C-D3FE0FD3132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4" name="テキスト ボックス 783">
          <a:extLst>
            <a:ext uri="{FF2B5EF4-FFF2-40B4-BE49-F238E27FC236}">
              <a16:creationId xmlns:a16="http://schemas.microsoft.com/office/drawing/2014/main" id="{4C6ED9C8-D28F-45D7-97E1-C1282EFA0F2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5" name="直線コネクタ 784">
          <a:extLst>
            <a:ext uri="{FF2B5EF4-FFF2-40B4-BE49-F238E27FC236}">
              <a16:creationId xmlns:a16="http://schemas.microsoft.com/office/drawing/2014/main" id="{4D4AECE8-4682-4655-B56B-AE55B00FABE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6" name="テキスト ボックス 785">
          <a:extLst>
            <a:ext uri="{FF2B5EF4-FFF2-40B4-BE49-F238E27FC236}">
              <a16:creationId xmlns:a16="http://schemas.microsoft.com/office/drawing/2014/main" id="{D258BDE8-8844-4CCD-8063-0A32297194F2}"/>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7" name="直線コネクタ 786">
          <a:extLst>
            <a:ext uri="{FF2B5EF4-FFF2-40B4-BE49-F238E27FC236}">
              <a16:creationId xmlns:a16="http://schemas.microsoft.com/office/drawing/2014/main" id="{95A8DD37-C5B4-471D-8AF2-C6AD7FCF367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8" name="テキスト ボックス 787">
          <a:extLst>
            <a:ext uri="{FF2B5EF4-FFF2-40B4-BE49-F238E27FC236}">
              <a16:creationId xmlns:a16="http://schemas.microsoft.com/office/drawing/2014/main" id="{3DE3E4A7-35AD-4D5F-92FB-8521BB37ACD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9" name="直線コネクタ 788">
          <a:extLst>
            <a:ext uri="{FF2B5EF4-FFF2-40B4-BE49-F238E27FC236}">
              <a16:creationId xmlns:a16="http://schemas.microsoft.com/office/drawing/2014/main" id="{9C65F3EB-4A6A-4768-BE6A-271C0FE8520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0" name="テキスト ボックス 789">
          <a:extLst>
            <a:ext uri="{FF2B5EF4-FFF2-40B4-BE49-F238E27FC236}">
              <a16:creationId xmlns:a16="http://schemas.microsoft.com/office/drawing/2014/main" id="{E4FEDE64-86F0-4E66-B726-E48A1CD1A3A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1" name="直線コネクタ 790">
          <a:extLst>
            <a:ext uri="{FF2B5EF4-FFF2-40B4-BE49-F238E27FC236}">
              <a16:creationId xmlns:a16="http://schemas.microsoft.com/office/drawing/2014/main" id="{43F1F3A2-3CBB-44E7-90BD-8DB94EEA1B0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2" name="テキスト ボックス 791">
          <a:extLst>
            <a:ext uri="{FF2B5EF4-FFF2-40B4-BE49-F238E27FC236}">
              <a16:creationId xmlns:a16="http://schemas.microsoft.com/office/drawing/2014/main" id="{C10F3FF2-BC4B-4CB8-ADDA-68380B1DB78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a:extLst>
            <a:ext uri="{FF2B5EF4-FFF2-40B4-BE49-F238E27FC236}">
              <a16:creationId xmlns:a16="http://schemas.microsoft.com/office/drawing/2014/main" id="{677CB8D4-C66D-4DFB-AD17-146CC2BDAA3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a:extLst>
            <a:ext uri="{FF2B5EF4-FFF2-40B4-BE49-F238E27FC236}">
              <a16:creationId xmlns:a16="http://schemas.microsoft.com/office/drawing/2014/main" id="{CA01ED2F-026B-4827-B894-898C525EA15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児童館】&#10;一人当たり面積グラフ枠">
          <a:extLst>
            <a:ext uri="{FF2B5EF4-FFF2-40B4-BE49-F238E27FC236}">
              <a16:creationId xmlns:a16="http://schemas.microsoft.com/office/drawing/2014/main" id="{77CCA5DA-5DF9-4D86-ACAD-D0BAADD75AF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85</xdr:row>
      <xdr:rowOff>156211</xdr:rowOff>
    </xdr:to>
    <xdr:cxnSp macro="">
      <xdr:nvCxnSpPr>
        <xdr:cNvPr id="796" name="直線コネクタ 795">
          <a:extLst>
            <a:ext uri="{FF2B5EF4-FFF2-40B4-BE49-F238E27FC236}">
              <a16:creationId xmlns:a16="http://schemas.microsoft.com/office/drawing/2014/main" id="{A804A816-9015-4F84-8239-45587B9878D9}"/>
            </a:ext>
          </a:extLst>
        </xdr:cNvPr>
        <xdr:cNvCxnSpPr/>
      </xdr:nvCxnSpPr>
      <xdr:spPr>
        <a:xfrm flipV="1">
          <a:off x="22160864" y="13315950"/>
          <a:ext cx="0" cy="1413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160038</xdr:rowOff>
    </xdr:from>
    <xdr:ext cx="469744" cy="259045"/>
    <xdr:sp macro="" textlink="">
      <xdr:nvSpPr>
        <xdr:cNvPr id="797" name="【児童館】&#10;一人当たり面積最小値テキスト">
          <a:extLst>
            <a:ext uri="{FF2B5EF4-FFF2-40B4-BE49-F238E27FC236}">
              <a16:creationId xmlns:a16="http://schemas.microsoft.com/office/drawing/2014/main" id="{C090B5AF-B28A-4F18-96B5-6154306ED9DB}"/>
            </a:ext>
          </a:extLst>
        </xdr:cNvPr>
        <xdr:cNvSpPr txBox="1"/>
      </xdr:nvSpPr>
      <xdr:spPr>
        <a:xfrm>
          <a:off x="22199600"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156211</xdr:rowOff>
    </xdr:from>
    <xdr:to>
      <xdr:col>116</xdr:col>
      <xdr:colOff>152400</xdr:colOff>
      <xdr:row>85</xdr:row>
      <xdr:rowOff>156211</xdr:rowOff>
    </xdr:to>
    <xdr:cxnSp macro="">
      <xdr:nvCxnSpPr>
        <xdr:cNvPr id="798" name="直線コネクタ 797">
          <a:extLst>
            <a:ext uri="{FF2B5EF4-FFF2-40B4-BE49-F238E27FC236}">
              <a16:creationId xmlns:a16="http://schemas.microsoft.com/office/drawing/2014/main" id="{C69D3455-6BD3-483C-B62F-79A08D32085F}"/>
            </a:ext>
          </a:extLst>
        </xdr:cNvPr>
        <xdr:cNvCxnSpPr/>
      </xdr:nvCxnSpPr>
      <xdr:spPr>
        <a:xfrm>
          <a:off x="22072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99" name="【児童館】&#10;一人当たり面積最大値テキスト">
          <a:extLst>
            <a:ext uri="{FF2B5EF4-FFF2-40B4-BE49-F238E27FC236}">
              <a16:creationId xmlns:a16="http://schemas.microsoft.com/office/drawing/2014/main" id="{2A751C7D-A791-4145-8032-1760E47A72D0}"/>
            </a:ext>
          </a:extLst>
        </xdr:cNvPr>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800" name="直線コネクタ 799">
          <a:extLst>
            <a:ext uri="{FF2B5EF4-FFF2-40B4-BE49-F238E27FC236}">
              <a16:creationId xmlns:a16="http://schemas.microsoft.com/office/drawing/2014/main" id="{FDDA97BA-7148-4BCD-BFFA-78A23B771D63}"/>
            </a:ext>
          </a:extLst>
        </xdr:cNvPr>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23513</xdr:rowOff>
    </xdr:from>
    <xdr:ext cx="469744" cy="259045"/>
    <xdr:sp macro="" textlink="">
      <xdr:nvSpPr>
        <xdr:cNvPr id="801" name="【児童館】&#10;一人当たり面積平均値テキスト">
          <a:extLst>
            <a:ext uri="{FF2B5EF4-FFF2-40B4-BE49-F238E27FC236}">
              <a16:creationId xmlns:a16="http://schemas.microsoft.com/office/drawing/2014/main" id="{04ABF252-ACC9-4CD3-9086-ABA98152D823}"/>
            </a:ext>
          </a:extLst>
        </xdr:cNvPr>
        <xdr:cNvSpPr txBox="1"/>
      </xdr:nvSpPr>
      <xdr:spPr>
        <a:xfrm>
          <a:off x="22199600" y="14425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636</xdr:rowOff>
    </xdr:from>
    <xdr:to>
      <xdr:col>116</xdr:col>
      <xdr:colOff>114300</xdr:colOff>
      <xdr:row>85</xdr:row>
      <xdr:rowOff>102236</xdr:rowOff>
    </xdr:to>
    <xdr:sp macro="" textlink="">
      <xdr:nvSpPr>
        <xdr:cNvPr id="802" name="フローチャート: 判断 801">
          <a:extLst>
            <a:ext uri="{FF2B5EF4-FFF2-40B4-BE49-F238E27FC236}">
              <a16:creationId xmlns:a16="http://schemas.microsoft.com/office/drawing/2014/main" id="{28322312-0918-4CD3-9677-E90CB0C9DA8B}"/>
            </a:ext>
          </a:extLst>
        </xdr:cNvPr>
        <xdr:cNvSpPr/>
      </xdr:nvSpPr>
      <xdr:spPr>
        <a:xfrm>
          <a:off x="22110700" y="1457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803" name="フローチャート: 判断 802">
          <a:extLst>
            <a:ext uri="{FF2B5EF4-FFF2-40B4-BE49-F238E27FC236}">
              <a16:creationId xmlns:a16="http://schemas.microsoft.com/office/drawing/2014/main" id="{062F7D85-467F-4F27-8E21-6C0C640F98EB}"/>
            </a:ext>
          </a:extLst>
        </xdr:cNvPr>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135889</xdr:rowOff>
    </xdr:from>
    <xdr:to>
      <xdr:col>107</xdr:col>
      <xdr:colOff>101600</xdr:colOff>
      <xdr:row>85</xdr:row>
      <xdr:rowOff>66039</xdr:rowOff>
    </xdr:to>
    <xdr:sp macro="" textlink="">
      <xdr:nvSpPr>
        <xdr:cNvPr id="804" name="フローチャート: 判断 803">
          <a:extLst>
            <a:ext uri="{FF2B5EF4-FFF2-40B4-BE49-F238E27FC236}">
              <a16:creationId xmlns:a16="http://schemas.microsoft.com/office/drawing/2014/main" id="{7C2DF6AB-4BCE-4B96-9A72-269F900E9197}"/>
            </a:ext>
          </a:extLst>
        </xdr:cNvPr>
        <xdr:cNvSpPr/>
      </xdr:nvSpPr>
      <xdr:spPr>
        <a:xfrm>
          <a:off x="20383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636</xdr:rowOff>
    </xdr:from>
    <xdr:to>
      <xdr:col>102</xdr:col>
      <xdr:colOff>165100</xdr:colOff>
      <xdr:row>85</xdr:row>
      <xdr:rowOff>102236</xdr:rowOff>
    </xdr:to>
    <xdr:sp macro="" textlink="">
      <xdr:nvSpPr>
        <xdr:cNvPr id="805" name="フローチャート: 判断 804">
          <a:extLst>
            <a:ext uri="{FF2B5EF4-FFF2-40B4-BE49-F238E27FC236}">
              <a16:creationId xmlns:a16="http://schemas.microsoft.com/office/drawing/2014/main" id="{083F7AFC-A7CB-4E30-9114-C5B039A874D1}"/>
            </a:ext>
          </a:extLst>
        </xdr:cNvPr>
        <xdr:cNvSpPr/>
      </xdr:nvSpPr>
      <xdr:spPr>
        <a:xfrm>
          <a:off x="19494500" y="1457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61595</xdr:rowOff>
    </xdr:from>
    <xdr:to>
      <xdr:col>98</xdr:col>
      <xdr:colOff>38100</xdr:colOff>
      <xdr:row>85</xdr:row>
      <xdr:rowOff>163195</xdr:rowOff>
    </xdr:to>
    <xdr:sp macro="" textlink="">
      <xdr:nvSpPr>
        <xdr:cNvPr id="806" name="フローチャート: 判断 805">
          <a:extLst>
            <a:ext uri="{FF2B5EF4-FFF2-40B4-BE49-F238E27FC236}">
              <a16:creationId xmlns:a16="http://schemas.microsoft.com/office/drawing/2014/main" id="{99664D3E-5A46-41B7-91B8-D7777E599FB3}"/>
            </a:ext>
          </a:extLst>
        </xdr:cNvPr>
        <xdr:cNvSpPr/>
      </xdr:nvSpPr>
      <xdr:spPr>
        <a:xfrm>
          <a:off x="186055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E8DA0193-1907-470E-8D1A-E1F579FF6B4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5DAAAD40-91FA-4554-97C2-E2B673708D1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A0F12A84-F191-4BA7-9319-F86FDBE4C17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F94C6ECD-A055-4614-8127-3185333F9C6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BF21978B-E039-4CA1-9DF0-336521AE37B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73025</xdr:rowOff>
    </xdr:from>
    <xdr:to>
      <xdr:col>116</xdr:col>
      <xdr:colOff>114300</xdr:colOff>
      <xdr:row>86</xdr:row>
      <xdr:rowOff>3175</xdr:rowOff>
    </xdr:to>
    <xdr:sp macro="" textlink="">
      <xdr:nvSpPr>
        <xdr:cNvPr id="812" name="楕円 811">
          <a:extLst>
            <a:ext uri="{FF2B5EF4-FFF2-40B4-BE49-F238E27FC236}">
              <a16:creationId xmlns:a16="http://schemas.microsoft.com/office/drawing/2014/main" id="{F906805A-995B-4D80-BBEA-8215274D181D}"/>
            </a:ext>
          </a:extLst>
        </xdr:cNvPr>
        <xdr:cNvSpPr/>
      </xdr:nvSpPr>
      <xdr:spPr>
        <a:xfrm>
          <a:off x="221107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159402</xdr:rowOff>
    </xdr:from>
    <xdr:ext cx="469744" cy="259045"/>
    <xdr:sp macro="" textlink="">
      <xdr:nvSpPr>
        <xdr:cNvPr id="813" name="【児童館】&#10;一人当たり面積該当値テキスト">
          <a:extLst>
            <a:ext uri="{FF2B5EF4-FFF2-40B4-BE49-F238E27FC236}">
              <a16:creationId xmlns:a16="http://schemas.microsoft.com/office/drawing/2014/main" id="{79DE8AD6-056E-4481-9BF1-BD6FF8F984B4}"/>
            </a:ext>
          </a:extLst>
        </xdr:cNvPr>
        <xdr:cNvSpPr txBox="1"/>
      </xdr:nvSpPr>
      <xdr:spPr>
        <a:xfrm>
          <a:off x="22199600" y="1456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74930</xdr:rowOff>
    </xdr:from>
    <xdr:to>
      <xdr:col>112</xdr:col>
      <xdr:colOff>38100</xdr:colOff>
      <xdr:row>86</xdr:row>
      <xdr:rowOff>5080</xdr:rowOff>
    </xdr:to>
    <xdr:sp macro="" textlink="">
      <xdr:nvSpPr>
        <xdr:cNvPr id="814" name="楕円 813">
          <a:extLst>
            <a:ext uri="{FF2B5EF4-FFF2-40B4-BE49-F238E27FC236}">
              <a16:creationId xmlns:a16="http://schemas.microsoft.com/office/drawing/2014/main" id="{4CE61996-4BCC-4C66-A454-076996EB86B5}"/>
            </a:ext>
          </a:extLst>
        </xdr:cNvPr>
        <xdr:cNvSpPr/>
      </xdr:nvSpPr>
      <xdr:spPr>
        <a:xfrm>
          <a:off x="21272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123825</xdr:rowOff>
    </xdr:from>
    <xdr:to>
      <xdr:col>116</xdr:col>
      <xdr:colOff>63500</xdr:colOff>
      <xdr:row>85</xdr:row>
      <xdr:rowOff>125730</xdr:rowOff>
    </xdr:to>
    <xdr:cxnSp macro="">
      <xdr:nvCxnSpPr>
        <xdr:cNvPr id="815" name="直線コネクタ 814">
          <a:extLst>
            <a:ext uri="{FF2B5EF4-FFF2-40B4-BE49-F238E27FC236}">
              <a16:creationId xmlns:a16="http://schemas.microsoft.com/office/drawing/2014/main" id="{689A148C-A9EE-4423-ADA8-FDF66D323835}"/>
            </a:ext>
          </a:extLst>
        </xdr:cNvPr>
        <xdr:cNvCxnSpPr/>
      </xdr:nvCxnSpPr>
      <xdr:spPr>
        <a:xfrm flipV="1">
          <a:off x="21323300" y="146970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113047</xdr:rowOff>
    </xdr:from>
    <xdr:ext cx="469744" cy="259045"/>
    <xdr:sp macro="" textlink="">
      <xdr:nvSpPr>
        <xdr:cNvPr id="816" name="n_1aveValue【児童館】&#10;一人当たり面積">
          <a:extLst>
            <a:ext uri="{FF2B5EF4-FFF2-40B4-BE49-F238E27FC236}">
              <a16:creationId xmlns:a16="http://schemas.microsoft.com/office/drawing/2014/main" id="{ED51C2A2-3C4F-4927-90A7-6B675D664590}"/>
            </a:ext>
          </a:extLst>
        </xdr:cNvPr>
        <xdr:cNvSpPr txBox="1"/>
      </xdr:nvSpPr>
      <xdr:spPr>
        <a:xfrm>
          <a:off x="21075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82566</xdr:rowOff>
    </xdr:from>
    <xdr:ext cx="469744" cy="259045"/>
    <xdr:sp macro="" textlink="">
      <xdr:nvSpPr>
        <xdr:cNvPr id="817" name="n_2aveValue【児童館】&#10;一人当たり面積">
          <a:extLst>
            <a:ext uri="{FF2B5EF4-FFF2-40B4-BE49-F238E27FC236}">
              <a16:creationId xmlns:a16="http://schemas.microsoft.com/office/drawing/2014/main" id="{EF0DE12C-006B-4E5E-9CF7-85B1BF16DECF}"/>
            </a:ext>
          </a:extLst>
        </xdr:cNvPr>
        <xdr:cNvSpPr txBox="1"/>
      </xdr:nvSpPr>
      <xdr:spPr>
        <a:xfrm>
          <a:off x="20199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118763</xdr:rowOff>
    </xdr:from>
    <xdr:ext cx="469744" cy="259045"/>
    <xdr:sp macro="" textlink="">
      <xdr:nvSpPr>
        <xdr:cNvPr id="818" name="n_3aveValue【児童館】&#10;一人当たり面積">
          <a:extLst>
            <a:ext uri="{FF2B5EF4-FFF2-40B4-BE49-F238E27FC236}">
              <a16:creationId xmlns:a16="http://schemas.microsoft.com/office/drawing/2014/main" id="{BB4FFA66-EFB0-40F1-8D1B-5CB8EA841564}"/>
            </a:ext>
          </a:extLst>
        </xdr:cNvPr>
        <xdr:cNvSpPr txBox="1"/>
      </xdr:nvSpPr>
      <xdr:spPr>
        <a:xfrm>
          <a:off x="19310427" y="1434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8272</xdr:rowOff>
    </xdr:from>
    <xdr:ext cx="469744" cy="259045"/>
    <xdr:sp macro="" textlink="">
      <xdr:nvSpPr>
        <xdr:cNvPr id="819" name="n_4aveValue【児童館】&#10;一人当たり面積">
          <a:extLst>
            <a:ext uri="{FF2B5EF4-FFF2-40B4-BE49-F238E27FC236}">
              <a16:creationId xmlns:a16="http://schemas.microsoft.com/office/drawing/2014/main" id="{87B72EE0-89F3-464D-93F4-EA68FF425B6A}"/>
            </a:ext>
          </a:extLst>
        </xdr:cNvPr>
        <xdr:cNvSpPr txBox="1"/>
      </xdr:nvSpPr>
      <xdr:spPr>
        <a:xfrm>
          <a:off x="18421427" y="1441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167657</xdr:rowOff>
    </xdr:from>
    <xdr:ext cx="469744" cy="259045"/>
    <xdr:sp macro="" textlink="">
      <xdr:nvSpPr>
        <xdr:cNvPr id="820" name="n_1mainValue【児童館】&#10;一人当たり面積">
          <a:extLst>
            <a:ext uri="{FF2B5EF4-FFF2-40B4-BE49-F238E27FC236}">
              <a16:creationId xmlns:a16="http://schemas.microsoft.com/office/drawing/2014/main" id="{D1ED3439-9FB6-4D7C-8B9D-8D2BDB43A187}"/>
            </a:ext>
          </a:extLst>
        </xdr:cNvPr>
        <xdr:cNvSpPr txBox="1"/>
      </xdr:nvSpPr>
      <xdr:spPr>
        <a:xfrm>
          <a:off x="210757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1" name="正方形/長方形 820">
          <a:extLst>
            <a:ext uri="{FF2B5EF4-FFF2-40B4-BE49-F238E27FC236}">
              <a16:creationId xmlns:a16="http://schemas.microsoft.com/office/drawing/2014/main" id="{F39D8CCE-D04B-48CF-8CA1-074410CFB90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2" name="正方形/長方形 821">
          <a:extLst>
            <a:ext uri="{FF2B5EF4-FFF2-40B4-BE49-F238E27FC236}">
              <a16:creationId xmlns:a16="http://schemas.microsoft.com/office/drawing/2014/main" id="{C57FA6A9-A842-41DD-A325-E8D5847F838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3" name="正方形/長方形 822">
          <a:extLst>
            <a:ext uri="{FF2B5EF4-FFF2-40B4-BE49-F238E27FC236}">
              <a16:creationId xmlns:a16="http://schemas.microsoft.com/office/drawing/2014/main" id="{6F05D82E-801A-47C7-ADD0-EA45669715A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4" name="正方形/長方形 823">
          <a:extLst>
            <a:ext uri="{FF2B5EF4-FFF2-40B4-BE49-F238E27FC236}">
              <a16:creationId xmlns:a16="http://schemas.microsoft.com/office/drawing/2014/main" id="{14E5F063-AFFE-481B-BC56-FD13F9E0876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5" name="正方形/長方形 824">
          <a:extLst>
            <a:ext uri="{FF2B5EF4-FFF2-40B4-BE49-F238E27FC236}">
              <a16:creationId xmlns:a16="http://schemas.microsoft.com/office/drawing/2014/main" id="{C3B118F7-5113-4099-A065-EE3780057E0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6" name="正方形/長方形 825">
          <a:extLst>
            <a:ext uri="{FF2B5EF4-FFF2-40B4-BE49-F238E27FC236}">
              <a16:creationId xmlns:a16="http://schemas.microsoft.com/office/drawing/2014/main" id="{93800C24-903B-4C23-B7E9-0470D865B76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7" name="正方形/長方形 826">
          <a:extLst>
            <a:ext uri="{FF2B5EF4-FFF2-40B4-BE49-F238E27FC236}">
              <a16:creationId xmlns:a16="http://schemas.microsoft.com/office/drawing/2014/main" id="{63070CA4-3247-4DA2-86C1-E04898C0AAE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8" name="正方形/長方形 827">
          <a:extLst>
            <a:ext uri="{FF2B5EF4-FFF2-40B4-BE49-F238E27FC236}">
              <a16:creationId xmlns:a16="http://schemas.microsoft.com/office/drawing/2014/main" id="{4B1F2AAC-B7EC-4077-A33D-2011DCAD519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9" name="テキスト ボックス 828">
          <a:extLst>
            <a:ext uri="{FF2B5EF4-FFF2-40B4-BE49-F238E27FC236}">
              <a16:creationId xmlns:a16="http://schemas.microsoft.com/office/drawing/2014/main" id="{8AEC8498-067C-4C38-B2B7-75F08E72FA0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0" name="直線コネクタ 829">
          <a:extLst>
            <a:ext uri="{FF2B5EF4-FFF2-40B4-BE49-F238E27FC236}">
              <a16:creationId xmlns:a16="http://schemas.microsoft.com/office/drawing/2014/main" id="{DC6444B6-1C8D-4852-AA06-B08AF05B865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1" name="テキスト ボックス 830">
          <a:extLst>
            <a:ext uri="{FF2B5EF4-FFF2-40B4-BE49-F238E27FC236}">
              <a16:creationId xmlns:a16="http://schemas.microsoft.com/office/drawing/2014/main" id="{0B01DC04-9741-44C1-A48F-E120DD951D4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2" name="直線コネクタ 831">
          <a:extLst>
            <a:ext uri="{FF2B5EF4-FFF2-40B4-BE49-F238E27FC236}">
              <a16:creationId xmlns:a16="http://schemas.microsoft.com/office/drawing/2014/main" id="{63B7260F-3B4B-4C02-B473-D3001B0A3E9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3" name="テキスト ボックス 832">
          <a:extLst>
            <a:ext uri="{FF2B5EF4-FFF2-40B4-BE49-F238E27FC236}">
              <a16:creationId xmlns:a16="http://schemas.microsoft.com/office/drawing/2014/main" id="{BD3963F5-0E2F-4516-8678-6014B4BFE6E2}"/>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34" name="直線コネクタ 833">
          <a:extLst>
            <a:ext uri="{FF2B5EF4-FFF2-40B4-BE49-F238E27FC236}">
              <a16:creationId xmlns:a16="http://schemas.microsoft.com/office/drawing/2014/main" id="{BFBE4E4F-1BA4-4B83-BA28-47D61317227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35" name="テキスト ボックス 834">
          <a:extLst>
            <a:ext uri="{FF2B5EF4-FFF2-40B4-BE49-F238E27FC236}">
              <a16:creationId xmlns:a16="http://schemas.microsoft.com/office/drawing/2014/main" id="{E2CCC360-1C49-4EFD-86C5-BCCD816FA81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36" name="直線コネクタ 835">
          <a:extLst>
            <a:ext uri="{FF2B5EF4-FFF2-40B4-BE49-F238E27FC236}">
              <a16:creationId xmlns:a16="http://schemas.microsoft.com/office/drawing/2014/main" id="{259DF653-9004-4DB0-B5D1-BD9C3871D33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37" name="テキスト ボックス 836">
          <a:extLst>
            <a:ext uri="{FF2B5EF4-FFF2-40B4-BE49-F238E27FC236}">
              <a16:creationId xmlns:a16="http://schemas.microsoft.com/office/drawing/2014/main" id="{47E7B25C-66D4-46EE-A4E2-34DE3011EB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38" name="直線コネクタ 837">
          <a:extLst>
            <a:ext uri="{FF2B5EF4-FFF2-40B4-BE49-F238E27FC236}">
              <a16:creationId xmlns:a16="http://schemas.microsoft.com/office/drawing/2014/main" id="{C9940C89-C17A-4890-9F3A-A5618211E8F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39" name="テキスト ボックス 838">
          <a:extLst>
            <a:ext uri="{FF2B5EF4-FFF2-40B4-BE49-F238E27FC236}">
              <a16:creationId xmlns:a16="http://schemas.microsoft.com/office/drawing/2014/main" id="{FDFACC73-4292-4F73-BCFE-1C61C1539D0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0" name="直線コネクタ 839">
          <a:extLst>
            <a:ext uri="{FF2B5EF4-FFF2-40B4-BE49-F238E27FC236}">
              <a16:creationId xmlns:a16="http://schemas.microsoft.com/office/drawing/2014/main" id="{B907F3B5-9101-4D8D-9272-8DCC7D39AFC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1" name="テキスト ボックス 840">
          <a:extLst>
            <a:ext uri="{FF2B5EF4-FFF2-40B4-BE49-F238E27FC236}">
              <a16:creationId xmlns:a16="http://schemas.microsoft.com/office/drawing/2014/main" id="{7DBA0BF2-02F4-494E-B34F-2838808427CC}"/>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2" name="直線コネクタ 841">
          <a:extLst>
            <a:ext uri="{FF2B5EF4-FFF2-40B4-BE49-F238E27FC236}">
              <a16:creationId xmlns:a16="http://schemas.microsoft.com/office/drawing/2014/main" id="{4A1D414F-2BD6-431F-9FFA-ED7758E3175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3" name="テキスト ボックス 842">
          <a:extLst>
            <a:ext uri="{FF2B5EF4-FFF2-40B4-BE49-F238E27FC236}">
              <a16:creationId xmlns:a16="http://schemas.microsoft.com/office/drawing/2014/main" id="{09C808BC-E32C-487D-8DE6-180D96B36457}"/>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44" name="【公民館】&#10;有形固定資産減価償却率グラフ枠">
          <a:extLst>
            <a:ext uri="{FF2B5EF4-FFF2-40B4-BE49-F238E27FC236}">
              <a16:creationId xmlns:a16="http://schemas.microsoft.com/office/drawing/2014/main" id="{E4B22688-D9CD-42B3-8C08-7FEACF2C312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108</xdr:row>
      <xdr:rowOff>152400</xdr:rowOff>
    </xdr:to>
    <xdr:cxnSp macro="">
      <xdr:nvCxnSpPr>
        <xdr:cNvPr id="845" name="直線コネクタ 844">
          <a:extLst>
            <a:ext uri="{FF2B5EF4-FFF2-40B4-BE49-F238E27FC236}">
              <a16:creationId xmlns:a16="http://schemas.microsoft.com/office/drawing/2014/main" id="{4F42330F-FF4B-4A82-AE6E-6286D59C91CD}"/>
            </a:ext>
          </a:extLst>
        </xdr:cNvPr>
        <xdr:cNvCxnSpPr/>
      </xdr:nvCxnSpPr>
      <xdr:spPr>
        <a:xfrm flipV="1">
          <a:off x="16318864" y="1712404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46" name="【公民館】&#10;有形固定資産減価償却率最小値テキスト">
          <a:extLst>
            <a:ext uri="{FF2B5EF4-FFF2-40B4-BE49-F238E27FC236}">
              <a16:creationId xmlns:a16="http://schemas.microsoft.com/office/drawing/2014/main" id="{491BD046-0E94-4712-9827-2CEFEFC7133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47" name="直線コネクタ 846">
          <a:extLst>
            <a:ext uri="{FF2B5EF4-FFF2-40B4-BE49-F238E27FC236}">
              <a16:creationId xmlns:a16="http://schemas.microsoft.com/office/drawing/2014/main" id="{B49B3528-DB9F-46CA-8A16-80E62D8F4E52}"/>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848" name="【公民館】&#10;有形固定資産減価償却率最大値テキスト">
          <a:extLst>
            <a:ext uri="{FF2B5EF4-FFF2-40B4-BE49-F238E27FC236}">
              <a16:creationId xmlns:a16="http://schemas.microsoft.com/office/drawing/2014/main" id="{6F9B2152-E64A-4741-87CB-957B438A4BD3}"/>
            </a:ext>
          </a:extLst>
        </xdr:cNvPr>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849" name="直線コネクタ 848">
          <a:extLst>
            <a:ext uri="{FF2B5EF4-FFF2-40B4-BE49-F238E27FC236}">
              <a16:creationId xmlns:a16="http://schemas.microsoft.com/office/drawing/2014/main" id="{C67E3BEA-8F40-44FC-84EA-067028D758DE}"/>
            </a:ext>
          </a:extLst>
        </xdr:cNvPr>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20972</xdr:rowOff>
    </xdr:from>
    <xdr:ext cx="405111" cy="259045"/>
    <xdr:sp macro="" textlink="">
      <xdr:nvSpPr>
        <xdr:cNvPr id="850" name="【公民館】&#10;有形固定資産減価償却率平均値テキスト">
          <a:extLst>
            <a:ext uri="{FF2B5EF4-FFF2-40B4-BE49-F238E27FC236}">
              <a16:creationId xmlns:a16="http://schemas.microsoft.com/office/drawing/2014/main" id="{AF47F677-6232-40C2-9250-D0ED82B1B97B}"/>
            </a:ext>
          </a:extLst>
        </xdr:cNvPr>
        <xdr:cNvSpPr txBox="1"/>
      </xdr:nvSpPr>
      <xdr:spPr>
        <a:xfrm>
          <a:off x="16357600" y="18023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42545</xdr:rowOff>
    </xdr:from>
    <xdr:to>
      <xdr:col>85</xdr:col>
      <xdr:colOff>177800</xdr:colOff>
      <xdr:row>105</xdr:row>
      <xdr:rowOff>144145</xdr:rowOff>
    </xdr:to>
    <xdr:sp macro="" textlink="">
      <xdr:nvSpPr>
        <xdr:cNvPr id="851" name="フローチャート: 判断 850">
          <a:extLst>
            <a:ext uri="{FF2B5EF4-FFF2-40B4-BE49-F238E27FC236}">
              <a16:creationId xmlns:a16="http://schemas.microsoft.com/office/drawing/2014/main" id="{B9AB8C6F-3C9F-41E8-AD96-AAC766A112E5}"/>
            </a:ext>
          </a:extLst>
        </xdr:cNvPr>
        <xdr:cNvSpPr/>
      </xdr:nvSpPr>
      <xdr:spPr>
        <a:xfrm>
          <a:off x="16268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141605</xdr:rowOff>
    </xdr:from>
    <xdr:to>
      <xdr:col>81</xdr:col>
      <xdr:colOff>101600</xdr:colOff>
      <xdr:row>105</xdr:row>
      <xdr:rowOff>71755</xdr:rowOff>
    </xdr:to>
    <xdr:sp macro="" textlink="">
      <xdr:nvSpPr>
        <xdr:cNvPr id="852" name="フローチャート: 判断 851">
          <a:extLst>
            <a:ext uri="{FF2B5EF4-FFF2-40B4-BE49-F238E27FC236}">
              <a16:creationId xmlns:a16="http://schemas.microsoft.com/office/drawing/2014/main" id="{20FFF6F3-4902-47C8-AAC3-354FE1C83AAA}"/>
            </a:ext>
          </a:extLst>
        </xdr:cNvPr>
        <xdr:cNvSpPr/>
      </xdr:nvSpPr>
      <xdr:spPr>
        <a:xfrm>
          <a:off x="15430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61595</xdr:rowOff>
    </xdr:from>
    <xdr:to>
      <xdr:col>76</xdr:col>
      <xdr:colOff>165100</xdr:colOff>
      <xdr:row>104</xdr:row>
      <xdr:rowOff>163195</xdr:rowOff>
    </xdr:to>
    <xdr:sp macro="" textlink="">
      <xdr:nvSpPr>
        <xdr:cNvPr id="853" name="フローチャート: 判断 852">
          <a:extLst>
            <a:ext uri="{FF2B5EF4-FFF2-40B4-BE49-F238E27FC236}">
              <a16:creationId xmlns:a16="http://schemas.microsoft.com/office/drawing/2014/main" id="{BD130728-C4A8-4DF3-A477-6877135F6B29}"/>
            </a:ext>
          </a:extLst>
        </xdr:cNvPr>
        <xdr:cNvSpPr/>
      </xdr:nvSpPr>
      <xdr:spPr>
        <a:xfrm>
          <a:off x="14541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854" name="フローチャート: 判断 853">
          <a:extLst>
            <a:ext uri="{FF2B5EF4-FFF2-40B4-BE49-F238E27FC236}">
              <a16:creationId xmlns:a16="http://schemas.microsoft.com/office/drawing/2014/main" id="{41938092-0381-4F57-9242-12E40D2C9C29}"/>
            </a:ext>
          </a:extLst>
        </xdr:cNvPr>
        <xdr:cNvSpPr/>
      </xdr:nvSpPr>
      <xdr:spPr>
        <a:xfrm>
          <a:off x="13652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855" name="フローチャート: 判断 854">
          <a:extLst>
            <a:ext uri="{FF2B5EF4-FFF2-40B4-BE49-F238E27FC236}">
              <a16:creationId xmlns:a16="http://schemas.microsoft.com/office/drawing/2014/main" id="{1C964179-5243-4330-9922-1FE5BB25A417}"/>
            </a:ext>
          </a:extLst>
        </xdr:cNvPr>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4130BA2C-B1F0-4630-AEF1-1EF207893BA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72F6CC2D-DEBA-4C5D-860E-D31D78C9C4D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9CC678F9-6A47-4721-BA54-7A5B5411A3A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D0EDFCBF-C990-403F-A1F7-9E3B178C24B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AFFD6335-8C99-4887-BD9F-5A85AFBF2CB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57786</xdr:rowOff>
    </xdr:from>
    <xdr:to>
      <xdr:col>85</xdr:col>
      <xdr:colOff>177800</xdr:colOff>
      <xdr:row>101</xdr:row>
      <xdr:rowOff>159386</xdr:rowOff>
    </xdr:to>
    <xdr:sp macro="" textlink="">
      <xdr:nvSpPr>
        <xdr:cNvPr id="861" name="楕円 860">
          <a:extLst>
            <a:ext uri="{FF2B5EF4-FFF2-40B4-BE49-F238E27FC236}">
              <a16:creationId xmlns:a16="http://schemas.microsoft.com/office/drawing/2014/main" id="{AB5FEA49-87CF-4F17-9DC0-A8D3F0108590}"/>
            </a:ext>
          </a:extLst>
        </xdr:cNvPr>
        <xdr:cNvSpPr/>
      </xdr:nvSpPr>
      <xdr:spPr>
        <a:xfrm>
          <a:off x="16268700" y="1737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80663</xdr:rowOff>
    </xdr:from>
    <xdr:ext cx="405111" cy="259045"/>
    <xdr:sp macro="" textlink="">
      <xdr:nvSpPr>
        <xdr:cNvPr id="862" name="【公民館】&#10;有形固定資産減価償却率該当値テキスト">
          <a:extLst>
            <a:ext uri="{FF2B5EF4-FFF2-40B4-BE49-F238E27FC236}">
              <a16:creationId xmlns:a16="http://schemas.microsoft.com/office/drawing/2014/main" id="{E164257A-4FD7-459D-A60E-076147DE0B2C}"/>
            </a:ext>
          </a:extLst>
        </xdr:cNvPr>
        <xdr:cNvSpPr txBox="1"/>
      </xdr:nvSpPr>
      <xdr:spPr>
        <a:xfrm>
          <a:off x="16357600" y="1722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19686</xdr:rowOff>
    </xdr:from>
    <xdr:to>
      <xdr:col>81</xdr:col>
      <xdr:colOff>101600</xdr:colOff>
      <xdr:row>101</xdr:row>
      <xdr:rowOff>121286</xdr:rowOff>
    </xdr:to>
    <xdr:sp macro="" textlink="">
      <xdr:nvSpPr>
        <xdr:cNvPr id="863" name="楕円 862">
          <a:extLst>
            <a:ext uri="{FF2B5EF4-FFF2-40B4-BE49-F238E27FC236}">
              <a16:creationId xmlns:a16="http://schemas.microsoft.com/office/drawing/2014/main" id="{D20F57B0-8253-4E7F-9252-427311C09542}"/>
            </a:ext>
          </a:extLst>
        </xdr:cNvPr>
        <xdr:cNvSpPr/>
      </xdr:nvSpPr>
      <xdr:spPr>
        <a:xfrm>
          <a:off x="15430500" y="1733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70486</xdr:rowOff>
    </xdr:from>
    <xdr:to>
      <xdr:col>85</xdr:col>
      <xdr:colOff>127000</xdr:colOff>
      <xdr:row>101</xdr:row>
      <xdr:rowOff>108586</xdr:rowOff>
    </xdr:to>
    <xdr:cxnSp macro="">
      <xdr:nvCxnSpPr>
        <xdr:cNvPr id="864" name="直線コネクタ 863">
          <a:extLst>
            <a:ext uri="{FF2B5EF4-FFF2-40B4-BE49-F238E27FC236}">
              <a16:creationId xmlns:a16="http://schemas.microsoft.com/office/drawing/2014/main" id="{C7493D70-D2B9-4A4D-BAF0-0FDD235D98CD}"/>
            </a:ext>
          </a:extLst>
        </xdr:cNvPr>
        <xdr:cNvCxnSpPr/>
      </xdr:nvCxnSpPr>
      <xdr:spPr>
        <a:xfrm>
          <a:off x="15481300" y="1738693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149225</xdr:rowOff>
    </xdr:from>
    <xdr:to>
      <xdr:col>76</xdr:col>
      <xdr:colOff>165100</xdr:colOff>
      <xdr:row>101</xdr:row>
      <xdr:rowOff>79375</xdr:rowOff>
    </xdr:to>
    <xdr:sp macro="" textlink="">
      <xdr:nvSpPr>
        <xdr:cNvPr id="865" name="楕円 864">
          <a:extLst>
            <a:ext uri="{FF2B5EF4-FFF2-40B4-BE49-F238E27FC236}">
              <a16:creationId xmlns:a16="http://schemas.microsoft.com/office/drawing/2014/main" id="{2469C071-DEAB-4F4B-BB5A-CDC915A6F3E5}"/>
            </a:ext>
          </a:extLst>
        </xdr:cNvPr>
        <xdr:cNvSpPr/>
      </xdr:nvSpPr>
      <xdr:spPr>
        <a:xfrm>
          <a:off x="14541500" y="1729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28575</xdr:rowOff>
    </xdr:from>
    <xdr:to>
      <xdr:col>81</xdr:col>
      <xdr:colOff>50800</xdr:colOff>
      <xdr:row>101</xdr:row>
      <xdr:rowOff>70486</xdr:rowOff>
    </xdr:to>
    <xdr:cxnSp macro="">
      <xdr:nvCxnSpPr>
        <xdr:cNvPr id="866" name="直線コネクタ 865">
          <a:extLst>
            <a:ext uri="{FF2B5EF4-FFF2-40B4-BE49-F238E27FC236}">
              <a16:creationId xmlns:a16="http://schemas.microsoft.com/office/drawing/2014/main" id="{7858BDAF-8A1B-4569-9C43-2DB9E5B4DF1A}"/>
            </a:ext>
          </a:extLst>
        </xdr:cNvPr>
        <xdr:cNvCxnSpPr/>
      </xdr:nvCxnSpPr>
      <xdr:spPr>
        <a:xfrm>
          <a:off x="14592300" y="173450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113030</xdr:rowOff>
    </xdr:from>
    <xdr:to>
      <xdr:col>72</xdr:col>
      <xdr:colOff>38100</xdr:colOff>
      <xdr:row>102</xdr:row>
      <xdr:rowOff>43180</xdr:rowOff>
    </xdr:to>
    <xdr:sp macro="" textlink="">
      <xdr:nvSpPr>
        <xdr:cNvPr id="867" name="楕円 866">
          <a:extLst>
            <a:ext uri="{FF2B5EF4-FFF2-40B4-BE49-F238E27FC236}">
              <a16:creationId xmlns:a16="http://schemas.microsoft.com/office/drawing/2014/main" id="{D30DEE82-58FD-4E95-B711-8408535C2715}"/>
            </a:ext>
          </a:extLst>
        </xdr:cNvPr>
        <xdr:cNvSpPr/>
      </xdr:nvSpPr>
      <xdr:spPr>
        <a:xfrm>
          <a:off x="13652500" y="174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28575</xdr:rowOff>
    </xdr:from>
    <xdr:to>
      <xdr:col>76</xdr:col>
      <xdr:colOff>114300</xdr:colOff>
      <xdr:row>101</xdr:row>
      <xdr:rowOff>163830</xdr:rowOff>
    </xdr:to>
    <xdr:cxnSp macro="">
      <xdr:nvCxnSpPr>
        <xdr:cNvPr id="868" name="直線コネクタ 867">
          <a:extLst>
            <a:ext uri="{FF2B5EF4-FFF2-40B4-BE49-F238E27FC236}">
              <a16:creationId xmlns:a16="http://schemas.microsoft.com/office/drawing/2014/main" id="{7C11EDF9-CAD8-46C3-9FB4-7BD915D5C5F8}"/>
            </a:ext>
          </a:extLst>
        </xdr:cNvPr>
        <xdr:cNvCxnSpPr/>
      </xdr:nvCxnSpPr>
      <xdr:spPr>
        <a:xfrm flipV="1">
          <a:off x="13703300" y="17345025"/>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69214</xdr:rowOff>
    </xdr:from>
    <xdr:to>
      <xdr:col>67</xdr:col>
      <xdr:colOff>101600</xdr:colOff>
      <xdr:row>101</xdr:row>
      <xdr:rowOff>170814</xdr:rowOff>
    </xdr:to>
    <xdr:sp macro="" textlink="">
      <xdr:nvSpPr>
        <xdr:cNvPr id="869" name="楕円 868">
          <a:extLst>
            <a:ext uri="{FF2B5EF4-FFF2-40B4-BE49-F238E27FC236}">
              <a16:creationId xmlns:a16="http://schemas.microsoft.com/office/drawing/2014/main" id="{7E76B7AD-BA3F-4E25-82E4-901FCAFE7773}"/>
            </a:ext>
          </a:extLst>
        </xdr:cNvPr>
        <xdr:cNvSpPr/>
      </xdr:nvSpPr>
      <xdr:spPr>
        <a:xfrm>
          <a:off x="12763500" y="1738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120014</xdr:rowOff>
    </xdr:from>
    <xdr:to>
      <xdr:col>71</xdr:col>
      <xdr:colOff>177800</xdr:colOff>
      <xdr:row>101</xdr:row>
      <xdr:rowOff>163830</xdr:rowOff>
    </xdr:to>
    <xdr:cxnSp macro="">
      <xdr:nvCxnSpPr>
        <xdr:cNvPr id="870" name="直線コネクタ 869">
          <a:extLst>
            <a:ext uri="{FF2B5EF4-FFF2-40B4-BE49-F238E27FC236}">
              <a16:creationId xmlns:a16="http://schemas.microsoft.com/office/drawing/2014/main" id="{42D1CC4D-AEBF-456E-B27E-3E68D4A6AA09}"/>
            </a:ext>
          </a:extLst>
        </xdr:cNvPr>
        <xdr:cNvCxnSpPr/>
      </xdr:nvCxnSpPr>
      <xdr:spPr>
        <a:xfrm>
          <a:off x="12814300" y="174364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62882</xdr:rowOff>
    </xdr:from>
    <xdr:ext cx="405111" cy="259045"/>
    <xdr:sp macro="" textlink="">
      <xdr:nvSpPr>
        <xdr:cNvPr id="871" name="n_1aveValue【公民館】&#10;有形固定資産減価償却率">
          <a:extLst>
            <a:ext uri="{FF2B5EF4-FFF2-40B4-BE49-F238E27FC236}">
              <a16:creationId xmlns:a16="http://schemas.microsoft.com/office/drawing/2014/main" id="{4FD113D9-B682-4F8B-A648-D7904A3FC7AA}"/>
            </a:ext>
          </a:extLst>
        </xdr:cNvPr>
        <xdr:cNvSpPr txBox="1"/>
      </xdr:nvSpPr>
      <xdr:spPr>
        <a:xfrm>
          <a:off x="152660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154322</xdr:rowOff>
    </xdr:from>
    <xdr:ext cx="405111" cy="259045"/>
    <xdr:sp macro="" textlink="">
      <xdr:nvSpPr>
        <xdr:cNvPr id="872" name="n_2aveValue【公民館】&#10;有形固定資産減価償却率">
          <a:extLst>
            <a:ext uri="{FF2B5EF4-FFF2-40B4-BE49-F238E27FC236}">
              <a16:creationId xmlns:a16="http://schemas.microsoft.com/office/drawing/2014/main" id="{328A83A1-3DF1-4444-9154-B95094C61E55}"/>
            </a:ext>
          </a:extLst>
        </xdr:cNvPr>
        <xdr:cNvSpPr txBox="1"/>
      </xdr:nvSpPr>
      <xdr:spPr>
        <a:xfrm>
          <a:off x="14389744" y="1798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150513</xdr:rowOff>
    </xdr:from>
    <xdr:ext cx="405111" cy="259045"/>
    <xdr:sp macro="" textlink="">
      <xdr:nvSpPr>
        <xdr:cNvPr id="873" name="n_3aveValue【公民館】&#10;有形固定資産減価償却率">
          <a:extLst>
            <a:ext uri="{FF2B5EF4-FFF2-40B4-BE49-F238E27FC236}">
              <a16:creationId xmlns:a16="http://schemas.microsoft.com/office/drawing/2014/main" id="{79A9D866-798A-49E5-AB81-B55704F905C5}"/>
            </a:ext>
          </a:extLst>
        </xdr:cNvPr>
        <xdr:cNvSpPr txBox="1"/>
      </xdr:nvSpPr>
      <xdr:spPr>
        <a:xfrm>
          <a:off x="13500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165752</xdr:rowOff>
    </xdr:from>
    <xdr:ext cx="405111" cy="259045"/>
    <xdr:sp macro="" textlink="">
      <xdr:nvSpPr>
        <xdr:cNvPr id="874" name="n_4aveValue【公民館】&#10;有形固定資産減価償却率">
          <a:extLst>
            <a:ext uri="{FF2B5EF4-FFF2-40B4-BE49-F238E27FC236}">
              <a16:creationId xmlns:a16="http://schemas.microsoft.com/office/drawing/2014/main" id="{7E0D25C8-E16A-465C-A813-650713F092F0}"/>
            </a:ext>
          </a:extLst>
        </xdr:cNvPr>
        <xdr:cNvSpPr txBox="1"/>
      </xdr:nvSpPr>
      <xdr:spPr>
        <a:xfrm>
          <a:off x="12611744"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137813</xdr:rowOff>
    </xdr:from>
    <xdr:ext cx="405111" cy="259045"/>
    <xdr:sp macro="" textlink="">
      <xdr:nvSpPr>
        <xdr:cNvPr id="875" name="n_1mainValue【公民館】&#10;有形固定資産減価償却率">
          <a:extLst>
            <a:ext uri="{FF2B5EF4-FFF2-40B4-BE49-F238E27FC236}">
              <a16:creationId xmlns:a16="http://schemas.microsoft.com/office/drawing/2014/main" id="{DB51ED46-E92A-4B9D-AE21-1EF3D46D09EC}"/>
            </a:ext>
          </a:extLst>
        </xdr:cNvPr>
        <xdr:cNvSpPr txBox="1"/>
      </xdr:nvSpPr>
      <xdr:spPr>
        <a:xfrm>
          <a:off x="15266044" y="1711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95902</xdr:rowOff>
    </xdr:from>
    <xdr:ext cx="405111" cy="259045"/>
    <xdr:sp macro="" textlink="">
      <xdr:nvSpPr>
        <xdr:cNvPr id="876" name="n_2mainValue【公民館】&#10;有形固定資産減価償却率">
          <a:extLst>
            <a:ext uri="{FF2B5EF4-FFF2-40B4-BE49-F238E27FC236}">
              <a16:creationId xmlns:a16="http://schemas.microsoft.com/office/drawing/2014/main" id="{375D16EA-CCE1-4BB8-A62A-3AC21B3589AC}"/>
            </a:ext>
          </a:extLst>
        </xdr:cNvPr>
        <xdr:cNvSpPr txBox="1"/>
      </xdr:nvSpPr>
      <xdr:spPr>
        <a:xfrm>
          <a:off x="14389744" y="1706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59707</xdr:rowOff>
    </xdr:from>
    <xdr:ext cx="405111" cy="259045"/>
    <xdr:sp macro="" textlink="">
      <xdr:nvSpPr>
        <xdr:cNvPr id="877" name="n_3mainValue【公民館】&#10;有形固定資産減価償却率">
          <a:extLst>
            <a:ext uri="{FF2B5EF4-FFF2-40B4-BE49-F238E27FC236}">
              <a16:creationId xmlns:a16="http://schemas.microsoft.com/office/drawing/2014/main" id="{C5D80FE9-68C3-429D-8BB0-E79DD901F6F9}"/>
            </a:ext>
          </a:extLst>
        </xdr:cNvPr>
        <xdr:cNvSpPr txBox="1"/>
      </xdr:nvSpPr>
      <xdr:spPr>
        <a:xfrm>
          <a:off x="13500744" y="1720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15891</xdr:rowOff>
    </xdr:from>
    <xdr:ext cx="405111" cy="259045"/>
    <xdr:sp macro="" textlink="">
      <xdr:nvSpPr>
        <xdr:cNvPr id="878" name="n_4mainValue【公民館】&#10;有形固定資産減価償却率">
          <a:extLst>
            <a:ext uri="{FF2B5EF4-FFF2-40B4-BE49-F238E27FC236}">
              <a16:creationId xmlns:a16="http://schemas.microsoft.com/office/drawing/2014/main" id="{E8E2B69F-CBFB-419D-92C9-F0EC79A55BC1}"/>
            </a:ext>
          </a:extLst>
        </xdr:cNvPr>
        <xdr:cNvSpPr txBox="1"/>
      </xdr:nvSpPr>
      <xdr:spPr>
        <a:xfrm>
          <a:off x="12611744" y="1716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9" name="正方形/長方形 878">
          <a:extLst>
            <a:ext uri="{FF2B5EF4-FFF2-40B4-BE49-F238E27FC236}">
              <a16:creationId xmlns:a16="http://schemas.microsoft.com/office/drawing/2014/main" id="{1C77D1D3-1121-47B0-9915-1C7903909C9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0" name="正方形/長方形 879">
          <a:extLst>
            <a:ext uri="{FF2B5EF4-FFF2-40B4-BE49-F238E27FC236}">
              <a16:creationId xmlns:a16="http://schemas.microsoft.com/office/drawing/2014/main" id="{D66BBA2D-BE95-43AF-8399-EB611BB93E1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1" name="正方形/長方形 880">
          <a:extLst>
            <a:ext uri="{FF2B5EF4-FFF2-40B4-BE49-F238E27FC236}">
              <a16:creationId xmlns:a16="http://schemas.microsoft.com/office/drawing/2014/main" id="{218CE4DC-31E2-4521-B9E9-B020134A124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2" name="正方形/長方形 881">
          <a:extLst>
            <a:ext uri="{FF2B5EF4-FFF2-40B4-BE49-F238E27FC236}">
              <a16:creationId xmlns:a16="http://schemas.microsoft.com/office/drawing/2014/main" id="{69EACEB2-31BF-4611-868D-E01D7EA8BED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3" name="正方形/長方形 882">
          <a:extLst>
            <a:ext uri="{FF2B5EF4-FFF2-40B4-BE49-F238E27FC236}">
              <a16:creationId xmlns:a16="http://schemas.microsoft.com/office/drawing/2014/main" id="{88BF571A-C442-45E5-9305-6F6DDFD9475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4" name="正方形/長方形 883">
          <a:extLst>
            <a:ext uri="{FF2B5EF4-FFF2-40B4-BE49-F238E27FC236}">
              <a16:creationId xmlns:a16="http://schemas.microsoft.com/office/drawing/2014/main" id="{8D5ED8D2-61B2-43C2-80F9-C7EADA6986A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5" name="正方形/長方形 884">
          <a:extLst>
            <a:ext uri="{FF2B5EF4-FFF2-40B4-BE49-F238E27FC236}">
              <a16:creationId xmlns:a16="http://schemas.microsoft.com/office/drawing/2014/main" id="{1FC69A0B-373A-4FFA-83E8-F922EEB38BA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6" name="正方形/長方形 885">
          <a:extLst>
            <a:ext uri="{FF2B5EF4-FFF2-40B4-BE49-F238E27FC236}">
              <a16:creationId xmlns:a16="http://schemas.microsoft.com/office/drawing/2014/main" id="{41BAC990-1EDB-42EE-A27A-A6E0D4AF7F2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7" name="テキスト ボックス 886">
          <a:extLst>
            <a:ext uri="{FF2B5EF4-FFF2-40B4-BE49-F238E27FC236}">
              <a16:creationId xmlns:a16="http://schemas.microsoft.com/office/drawing/2014/main" id="{97A28D85-21E4-49FC-97CA-52F83EDD3A8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8" name="直線コネクタ 887">
          <a:extLst>
            <a:ext uri="{FF2B5EF4-FFF2-40B4-BE49-F238E27FC236}">
              <a16:creationId xmlns:a16="http://schemas.microsoft.com/office/drawing/2014/main" id="{E97A0A5B-F5D0-47AA-AAA7-27CA87275BD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89" name="直線コネクタ 888">
          <a:extLst>
            <a:ext uri="{FF2B5EF4-FFF2-40B4-BE49-F238E27FC236}">
              <a16:creationId xmlns:a16="http://schemas.microsoft.com/office/drawing/2014/main" id="{2C63D686-00B2-4792-A8ED-C440765BEC5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0" name="テキスト ボックス 889">
          <a:extLst>
            <a:ext uri="{FF2B5EF4-FFF2-40B4-BE49-F238E27FC236}">
              <a16:creationId xmlns:a16="http://schemas.microsoft.com/office/drawing/2014/main" id="{9FEB4CDD-9FE6-4FC1-AC13-FEAA1BB5C6B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1" name="直線コネクタ 890">
          <a:extLst>
            <a:ext uri="{FF2B5EF4-FFF2-40B4-BE49-F238E27FC236}">
              <a16:creationId xmlns:a16="http://schemas.microsoft.com/office/drawing/2014/main" id="{8B1D501D-54EB-4D66-B8D4-6DF2C279681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2" name="テキスト ボックス 891">
          <a:extLst>
            <a:ext uri="{FF2B5EF4-FFF2-40B4-BE49-F238E27FC236}">
              <a16:creationId xmlns:a16="http://schemas.microsoft.com/office/drawing/2014/main" id="{A4CA77DB-8ACD-4649-9B2F-A11BA87E05D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3" name="直線コネクタ 892">
          <a:extLst>
            <a:ext uri="{FF2B5EF4-FFF2-40B4-BE49-F238E27FC236}">
              <a16:creationId xmlns:a16="http://schemas.microsoft.com/office/drawing/2014/main" id="{B27B39AD-DA89-4854-9088-42907277EB3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4" name="テキスト ボックス 893">
          <a:extLst>
            <a:ext uri="{FF2B5EF4-FFF2-40B4-BE49-F238E27FC236}">
              <a16:creationId xmlns:a16="http://schemas.microsoft.com/office/drawing/2014/main" id="{CFADBE27-8BEF-403C-B821-25D6DDE9168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95" name="直線コネクタ 894">
          <a:extLst>
            <a:ext uri="{FF2B5EF4-FFF2-40B4-BE49-F238E27FC236}">
              <a16:creationId xmlns:a16="http://schemas.microsoft.com/office/drawing/2014/main" id="{5D02A8E6-1307-46C3-BAED-869E1EC6579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96" name="テキスト ボックス 895">
          <a:extLst>
            <a:ext uri="{FF2B5EF4-FFF2-40B4-BE49-F238E27FC236}">
              <a16:creationId xmlns:a16="http://schemas.microsoft.com/office/drawing/2014/main" id="{FD551C36-0B13-4C66-AF24-AF3E34192DA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97" name="直線コネクタ 896">
          <a:extLst>
            <a:ext uri="{FF2B5EF4-FFF2-40B4-BE49-F238E27FC236}">
              <a16:creationId xmlns:a16="http://schemas.microsoft.com/office/drawing/2014/main" id="{F545E756-CBA1-4F40-B16E-7CA8FF8B17E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98" name="テキスト ボックス 897">
          <a:extLst>
            <a:ext uri="{FF2B5EF4-FFF2-40B4-BE49-F238E27FC236}">
              <a16:creationId xmlns:a16="http://schemas.microsoft.com/office/drawing/2014/main" id="{5705BAC6-FB38-4A28-9511-F41C451166C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9" name="直線コネクタ 898">
          <a:extLst>
            <a:ext uri="{FF2B5EF4-FFF2-40B4-BE49-F238E27FC236}">
              <a16:creationId xmlns:a16="http://schemas.microsoft.com/office/drawing/2014/main" id="{A1263B7E-C44B-4B57-8787-3859282E53F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900" name="テキスト ボックス 899">
          <a:extLst>
            <a:ext uri="{FF2B5EF4-FFF2-40B4-BE49-F238E27FC236}">
              <a16:creationId xmlns:a16="http://schemas.microsoft.com/office/drawing/2014/main" id="{BA431236-1410-418D-A015-18AEB4A56CD1}"/>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1" name="【公民館】&#10;一人当たり面積グラフ枠">
          <a:extLst>
            <a:ext uri="{FF2B5EF4-FFF2-40B4-BE49-F238E27FC236}">
              <a16:creationId xmlns:a16="http://schemas.microsoft.com/office/drawing/2014/main" id="{4F8341CB-A8C7-45E4-8B29-9E2465CAB7D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68962</xdr:rowOff>
    </xdr:from>
    <xdr:to>
      <xdr:col>116</xdr:col>
      <xdr:colOff>62864</xdr:colOff>
      <xdr:row>108</xdr:row>
      <xdr:rowOff>112204</xdr:rowOff>
    </xdr:to>
    <xdr:cxnSp macro="">
      <xdr:nvCxnSpPr>
        <xdr:cNvPr id="902" name="直線コネクタ 901">
          <a:extLst>
            <a:ext uri="{FF2B5EF4-FFF2-40B4-BE49-F238E27FC236}">
              <a16:creationId xmlns:a16="http://schemas.microsoft.com/office/drawing/2014/main" id="{AEC1254F-091C-4A43-B6E0-1130222D3539}"/>
            </a:ext>
          </a:extLst>
        </xdr:cNvPr>
        <xdr:cNvCxnSpPr/>
      </xdr:nvCxnSpPr>
      <xdr:spPr>
        <a:xfrm flipV="1">
          <a:off x="22160864" y="17385412"/>
          <a:ext cx="0" cy="124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116031</xdr:rowOff>
    </xdr:from>
    <xdr:ext cx="469744" cy="259045"/>
    <xdr:sp macro="" textlink="">
      <xdr:nvSpPr>
        <xdr:cNvPr id="903" name="【公民館】&#10;一人当たり面積最小値テキスト">
          <a:extLst>
            <a:ext uri="{FF2B5EF4-FFF2-40B4-BE49-F238E27FC236}">
              <a16:creationId xmlns:a16="http://schemas.microsoft.com/office/drawing/2014/main" id="{D039A0E2-3E69-4CDA-A3B1-5B816ABE8D24}"/>
            </a:ext>
          </a:extLst>
        </xdr:cNvPr>
        <xdr:cNvSpPr txBox="1"/>
      </xdr:nvSpPr>
      <xdr:spPr>
        <a:xfrm>
          <a:off x="22199600" y="1863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112204</xdr:rowOff>
    </xdr:from>
    <xdr:to>
      <xdr:col>116</xdr:col>
      <xdr:colOff>152400</xdr:colOff>
      <xdr:row>108</xdr:row>
      <xdr:rowOff>112204</xdr:rowOff>
    </xdr:to>
    <xdr:cxnSp macro="">
      <xdr:nvCxnSpPr>
        <xdr:cNvPr id="904" name="直線コネクタ 903">
          <a:extLst>
            <a:ext uri="{FF2B5EF4-FFF2-40B4-BE49-F238E27FC236}">
              <a16:creationId xmlns:a16="http://schemas.microsoft.com/office/drawing/2014/main" id="{5C700338-BB8F-425B-8DA0-7C54C46FA4C0}"/>
            </a:ext>
          </a:extLst>
        </xdr:cNvPr>
        <xdr:cNvCxnSpPr/>
      </xdr:nvCxnSpPr>
      <xdr:spPr>
        <a:xfrm>
          <a:off x="22072600" y="18628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15639</xdr:rowOff>
    </xdr:from>
    <xdr:ext cx="469744" cy="259045"/>
    <xdr:sp macro="" textlink="">
      <xdr:nvSpPr>
        <xdr:cNvPr id="905" name="【公民館】&#10;一人当たり面積最大値テキスト">
          <a:extLst>
            <a:ext uri="{FF2B5EF4-FFF2-40B4-BE49-F238E27FC236}">
              <a16:creationId xmlns:a16="http://schemas.microsoft.com/office/drawing/2014/main" id="{D39462BE-1D79-4F8E-88FA-511472D8FF67}"/>
            </a:ext>
          </a:extLst>
        </xdr:cNvPr>
        <xdr:cNvSpPr txBox="1"/>
      </xdr:nvSpPr>
      <xdr:spPr>
        <a:xfrm>
          <a:off x="22199600" y="1716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68962</xdr:rowOff>
    </xdr:from>
    <xdr:to>
      <xdr:col>116</xdr:col>
      <xdr:colOff>152400</xdr:colOff>
      <xdr:row>101</xdr:row>
      <xdr:rowOff>68962</xdr:rowOff>
    </xdr:to>
    <xdr:cxnSp macro="">
      <xdr:nvCxnSpPr>
        <xdr:cNvPr id="906" name="直線コネクタ 905">
          <a:extLst>
            <a:ext uri="{FF2B5EF4-FFF2-40B4-BE49-F238E27FC236}">
              <a16:creationId xmlns:a16="http://schemas.microsoft.com/office/drawing/2014/main" id="{81C0AC03-C33D-4575-87B3-CD5B094C0F50}"/>
            </a:ext>
          </a:extLst>
        </xdr:cNvPr>
        <xdr:cNvCxnSpPr/>
      </xdr:nvCxnSpPr>
      <xdr:spPr>
        <a:xfrm>
          <a:off x="22072600" y="1738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83456</xdr:rowOff>
    </xdr:from>
    <xdr:ext cx="469744" cy="259045"/>
    <xdr:sp macro="" textlink="">
      <xdr:nvSpPr>
        <xdr:cNvPr id="907" name="【公民館】&#10;一人当たり面積平均値テキスト">
          <a:extLst>
            <a:ext uri="{FF2B5EF4-FFF2-40B4-BE49-F238E27FC236}">
              <a16:creationId xmlns:a16="http://schemas.microsoft.com/office/drawing/2014/main" id="{35F825DC-4433-42D8-BA17-55EEAA9013A6}"/>
            </a:ext>
          </a:extLst>
        </xdr:cNvPr>
        <xdr:cNvSpPr txBox="1"/>
      </xdr:nvSpPr>
      <xdr:spPr>
        <a:xfrm>
          <a:off x="22199600" y="18428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105029</xdr:rowOff>
    </xdr:from>
    <xdr:to>
      <xdr:col>116</xdr:col>
      <xdr:colOff>114300</xdr:colOff>
      <xdr:row>108</xdr:row>
      <xdr:rowOff>35179</xdr:rowOff>
    </xdr:to>
    <xdr:sp macro="" textlink="">
      <xdr:nvSpPr>
        <xdr:cNvPr id="908" name="フローチャート: 判断 907">
          <a:extLst>
            <a:ext uri="{FF2B5EF4-FFF2-40B4-BE49-F238E27FC236}">
              <a16:creationId xmlns:a16="http://schemas.microsoft.com/office/drawing/2014/main" id="{DC3BA037-EE85-44D4-A59B-BB5361C4B001}"/>
            </a:ext>
          </a:extLst>
        </xdr:cNvPr>
        <xdr:cNvSpPr/>
      </xdr:nvSpPr>
      <xdr:spPr>
        <a:xfrm>
          <a:off x="22110700" y="1845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87885</xdr:rowOff>
    </xdr:from>
    <xdr:to>
      <xdr:col>112</xdr:col>
      <xdr:colOff>38100</xdr:colOff>
      <xdr:row>108</xdr:row>
      <xdr:rowOff>18035</xdr:rowOff>
    </xdr:to>
    <xdr:sp macro="" textlink="">
      <xdr:nvSpPr>
        <xdr:cNvPr id="909" name="フローチャート: 判断 908">
          <a:extLst>
            <a:ext uri="{FF2B5EF4-FFF2-40B4-BE49-F238E27FC236}">
              <a16:creationId xmlns:a16="http://schemas.microsoft.com/office/drawing/2014/main" id="{04440D3E-BC5B-43FB-BA0E-FA5AC5399F1E}"/>
            </a:ext>
          </a:extLst>
        </xdr:cNvPr>
        <xdr:cNvSpPr/>
      </xdr:nvSpPr>
      <xdr:spPr>
        <a:xfrm>
          <a:off x="21272500" y="1843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95886</xdr:rowOff>
    </xdr:from>
    <xdr:to>
      <xdr:col>107</xdr:col>
      <xdr:colOff>101600</xdr:colOff>
      <xdr:row>108</xdr:row>
      <xdr:rowOff>26036</xdr:rowOff>
    </xdr:to>
    <xdr:sp macro="" textlink="">
      <xdr:nvSpPr>
        <xdr:cNvPr id="910" name="フローチャート: 判断 909">
          <a:extLst>
            <a:ext uri="{FF2B5EF4-FFF2-40B4-BE49-F238E27FC236}">
              <a16:creationId xmlns:a16="http://schemas.microsoft.com/office/drawing/2014/main" id="{C2CAB2A9-947B-4656-99E8-9A38401E0F93}"/>
            </a:ext>
          </a:extLst>
        </xdr:cNvPr>
        <xdr:cNvSpPr/>
      </xdr:nvSpPr>
      <xdr:spPr>
        <a:xfrm>
          <a:off x="20383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98361</xdr:rowOff>
    </xdr:from>
    <xdr:to>
      <xdr:col>102</xdr:col>
      <xdr:colOff>165100</xdr:colOff>
      <xdr:row>108</xdr:row>
      <xdr:rowOff>28511</xdr:rowOff>
    </xdr:to>
    <xdr:sp macro="" textlink="">
      <xdr:nvSpPr>
        <xdr:cNvPr id="911" name="フローチャート: 判断 910">
          <a:extLst>
            <a:ext uri="{FF2B5EF4-FFF2-40B4-BE49-F238E27FC236}">
              <a16:creationId xmlns:a16="http://schemas.microsoft.com/office/drawing/2014/main" id="{E9FD3E3F-FFAA-4198-85B0-7167F4972070}"/>
            </a:ext>
          </a:extLst>
        </xdr:cNvPr>
        <xdr:cNvSpPr/>
      </xdr:nvSpPr>
      <xdr:spPr>
        <a:xfrm>
          <a:off x="19494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114936</xdr:rowOff>
    </xdr:from>
    <xdr:to>
      <xdr:col>98</xdr:col>
      <xdr:colOff>38100</xdr:colOff>
      <xdr:row>108</xdr:row>
      <xdr:rowOff>45086</xdr:rowOff>
    </xdr:to>
    <xdr:sp macro="" textlink="">
      <xdr:nvSpPr>
        <xdr:cNvPr id="912" name="フローチャート: 判断 911">
          <a:extLst>
            <a:ext uri="{FF2B5EF4-FFF2-40B4-BE49-F238E27FC236}">
              <a16:creationId xmlns:a16="http://schemas.microsoft.com/office/drawing/2014/main" id="{948DB6C6-3C94-4485-8675-6D035FF9D836}"/>
            </a:ext>
          </a:extLst>
        </xdr:cNvPr>
        <xdr:cNvSpPr/>
      </xdr:nvSpPr>
      <xdr:spPr>
        <a:xfrm>
          <a:off x="18605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3" name="テキスト ボックス 912">
          <a:extLst>
            <a:ext uri="{FF2B5EF4-FFF2-40B4-BE49-F238E27FC236}">
              <a16:creationId xmlns:a16="http://schemas.microsoft.com/office/drawing/2014/main" id="{00233DCE-8170-4481-A9FC-94F9F6804AC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4" name="テキスト ボックス 913">
          <a:extLst>
            <a:ext uri="{FF2B5EF4-FFF2-40B4-BE49-F238E27FC236}">
              <a16:creationId xmlns:a16="http://schemas.microsoft.com/office/drawing/2014/main" id="{AC4A4646-AEBA-433D-A455-A157B730FDA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5" name="テキスト ボックス 914">
          <a:extLst>
            <a:ext uri="{FF2B5EF4-FFF2-40B4-BE49-F238E27FC236}">
              <a16:creationId xmlns:a16="http://schemas.microsoft.com/office/drawing/2014/main" id="{24239DA6-4A3C-4970-87C7-84B08B9B952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6" name="テキスト ボックス 915">
          <a:extLst>
            <a:ext uri="{FF2B5EF4-FFF2-40B4-BE49-F238E27FC236}">
              <a16:creationId xmlns:a16="http://schemas.microsoft.com/office/drawing/2014/main" id="{53AC920F-CDBA-4888-B2B9-C6F12C6B987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7" name="テキスト ボックス 916">
          <a:extLst>
            <a:ext uri="{FF2B5EF4-FFF2-40B4-BE49-F238E27FC236}">
              <a16:creationId xmlns:a16="http://schemas.microsoft.com/office/drawing/2014/main" id="{CF1F10B6-A4C0-440D-93E4-91793B40962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169418</xdr:rowOff>
    </xdr:from>
    <xdr:to>
      <xdr:col>116</xdr:col>
      <xdr:colOff>114300</xdr:colOff>
      <xdr:row>107</xdr:row>
      <xdr:rowOff>99568</xdr:rowOff>
    </xdr:to>
    <xdr:sp macro="" textlink="">
      <xdr:nvSpPr>
        <xdr:cNvPr id="918" name="楕円 917">
          <a:extLst>
            <a:ext uri="{FF2B5EF4-FFF2-40B4-BE49-F238E27FC236}">
              <a16:creationId xmlns:a16="http://schemas.microsoft.com/office/drawing/2014/main" id="{01E19411-3CAA-4622-91FE-F8DAED9989C7}"/>
            </a:ext>
          </a:extLst>
        </xdr:cNvPr>
        <xdr:cNvSpPr/>
      </xdr:nvSpPr>
      <xdr:spPr>
        <a:xfrm>
          <a:off x="22110700" y="183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20845</xdr:rowOff>
    </xdr:from>
    <xdr:ext cx="469744" cy="259045"/>
    <xdr:sp macro="" textlink="">
      <xdr:nvSpPr>
        <xdr:cNvPr id="919" name="【公民館】&#10;一人当たり面積該当値テキスト">
          <a:extLst>
            <a:ext uri="{FF2B5EF4-FFF2-40B4-BE49-F238E27FC236}">
              <a16:creationId xmlns:a16="http://schemas.microsoft.com/office/drawing/2014/main" id="{0E623A84-1FAD-42FC-BC66-684D1A8AC122}"/>
            </a:ext>
          </a:extLst>
        </xdr:cNvPr>
        <xdr:cNvSpPr txBox="1"/>
      </xdr:nvSpPr>
      <xdr:spPr>
        <a:xfrm>
          <a:off x="22199600" y="1819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1206</xdr:rowOff>
    </xdr:from>
    <xdr:to>
      <xdr:col>112</xdr:col>
      <xdr:colOff>38100</xdr:colOff>
      <xdr:row>107</xdr:row>
      <xdr:rowOff>102806</xdr:rowOff>
    </xdr:to>
    <xdr:sp macro="" textlink="">
      <xdr:nvSpPr>
        <xdr:cNvPr id="920" name="楕円 919">
          <a:extLst>
            <a:ext uri="{FF2B5EF4-FFF2-40B4-BE49-F238E27FC236}">
              <a16:creationId xmlns:a16="http://schemas.microsoft.com/office/drawing/2014/main" id="{36A64116-780A-4EDD-AA87-20ECA276E62A}"/>
            </a:ext>
          </a:extLst>
        </xdr:cNvPr>
        <xdr:cNvSpPr/>
      </xdr:nvSpPr>
      <xdr:spPr>
        <a:xfrm>
          <a:off x="21272500" y="1834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48768</xdr:rowOff>
    </xdr:from>
    <xdr:to>
      <xdr:col>116</xdr:col>
      <xdr:colOff>63500</xdr:colOff>
      <xdr:row>107</xdr:row>
      <xdr:rowOff>52006</xdr:rowOff>
    </xdr:to>
    <xdr:cxnSp macro="">
      <xdr:nvCxnSpPr>
        <xdr:cNvPr id="921" name="直線コネクタ 920">
          <a:extLst>
            <a:ext uri="{FF2B5EF4-FFF2-40B4-BE49-F238E27FC236}">
              <a16:creationId xmlns:a16="http://schemas.microsoft.com/office/drawing/2014/main" id="{82A8A06C-0B45-4E32-A6A8-BF0E6A151336}"/>
            </a:ext>
          </a:extLst>
        </xdr:cNvPr>
        <xdr:cNvCxnSpPr/>
      </xdr:nvCxnSpPr>
      <xdr:spPr>
        <a:xfrm flipV="1">
          <a:off x="21323300" y="18393918"/>
          <a:ext cx="8382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19686</xdr:rowOff>
    </xdr:from>
    <xdr:to>
      <xdr:col>107</xdr:col>
      <xdr:colOff>101600</xdr:colOff>
      <xdr:row>107</xdr:row>
      <xdr:rowOff>121286</xdr:rowOff>
    </xdr:to>
    <xdr:sp macro="" textlink="">
      <xdr:nvSpPr>
        <xdr:cNvPr id="922" name="楕円 921">
          <a:extLst>
            <a:ext uri="{FF2B5EF4-FFF2-40B4-BE49-F238E27FC236}">
              <a16:creationId xmlns:a16="http://schemas.microsoft.com/office/drawing/2014/main" id="{C154FCC8-13EB-4866-9583-0FA982F6CA06}"/>
            </a:ext>
          </a:extLst>
        </xdr:cNvPr>
        <xdr:cNvSpPr/>
      </xdr:nvSpPr>
      <xdr:spPr>
        <a:xfrm>
          <a:off x="20383500" y="183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52006</xdr:rowOff>
    </xdr:from>
    <xdr:to>
      <xdr:col>111</xdr:col>
      <xdr:colOff>177800</xdr:colOff>
      <xdr:row>107</xdr:row>
      <xdr:rowOff>70486</xdr:rowOff>
    </xdr:to>
    <xdr:cxnSp macro="">
      <xdr:nvCxnSpPr>
        <xdr:cNvPr id="923" name="直線コネクタ 922">
          <a:extLst>
            <a:ext uri="{FF2B5EF4-FFF2-40B4-BE49-F238E27FC236}">
              <a16:creationId xmlns:a16="http://schemas.microsoft.com/office/drawing/2014/main" id="{25EEF8B9-CED6-4C06-8BCE-9FD4C3EE8C5E}"/>
            </a:ext>
          </a:extLst>
        </xdr:cNvPr>
        <xdr:cNvCxnSpPr/>
      </xdr:nvCxnSpPr>
      <xdr:spPr>
        <a:xfrm flipV="1">
          <a:off x="20434300" y="18397156"/>
          <a:ext cx="889000" cy="1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33401</xdr:rowOff>
    </xdr:from>
    <xdr:to>
      <xdr:col>102</xdr:col>
      <xdr:colOff>165100</xdr:colOff>
      <xdr:row>107</xdr:row>
      <xdr:rowOff>135001</xdr:rowOff>
    </xdr:to>
    <xdr:sp macro="" textlink="">
      <xdr:nvSpPr>
        <xdr:cNvPr id="924" name="楕円 923">
          <a:extLst>
            <a:ext uri="{FF2B5EF4-FFF2-40B4-BE49-F238E27FC236}">
              <a16:creationId xmlns:a16="http://schemas.microsoft.com/office/drawing/2014/main" id="{A9B9469B-2A4A-4239-BC73-F1B564E593F0}"/>
            </a:ext>
          </a:extLst>
        </xdr:cNvPr>
        <xdr:cNvSpPr/>
      </xdr:nvSpPr>
      <xdr:spPr>
        <a:xfrm>
          <a:off x="19494500" y="1837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70486</xdr:rowOff>
    </xdr:from>
    <xdr:to>
      <xdr:col>107</xdr:col>
      <xdr:colOff>50800</xdr:colOff>
      <xdr:row>107</xdr:row>
      <xdr:rowOff>84201</xdr:rowOff>
    </xdr:to>
    <xdr:cxnSp macro="">
      <xdr:nvCxnSpPr>
        <xdr:cNvPr id="925" name="直線コネクタ 924">
          <a:extLst>
            <a:ext uri="{FF2B5EF4-FFF2-40B4-BE49-F238E27FC236}">
              <a16:creationId xmlns:a16="http://schemas.microsoft.com/office/drawing/2014/main" id="{EDF05B36-D496-4B39-AAE8-07080E05E8C2}"/>
            </a:ext>
          </a:extLst>
        </xdr:cNvPr>
        <xdr:cNvCxnSpPr/>
      </xdr:nvCxnSpPr>
      <xdr:spPr>
        <a:xfrm flipV="1">
          <a:off x="19545300" y="18415636"/>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37212</xdr:rowOff>
    </xdr:from>
    <xdr:to>
      <xdr:col>98</xdr:col>
      <xdr:colOff>38100</xdr:colOff>
      <xdr:row>107</xdr:row>
      <xdr:rowOff>138812</xdr:rowOff>
    </xdr:to>
    <xdr:sp macro="" textlink="">
      <xdr:nvSpPr>
        <xdr:cNvPr id="926" name="楕円 925">
          <a:extLst>
            <a:ext uri="{FF2B5EF4-FFF2-40B4-BE49-F238E27FC236}">
              <a16:creationId xmlns:a16="http://schemas.microsoft.com/office/drawing/2014/main" id="{610F025A-E683-46E2-BB9F-02FB32E27464}"/>
            </a:ext>
          </a:extLst>
        </xdr:cNvPr>
        <xdr:cNvSpPr/>
      </xdr:nvSpPr>
      <xdr:spPr>
        <a:xfrm>
          <a:off x="18605500" y="1838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84201</xdr:rowOff>
    </xdr:from>
    <xdr:to>
      <xdr:col>102</xdr:col>
      <xdr:colOff>114300</xdr:colOff>
      <xdr:row>107</xdr:row>
      <xdr:rowOff>88012</xdr:rowOff>
    </xdr:to>
    <xdr:cxnSp macro="">
      <xdr:nvCxnSpPr>
        <xdr:cNvPr id="927" name="直線コネクタ 926">
          <a:extLst>
            <a:ext uri="{FF2B5EF4-FFF2-40B4-BE49-F238E27FC236}">
              <a16:creationId xmlns:a16="http://schemas.microsoft.com/office/drawing/2014/main" id="{6B65927A-DD16-40AC-B43B-1DE895392483}"/>
            </a:ext>
          </a:extLst>
        </xdr:cNvPr>
        <xdr:cNvCxnSpPr/>
      </xdr:nvCxnSpPr>
      <xdr:spPr>
        <a:xfrm flipV="1">
          <a:off x="18656300" y="18429351"/>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9162</xdr:rowOff>
    </xdr:from>
    <xdr:ext cx="469744" cy="259045"/>
    <xdr:sp macro="" textlink="">
      <xdr:nvSpPr>
        <xdr:cNvPr id="928" name="n_1aveValue【公民館】&#10;一人当たり面積">
          <a:extLst>
            <a:ext uri="{FF2B5EF4-FFF2-40B4-BE49-F238E27FC236}">
              <a16:creationId xmlns:a16="http://schemas.microsoft.com/office/drawing/2014/main" id="{9CCD62C6-AFB6-4530-B510-85E44EF1F19C}"/>
            </a:ext>
          </a:extLst>
        </xdr:cNvPr>
        <xdr:cNvSpPr txBox="1"/>
      </xdr:nvSpPr>
      <xdr:spPr>
        <a:xfrm>
          <a:off x="21075727" y="1852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17163</xdr:rowOff>
    </xdr:from>
    <xdr:ext cx="469744" cy="259045"/>
    <xdr:sp macro="" textlink="">
      <xdr:nvSpPr>
        <xdr:cNvPr id="929" name="n_2aveValue【公民館】&#10;一人当たり面積">
          <a:extLst>
            <a:ext uri="{FF2B5EF4-FFF2-40B4-BE49-F238E27FC236}">
              <a16:creationId xmlns:a16="http://schemas.microsoft.com/office/drawing/2014/main" id="{67185DBA-A6B9-4DA8-8E32-A4F3DBCE26EC}"/>
            </a:ext>
          </a:extLst>
        </xdr:cNvPr>
        <xdr:cNvSpPr txBox="1"/>
      </xdr:nvSpPr>
      <xdr:spPr>
        <a:xfrm>
          <a:off x="201994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19638</xdr:rowOff>
    </xdr:from>
    <xdr:ext cx="469744" cy="259045"/>
    <xdr:sp macro="" textlink="">
      <xdr:nvSpPr>
        <xdr:cNvPr id="930" name="n_3aveValue【公民館】&#10;一人当たり面積">
          <a:extLst>
            <a:ext uri="{FF2B5EF4-FFF2-40B4-BE49-F238E27FC236}">
              <a16:creationId xmlns:a16="http://schemas.microsoft.com/office/drawing/2014/main" id="{92F871A0-CEE6-4ADB-ADFA-DB8B38E93D32}"/>
            </a:ext>
          </a:extLst>
        </xdr:cNvPr>
        <xdr:cNvSpPr txBox="1"/>
      </xdr:nvSpPr>
      <xdr:spPr>
        <a:xfrm>
          <a:off x="19310427" y="1853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36213</xdr:rowOff>
    </xdr:from>
    <xdr:ext cx="469744" cy="259045"/>
    <xdr:sp macro="" textlink="">
      <xdr:nvSpPr>
        <xdr:cNvPr id="931" name="n_4aveValue【公民館】&#10;一人当たり面積">
          <a:extLst>
            <a:ext uri="{FF2B5EF4-FFF2-40B4-BE49-F238E27FC236}">
              <a16:creationId xmlns:a16="http://schemas.microsoft.com/office/drawing/2014/main" id="{6BED84E1-9987-4673-80AB-1823B3D394A4}"/>
            </a:ext>
          </a:extLst>
        </xdr:cNvPr>
        <xdr:cNvSpPr txBox="1"/>
      </xdr:nvSpPr>
      <xdr:spPr>
        <a:xfrm>
          <a:off x="18421427" y="185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119333</xdr:rowOff>
    </xdr:from>
    <xdr:ext cx="469744" cy="259045"/>
    <xdr:sp macro="" textlink="">
      <xdr:nvSpPr>
        <xdr:cNvPr id="932" name="n_1mainValue【公民館】&#10;一人当たり面積">
          <a:extLst>
            <a:ext uri="{FF2B5EF4-FFF2-40B4-BE49-F238E27FC236}">
              <a16:creationId xmlns:a16="http://schemas.microsoft.com/office/drawing/2014/main" id="{B8F7ED2C-5231-4CB1-B7A4-0A03087B3AE2}"/>
            </a:ext>
          </a:extLst>
        </xdr:cNvPr>
        <xdr:cNvSpPr txBox="1"/>
      </xdr:nvSpPr>
      <xdr:spPr>
        <a:xfrm>
          <a:off x="21075727" y="1812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137813</xdr:rowOff>
    </xdr:from>
    <xdr:ext cx="469744" cy="259045"/>
    <xdr:sp macro="" textlink="">
      <xdr:nvSpPr>
        <xdr:cNvPr id="933" name="n_2mainValue【公民館】&#10;一人当たり面積">
          <a:extLst>
            <a:ext uri="{FF2B5EF4-FFF2-40B4-BE49-F238E27FC236}">
              <a16:creationId xmlns:a16="http://schemas.microsoft.com/office/drawing/2014/main" id="{19EE3BA6-12DF-4B41-8E02-2433BE886B3B}"/>
            </a:ext>
          </a:extLst>
        </xdr:cNvPr>
        <xdr:cNvSpPr txBox="1"/>
      </xdr:nvSpPr>
      <xdr:spPr>
        <a:xfrm>
          <a:off x="20199427" y="1814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151528</xdr:rowOff>
    </xdr:from>
    <xdr:ext cx="469744" cy="259045"/>
    <xdr:sp macro="" textlink="">
      <xdr:nvSpPr>
        <xdr:cNvPr id="934" name="n_3mainValue【公民館】&#10;一人当たり面積">
          <a:extLst>
            <a:ext uri="{FF2B5EF4-FFF2-40B4-BE49-F238E27FC236}">
              <a16:creationId xmlns:a16="http://schemas.microsoft.com/office/drawing/2014/main" id="{FD228482-616C-4F5C-A48A-6DF6ECE92585}"/>
            </a:ext>
          </a:extLst>
        </xdr:cNvPr>
        <xdr:cNvSpPr txBox="1"/>
      </xdr:nvSpPr>
      <xdr:spPr>
        <a:xfrm>
          <a:off x="19310427" y="1815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155339</xdr:rowOff>
    </xdr:from>
    <xdr:ext cx="469744" cy="259045"/>
    <xdr:sp macro="" textlink="">
      <xdr:nvSpPr>
        <xdr:cNvPr id="935" name="n_4mainValue【公民館】&#10;一人当たり面積">
          <a:extLst>
            <a:ext uri="{FF2B5EF4-FFF2-40B4-BE49-F238E27FC236}">
              <a16:creationId xmlns:a16="http://schemas.microsoft.com/office/drawing/2014/main" id="{CB3CF10D-A481-4F0C-AD81-B1B5F0DB9F3D}"/>
            </a:ext>
          </a:extLst>
        </xdr:cNvPr>
        <xdr:cNvSpPr txBox="1"/>
      </xdr:nvSpPr>
      <xdr:spPr>
        <a:xfrm>
          <a:off x="18421427" y="1815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6" name="正方形/長方形 935">
          <a:extLst>
            <a:ext uri="{FF2B5EF4-FFF2-40B4-BE49-F238E27FC236}">
              <a16:creationId xmlns:a16="http://schemas.microsoft.com/office/drawing/2014/main" id="{038E87E4-94B2-475D-8327-FA0B6BF969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7" name="正方形/長方形 936">
          <a:extLst>
            <a:ext uri="{FF2B5EF4-FFF2-40B4-BE49-F238E27FC236}">
              <a16:creationId xmlns:a16="http://schemas.microsoft.com/office/drawing/2014/main" id="{D7B4D962-63E4-4911-8848-B825707EFD6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8" name="テキスト ボックス 937">
          <a:extLst>
            <a:ext uri="{FF2B5EF4-FFF2-40B4-BE49-F238E27FC236}">
              <a16:creationId xmlns:a16="http://schemas.microsoft.com/office/drawing/2014/main" id="{93A0CB7A-87B2-4104-A9D7-99340750B97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直近３か年の数値を比較すると全体的に急激な変化はみられず、類似団体と比較しても老朽化の比率が低くなっている。計画的な施設管理等に努め、公共施設等総合管理計画の更新を進めていく。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3D1D87E-8E9A-4E46-8E68-97832EAF383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7B804CE-776B-43DB-A273-0DCA03D9665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492E0C6-01E9-46FB-BB8E-51355529D2F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BA668EC-69E8-4445-A374-2767006A062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CFCD14A-01A6-424B-8C57-EF8F95493A9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7E24276-34F5-462B-9385-19159C4651D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F087B0A-014B-4BDB-AE30-6DE4397E025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17DD887-412C-4207-B401-753C04EE248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8CC4B2C-F676-4E02-9DEA-176CE939C55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E51024D-5EC2-4B6D-B324-CEC413ED31E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4,615
4,581
194.80
7,455,233
7,123,660
247,808
3,115,531
6,308,737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8AA814D-1380-4205-85D7-D688D507E6C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C83DDAB-DC9E-4AC2-A5B4-AC7B88B4951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F5CD14A-3C17-4BDB-91EF-CD0736F68FF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88EE529-2F50-4857-9BA2-0770067D295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6174C63-5066-45E1-B5AC-355DBCF7F29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24A4ED0-4BC6-4297-A05C-8EF726DFFB6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FD2F81D-FD79-4559-9C48-9C2D15F62DB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C9EEB51-D9CB-4DF5-A507-E9DB3D8647D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4D59CFD-5889-43FD-8407-4D1CA1F976E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3436A15-B94A-453E-BAFB-AA6926C86C1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87ECFE1-F987-4024-92CA-9D19FD0B1B3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5CCB843-E070-436B-9DD8-0EB42E525BD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1E3CD62-C237-41BC-A0D4-B00E5B8040D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9CA33BD-2E87-4B60-A19D-82FE714980C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9F28083-8C68-4F0F-AB37-7244A3F506D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96D9CCE-9BD0-4F08-9F6E-D2196121A6D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C5BA7A0-77A1-4A15-BBAD-A67D1661586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42D3D23-B3F8-4324-8838-14E54F6205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BCB03AF-8778-4DCB-B679-C3F2C191EB8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DDAB011-1D37-4B0C-931D-434B8B6323C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3FE83BE-A14B-4EE3-B5FB-50C8C3528E6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5628AEF-9D94-43A4-B432-E50EDD2B34C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CC7DDD5-F3DB-40CA-B02E-F09632D22DA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A482E68-E19E-4EA0-A225-522E99CF823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3BB2A0B-E2AB-4B73-BDFA-7B05DCAB11D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227A4D8-2F40-43D8-B152-3DA5C5D5747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4C8AE6A-D6BC-42DE-B46B-75120DC0902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BD464FB-4192-4A65-B650-3197FE61129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67ECB7-B5EB-44FB-AC7E-869E3B497EF3}"/>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13CD2E14-5EE3-4B6E-B035-78BAE903033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CDA61933-CF46-40B8-86AD-21CDDC96478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144026E-614F-4436-BF55-2F28C8A9BF1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B9901118-DF6E-4F5A-8664-7F4C4E5D38B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8399805A-F129-4C39-A8D3-673494A410B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FAE9CE66-1AFE-4EF3-9F72-1D701951057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5A7B444B-7382-46B6-A669-C57C40DEF87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C6686901-E759-495F-AA47-E5F5D87F2221}"/>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980D4573-A8E5-4C3B-AAD9-27E3E44E314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3D10D113-4ADE-4043-A422-412EEBEBAEA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6809CD7E-AC63-45D2-BD9C-341E442002A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60523475-F000-41EE-8F19-73FB6904E17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56948726-7A5E-4AB6-8A2D-E8B7F3206FE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BC4E9C74-1555-4E1D-8B34-AE7B225940B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14C35847-D2D3-4EC1-B46A-E952F3E69C9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2622855D-8972-4B86-B904-D7ED38452FF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D01FC61E-F372-4AAE-BA16-D32BF1B3D03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B096C1B7-CDBD-4BBA-94D9-F021BC78876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509DCAA5-6F1E-4399-AD66-3CA20DDA104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B54AD883-08B6-44C6-A032-3C3D57E709C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E380AC83-DF03-404A-BA64-B47A05587D5E}"/>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EB42A178-08AE-4727-8F50-B6B7C4696C8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91C18D27-C7BC-4520-BAA7-F9C20965F6C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6C889190-BB7A-444B-84FB-C0AB275C65C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265F4CF1-9FA6-4BCC-B993-1B804460A13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4ADEE37F-827D-44AF-8DB1-6501C740146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B9944BB9-FF64-45E3-B2A8-76422540B17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6E43D79D-9B92-47EF-B72C-B003FF26359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6B17CCB2-06BF-4EC6-9DD3-0EA608FA1E15}"/>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24498F85-DB54-4507-A567-60F766CA56C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45E66C2E-3B27-447B-94C3-1F75ACC59CA5}"/>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BE021501-7071-4A73-9F88-E56AA043E35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80010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915354A9-4C35-4D38-9E15-98303ADA2A0B}"/>
            </a:ext>
          </a:extLst>
        </xdr:cNvPr>
        <xdr:cNvCxnSpPr/>
      </xdr:nvCxnSpPr>
      <xdr:spPr>
        <a:xfrm flipV="1">
          <a:off x="4634865" y="968121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8A21FE35-2B75-463D-B7E7-3DE37DD5EA3D}"/>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EF69F0F3-9CD3-4157-A114-D03BB5A0FD02}"/>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26687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DA1B47BC-F444-4677-B1B4-86E7A321A1D4}"/>
            </a:ext>
          </a:extLst>
        </xdr:cNvPr>
        <xdr:cNvSpPr txBox="1"/>
      </xdr:nvSpPr>
      <xdr:spPr>
        <a:xfrm>
          <a:off x="4673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80010</xdr:rowOff>
    </xdr:from>
    <xdr:to>
      <xdr:col>24</xdr:col>
      <xdr:colOff>152400</xdr:colOff>
      <xdr:row>56</xdr:row>
      <xdr:rowOff>80010</xdr:rowOff>
    </xdr:to>
    <xdr:cxnSp macro="">
      <xdr:nvCxnSpPr>
        <xdr:cNvPr id="77" name="直線コネクタ 76">
          <a:extLst>
            <a:ext uri="{FF2B5EF4-FFF2-40B4-BE49-F238E27FC236}">
              <a16:creationId xmlns:a16="http://schemas.microsoft.com/office/drawing/2014/main" id="{E6F2BCA7-220C-4F72-971B-7041195D40F7}"/>
            </a:ext>
          </a:extLst>
        </xdr:cNvPr>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1922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F277A1B9-4EB4-4CF2-8E38-EFAEB97C5183}"/>
            </a:ext>
          </a:extLst>
        </xdr:cNvPr>
        <xdr:cNvSpPr txBox="1"/>
      </xdr:nvSpPr>
      <xdr:spPr>
        <a:xfrm>
          <a:off x="4673600" y="1028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79" name="フローチャート: 判断 78">
          <a:extLst>
            <a:ext uri="{FF2B5EF4-FFF2-40B4-BE49-F238E27FC236}">
              <a16:creationId xmlns:a16="http://schemas.microsoft.com/office/drawing/2014/main" id="{CA5D572A-A3A2-4886-810E-1E61DC65E003}"/>
            </a:ext>
          </a:extLst>
        </xdr:cNvPr>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149225</xdr:rowOff>
    </xdr:from>
    <xdr:to>
      <xdr:col>20</xdr:col>
      <xdr:colOff>38100</xdr:colOff>
      <xdr:row>60</xdr:row>
      <xdr:rowOff>79375</xdr:rowOff>
    </xdr:to>
    <xdr:sp macro="" textlink="">
      <xdr:nvSpPr>
        <xdr:cNvPr id="80" name="フローチャート: 判断 79">
          <a:extLst>
            <a:ext uri="{FF2B5EF4-FFF2-40B4-BE49-F238E27FC236}">
              <a16:creationId xmlns:a16="http://schemas.microsoft.com/office/drawing/2014/main" id="{A867A27F-E808-4E21-9511-ADF72740E684}"/>
            </a:ext>
          </a:extLst>
        </xdr:cNvPr>
        <xdr:cNvSpPr/>
      </xdr:nvSpPr>
      <xdr:spPr>
        <a:xfrm>
          <a:off x="3746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81" name="フローチャート: 判断 80">
          <a:extLst>
            <a:ext uri="{FF2B5EF4-FFF2-40B4-BE49-F238E27FC236}">
              <a16:creationId xmlns:a16="http://schemas.microsoft.com/office/drawing/2014/main" id="{03ACE163-F455-49D0-93DE-692B16FFC74B}"/>
            </a:ext>
          </a:extLst>
        </xdr:cNvPr>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73025</xdr:rowOff>
    </xdr:from>
    <xdr:to>
      <xdr:col>10</xdr:col>
      <xdr:colOff>165100</xdr:colOff>
      <xdr:row>61</xdr:row>
      <xdr:rowOff>3175</xdr:rowOff>
    </xdr:to>
    <xdr:sp macro="" textlink="">
      <xdr:nvSpPr>
        <xdr:cNvPr id="82" name="フローチャート: 判断 81">
          <a:extLst>
            <a:ext uri="{FF2B5EF4-FFF2-40B4-BE49-F238E27FC236}">
              <a16:creationId xmlns:a16="http://schemas.microsoft.com/office/drawing/2014/main" id="{3D3A64CF-9760-4868-9FED-85F41B22CA60}"/>
            </a:ext>
          </a:extLst>
        </xdr:cNvPr>
        <xdr:cNvSpPr/>
      </xdr:nvSpPr>
      <xdr:spPr>
        <a:xfrm>
          <a:off x="1968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153035</xdr:rowOff>
    </xdr:from>
    <xdr:to>
      <xdr:col>6</xdr:col>
      <xdr:colOff>38100</xdr:colOff>
      <xdr:row>60</xdr:row>
      <xdr:rowOff>83185</xdr:rowOff>
    </xdr:to>
    <xdr:sp macro="" textlink="">
      <xdr:nvSpPr>
        <xdr:cNvPr id="83" name="フローチャート: 判断 82">
          <a:extLst>
            <a:ext uri="{FF2B5EF4-FFF2-40B4-BE49-F238E27FC236}">
              <a16:creationId xmlns:a16="http://schemas.microsoft.com/office/drawing/2014/main" id="{E7B74142-9455-4FDF-B0D4-5DE2600794B7}"/>
            </a:ext>
          </a:extLst>
        </xdr:cNvPr>
        <xdr:cNvSpPr/>
      </xdr:nvSpPr>
      <xdr:spPr>
        <a:xfrm>
          <a:off x="1079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72CD79B-AFEC-4B5F-A97B-8459636857D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3FA43FA0-23AC-4C70-8226-9B2B3652A13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11D68A6D-4D5E-4F49-AD4C-5A889DB9B4B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B20F1217-4597-4EA2-A934-E037A604FB4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D5CDA880-8BD6-4DBB-93D6-2339CAB172C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99695</xdr:rowOff>
    </xdr:from>
    <xdr:to>
      <xdr:col>24</xdr:col>
      <xdr:colOff>114300</xdr:colOff>
      <xdr:row>58</xdr:row>
      <xdr:rowOff>29845</xdr:rowOff>
    </xdr:to>
    <xdr:sp macro="" textlink="">
      <xdr:nvSpPr>
        <xdr:cNvPr id="89" name="楕円 88">
          <a:extLst>
            <a:ext uri="{FF2B5EF4-FFF2-40B4-BE49-F238E27FC236}">
              <a16:creationId xmlns:a16="http://schemas.microsoft.com/office/drawing/2014/main" id="{6C311DF3-CCDA-46D2-8B58-5D3969F32076}"/>
            </a:ext>
          </a:extLst>
        </xdr:cNvPr>
        <xdr:cNvSpPr/>
      </xdr:nvSpPr>
      <xdr:spPr>
        <a:xfrm>
          <a:off x="45847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122572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823B18E3-D23D-4587-86C0-0750FFD143B6}"/>
            </a:ext>
          </a:extLst>
        </xdr:cNvPr>
        <xdr:cNvSpPr txBox="1"/>
      </xdr:nvSpPr>
      <xdr:spPr>
        <a:xfrm>
          <a:off x="4673600"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93980</xdr:rowOff>
    </xdr:from>
    <xdr:to>
      <xdr:col>20</xdr:col>
      <xdr:colOff>38100</xdr:colOff>
      <xdr:row>58</xdr:row>
      <xdr:rowOff>24130</xdr:rowOff>
    </xdr:to>
    <xdr:sp macro="" textlink="">
      <xdr:nvSpPr>
        <xdr:cNvPr id="91" name="楕円 90">
          <a:extLst>
            <a:ext uri="{FF2B5EF4-FFF2-40B4-BE49-F238E27FC236}">
              <a16:creationId xmlns:a16="http://schemas.microsoft.com/office/drawing/2014/main" id="{FFDBE223-D580-40CE-90CD-A5BC7676374A}"/>
            </a:ext>
          </a:extLst>
        </xdr:cNvPr>
        <xdr:cNvSpPr/>
      </xdr:nvSpPr>
      <xdr:spPr>
        <a:xfrm>
          <a:off x="3746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144780</xdr:rowOff>
    </xdr:from>
    <xdr:to>
      <xdr:col>24</xdr:col>
      <xdr:colOff>63500</xdr:colOff>
      <xdr:row>57</xdr:row>
      <xdr:rowOff>150495</xdr:rowOff>
    </xdr:to>
    <xdr:cxnSp macro="">
      <xdr:nvCxnSpPr>
        <xdr:cNvPr id="92" name="直線コネクタ 91">
          <a:extLst>
            <a:ext uri="{FF2B5EF4-FFF2-40B4-BE49-F238E27FC236}">
              <a16:creationId xmlns:a16="http://schemas.microsoft.com/office/drawing/2014/main" id="{7E6F1EB7-FD7A-4A39-99D6-992E7535929A}"/>
            </a:ext>
          </a:extLst>
        </xdr:cNvPr>
        <xdr:cNvCxnSpPr/>
      </xdr:nvCxnSpPr>
      <xdr:spPr>
        <a:xfrm>
          <a:off x="3797300" y="99174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61595</xdr:rowOff>
    </xdr:from>
    <xdr:to>
      <xdr:col>15</xdr:col>
      <xdr:colOff>101600</xdr:colOff>
      <xdr:row>61</xdr:row>
      <xdr:rowOff>163195</xdr:rowOff>
    </xdr:to>
    <xdr:sp macro="" textlink="">
      <xdr:nvSpPr>
        <xdr:cNvPr id="93" name="楕円 92">
          <a:extLst>
            <a:ext uri="{FF2B5EF4-FFF2-40B4-BE49-F238E27FC236}">
              <a16:creationId xmlns:a16="http://schemas.microsoft.com/office/drawing/2014/main" id="{188BD2CC-6FB8-433C-A8C2-F7E4FB5F794B}"/>
            </a:ext>
          </a:extLst>
        </xdr:cNvPr>
        <xdr:cNvSpPr/>
      </xdr:nvSpPr>
      <xdr:spPr>
        <a:xfrm>
          <a:off x="2857500" y="105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144780</xdr:rowOff>
    </xdr:from>
    <xdr:to>
      <xdr:col>19</xdr:col>
      <xdr:colOff>177800</xdr:colOff>
      <xdr:row>61</xdr:row>
      <xdr:rowOff>112395</xdr:rowOff>
    </xdr:to>
    <xdr:cxnSp macro="">
      <xdr:nvCxnSpPr>
        <xdr:cNvPr id="94" name="直線コネクタ 93">
          <a:extLst>
            <a:ext uri="{FF2B5EF4-FFF2-40B4-BE49-F238E27FC236}">
              <a16:creationId xmlns:a16="http://schemas.microsoft.com/office/drawing/2014/main" id="{0B532BAE-133D-46EF-818A-D71731677AEF}"/>
            </a:ext>
          </a:extLst>
        </xdr:cNvPr>
        <xdr:cNvCxnSpPr/>
      </xdr:nvCxnSpPr>
      <xdr:spPr>
        <a:xfrm flipV="1">
          <a:off x="2908300" y="9917430"/>
          <a:ext cx="889000" cy="65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19685</xdr:rowOff>
    </xdr:from>
    <xdr:to>
      <xdr:col>10</xdr:col>
      <xdr:colOff>165100</xdr:colOff>
      <xdr:row>61</xdr:row>
      <xdr:rowOff>121285</xdr:rowOff>
    </xdr:to>
    <xdr:sp macro="" textlink="">
      <xdr:nvSpPr>
        <xdr:cNvPr id="95" name="楕円 94">
          <a:extLst>
            <a:ext uri="{FF2B5EF4-FFF2-40B4-BE49-F238E27FC236}">
              <a16:creationId xmlns:a16="http://schemas.microsoft.com/office/drawing/2014/main" id="{4F34C809-DAD7-4E4A-9571-BF0F5F6F4DF8}"/>
            </a:ext>
          </a:extLst>
        </xdr:cNvPr>
        <xdr:cNvSpPr/>
      </xdr:nvSpPr>
      <xdr:spPr>
        <a:xfrm>
          <a:off x="1968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70485</xdr:rowOff>
    </xdr:from>
    <xdr:to>
      <xdr:col>15</xdr:col>
      <xdr:colOff>50800</xdr:colOff>
      <xdr:row>61</xdr:row>
      <xdr:rowOff>112395</xdr:rowOff>
    </xdr:to>
    <xdr:cxnSp macro="">
      <xdr:nvCxnSpPr>
        <xdr:cNvPr id="96" name="直線コネクタ 95">
          <a:extLst>
            <a:ext uri="{FF2B5EF4-FFF2-40B4-BE49-F238E27FC236}">
              <a16:creationId xmlns:a16="http://schemas.microsoft.com/office/drawing/2014/main" id="{FAEDD9CC-50B8-45AC-B5BE-3552C5B707E4}"/>
            </a:ext>
          </a:extLst>
        </xdr:cNvPr>
        <xdr:cNvCxnSpPr/>
      </xdr:nvCxnSpPr>
      <xdr:spPr>
        <a:xfrm>
          <a:off x="2019300" y="105289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25400</xdr:rowOff>
    </xdr:from>
    <xdr:to>
      <xdr:col>6</xdr:col>
      <xdr:colOff>38100</xdr:colOff>
      <xdr:row>60</xdr:row>
      <xdr:rowOff>127000</xdr:rowOff>
    </xdr:to>
    <xdr:sp macro="" textlink="">
      <xdr:nvSpPr>
        <xdr:cNvPr id="97" name="楕円 96">
          <a:extLst>
            <a:ext uri="{FF2B5EF4-FFF2-40B4-BE49-F238E27FC236}">
              <a16:creationId xmlns:a16="http://schemas.microsoft.com/office/drawing/2014/main" id="{93EA8CF1-788E-4510-BAE1-ECA65158D973}"/>
            </a:ext>
          </a:extLst>
        </xdr:cNvPr>
        <xdr:cNvSpPr/>
      </xdr:nvSpPr>
      <xdr:spPr>
        <a:xfrm>
          <a:off x="1079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76200</xdr:rowOff>
    </xdr:from>
    <xdr:to>
      <xdr:col>10</xdr:col>
      <xdr:colOff>114300</xdr:colOff>
      <xdr:row>61</xdr:row>
      <xdr:rowOff>70485</xdr:rowOff>
    </xdr:to>
    <xdr:cxnSp macro="">
      <xdr:nvCxnSpPr>
        <xdr:cNvPr id="98" name="直線コネクタ 97">
          <a:extLst>
            <a:ext uri="{FF2B5EF4-FFF2-40B4-BE49-F238E27FC236}">
              <a16:creationId xmlns:a16="http://schemas.microsoft.com/office/drawing/2014/main" id="{9F9280FA-5C6E-491D-BC6E-D5FA813AB8DF}"/>
            </a:ext>
          </a:extLst>
        </xdr:cNvPr>
        <xdr:cNvCxnSpPr/>
      </xdr:nvCxnSpPr>
      <xdr:spPr>
        <a:xfrm>
          <a:off x="1130300" y="10363200"/>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70502</xdr:rowOff>
    </xdr:from>
    <xdr:ext cx="405111" cy="259045"/>
    <xdr:sp macro="" textlink="">
      <xdr:nvSpPr>
        <xdr:cNvPr id="99" name="n_1aveValue【体育館・プール】&#10;有形固定資産減価償却率">
          <a:extLst>
            <a:ext uri="{FF2B5EF4-FFF2-40B4-BE49-F238E27FC236}">
              <a16:creationId xmlns:a16="http://schemas.microsoft.com/office/drawing/2014/main" id="{55E9855B-FC26-4596-84AF-DB4B5DA4D258}"/>
            </a:ext>
          </a:extLst>
        </xdr:cNvPr>
        <xdr:cNvSpPr txBox="1"/>
      </xdr:nvSpPr>
      <xdr:spPr>
        <a:xfrm>
          <a:off x="35820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100" name="n_2aveValue【体育館・プール】&#10;有形固定資産減価償却率">
          <a:extLst>
            <a:ext uri="{FF2B5EF4-FFF2-40B4-BE49-F238E27FC236}">
              <a16:creationId xmlns:a16="http://schemas.microsoft.com/office/drawing/2014/main" id="{14761984-0A86-4A00-BF82-2D6D2378DD65}"/>
            </a:ext>
          </a:extLst>
        </xdr:cNvPr>
        <xdr:cNvSpPr txBox="1"/>
      </xdr:nvSpPr>
      <xdr:spPr>
        <a:xfrm>
          <a:off x="2705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19702</xdr:rowOff>
    </xdr:from>
    <xdr:ext cx="405111" cy="259045"/>
    <xdr:sp macro="" textlink="">
      <xdr:nvSpPr>
        <xdr:cNvPr id="101" name="n_3aveValue【体育館・プール】&#10;有形固定資産減価償却率">
          <a:extLst>
            <a:ext uri="{FF2B5EF4-FFF2-40B4-BE49-F238E27FC236}">
              <a16:creationId xmlns:a16="http://schemas.microsoft.com/office/drawing/2014/main" id="{0F2BCDA2-0BB7-48F1-8993-F894C58E04F6}"/>
            </a:ext>
          </a:extLst>
        </xdr:cNvPr>
        <xdr:cNvSpPr txBox="1"/>
      </xdr:nvSpPr>
      <xdr:spPr>
        <a:xfrm>
          <a:off x="1816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99712</xdr:rowOff>
    </xdr:from>
    <xdr:ext cx="405111" cy="259045"/>
    <xdr:sp macro="" textlink="">
      <xdr:nvSpPr>
        <xdr:cNvPr id="102" name="n_4aveValue【体育館・プール】&#10;有形固定資産減価償却率">
          <a:extLst>
            <a:ext uri="{FF2B5EF4-FFF2-40B4-BE49-F238E27FC236}">
              <a16:creationId xmlns:a16="http://schemas.microsoft.com/office/drawing/2014/main" id="{BD44789D-D6AD-4C13-AB6B-54E4A0B4B9BD}"/>
            </a:ext>
          </a:extLst>
        </xdr:cNvPr>
        <xdr:cNvSpPr txBox="1"/>
      </xdr:nvSpPr>
      <xdr:spPr>
        <a:xfrm>
          <a:off x="927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40657</xdr:rowOff>
    </xdr:from>
    <xdr:ext cx="405111" cy="259045"/>
    <xdr:sp macro="" textlink="">
      <xdr:nvSpPr>
        <xdr:cNvPr id="103" name="n_1mainValue【体育館・プール】&#10;有形固定資産減価償却率">
          <a:extLst>
            <a:ext uri="{FF2B5EF4-FFF2-40B4-BE49-F238E27FC236}">
              <a16:creationId xmlns:a16="http://schemas.microsoft.com/office/drawing/2014/main" id="{1ABE63C4-17CA-405A-A548-6A445599D13C}"/>
            </a:ext>
          </a:extLst>
        </xdr:cNvPr>
        <xdr:cNvSpPr txBox="1"/>
      </xdr:nvSpPr>
      <xdr:spPr>
        <a:xfrm>
          <a:off x="358204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154322</xdr:rowOff>
    </xdr:from>
    <xdr:ext cx="405111" cy="259045"/>
    <xdr:sp macro="" textlink="">
      <xdr:nvSpPr>
        <xdr:cNvPr id="104" name="n_2mainValue【体育館・プール】&#10;有形固定資産減価償却率">
          <a:extLst>
            <a:ext uri="{FF2B5EF4-FFF2-40B4-BE49-F238E27FC236}">
              <a16:creationId xmlns:a16="http://schemas.microsoft.com/office/drawing/2014/main" id="{5DF515EF-F7A8-4E67-A64C-763F5FA4785E}"/>
            </a:ext>
          </a:extLst>
        </xdr:cNvPr>
        <xdr:cNvSpPr txBox="1"/>
      </xdr:nvSpPr>
      <xdr:spPr>
        <a:xfrm>
          <a:off x="2705744" y="1061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112412</xdr:rowOff>
    </xdr:from>
    <xdr:ext cx="405111" cy="259045"/>
    <xdr:sp macro="" textlink="">
      <xdr:nvSpPr>
        <xdr:cNvPr id="105" name="n_3mainValue【体育館・プール】&#10;有形固定資産減価償却率">
          <a:extLst>
            <a:ext uri="{FF2B5EF4-FFF2-40B4-BE49-F238E27FC236}">
              <a16:creationId xmlns:a16="http://schemas.microsoft.com/office/drawing/2014/main" id="{3104BE4C-5049-4807-98C0-B85A84CC61E9}"/>
            </a:ext>
          </a:extLst>
        </xdr:cNvPr>
        <xdr:cNvSpPr txBox="1"/>
      </xdr:nvSpPr>
      <xdr:spPr>
        <a:xfrm>
          <a:off x="1816744"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118127</xdr:rowOff>
    </xdr:from>
    <xdr:ext cx="405111" cy="259045"/>
    <xdr:sp macro="" textlink="">
      <xdr:nvSpPr>
        <xdr:cNvPr id="106" name="n_4mainValue【体育館・プール】&#10;有形固定資産減価償却率">
          <a:extLst>
            <a:ext uri="{FF2B5EF4-FFF2-40B4-BE49-F238E27FC236}">
              <a16:creationId xmlns:a16="http://schemas.microsoft.com/office/drawing/2014/main" id="{BD7F27D7-F75F-45FE-A2A4-B571B2FFCD3A}"/>
            </a:ext>
          </a:extLst>
        </xdr:cNvPr>
        <xdr:cNvSpPr txBox="1"/>
      </xdr:nvSpPr>
      <xdr:spPr>
        <a:xfrm>
          <a:off x="927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F62C8FC7-05E7-41F8-B120-3773F0047D1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EED1AB85-E2D8-4376-9B5B-8CC4AD1E7C4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BEE6A4C5-92D3-4F0D-90BB-911FDB0694D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6ED32EE7-F66D-451C-A9DA-AF84BB29D95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BC8E3241-D1C9-4576-B0B8-351CCFD9B06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6F5088EF-3ED6-4766-86E3-26C5FC1A76B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5906A3A0-8D37-4308-85BF-00AC6FE6AB3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B61312FD-1DEE-4962-B37E-AE34BAACAFB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66791F21-DD5E-4F39-9F5F-DE42D896749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C71ABCBF-CB4A-4196-9873-6B971F2E273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id="{4D28CF7B-77EF-4768-9A40-14743BF285F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a16="http://schemas.microsoft.com/office/drawing/2014/main" id="{F3DF108A-8E30-449F-B168-1F05AFBE3A3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id="{27153C8B-6A51-4405-9F3A-9A231B17926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a16="http://schemas.microsoft.com/office/drawing/2014/main" id="{C4A20E35-093C-40E5-A24B-3CB32FFE44FD}"/>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65E5A748-B817-4042-A7AB-879B8FABE45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a16="http://schemas.microsoft.com/office/drawing/2014/main" id="{18C4EA89-6036-4B5F-B76B-4416CB324579}"/>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id="{0D42CC3A-53B0-45CC-BF46-23779A3E407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a16="http://schemas.microsoft.com/office/drawing/2014/main" id="{B3CBB55B-AFE1-40B1-AC34-1215A466283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id="{9B0AB043-51F9-4DF2-B888-07F6411E3DE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a16="http://schemas.microsoft.com/office/drawing/2014/main" id="{D9E28FEB-C503-43FA-857C-52210FC815B3}"/>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E2D0C31F-1FC0-4390-A40D-E1FD7649016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8" name="テキスト ボックス 127">
          <a:extLst>
            <a:ext uri="{FF2B5EF4-FFF2-40B4-BE49-F238E27FC236}">
              <a16:creationId xmlns:a16="http://schemas.microsoft.com/office/drawing/2014/main" id="{25756CB1-F6E9-441B-A4A2-460686C628FE}"/>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0786CA68-1998-4416-ADBC-1E327839624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25718</xdr:rowOff>
    </xdr:from>
    <xdr:to>
      <xdr:col>54</xdr:col>
      <xdr:colOff>189865</xdr:colOff>
      <xdr:row>64</xdr:row>
      <xdr:rowOff>67628</xdr:rowOff>
    </xdr:to>
    <xdr:cxnSp macro="">
      <xdr:nvCxnSpPr>
        <xdr:cNvPr id="130" name="直線コネクタ 129">
          <a:extLst>
            <a:ext uri="{FF2B5EF4-FFF2-40B4-BE49-F238E27FC236}">
              <a16:creationId xmlns:a16="http://schemas.microsoft.com/office/drawing/2014/main" id="{B826D89B-0AA2-442A-AD5B-8452D9EDE696}"/>
            </a:ext>
          </a:extLst>
        </xdr:cNvPr>
        <xdr:cNvCxnSpPr/>
      </xdr:nvCxnSpPr>
      <xdr:spPr>
        <a:xfrm flipV="1">
          <a:off x="10476865" y="9455468"/>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71455</xdr:rowOff>
    </xdr:from>
    <xdr:ext cx="469744" cy="259045"/>
    <xdr:sp macro="" textlink="">
      <xdr:nvSpPr>
        <xdr:cNvPr id="131" name="【体育館・プール】&#10;一人当たり面積最小値テキスト">
          <a:extLst>
            <a:ext uri="{FF2B5EF4-FFF2-40B4-BE49-F238E27FC236}">
              <a16:creationId xmlns:a16="http://schemas.microsoft.com/office/drawing/2014/main" id="{4066AAD0-C2FE-4ECB-9F27-9B72B8F40148}"/>
            </a:ext>
          </a:extLst>
        </xdr:cNvPr>
        <xdr:cNvSpPr txBox="1"/>
      </xdr:nvSpPr>
      <xdr:spPr>
        <a:xfrm>
          <a:off x="10515600" y="1104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67628</xdr:rowOff>
    </xdr:from>
    <xdr:to>
      <xdr:col>55</xdr:col>
      <xdr:colOff>88900</xdr:colOff>
      <xdr:row>64</xdr:row>
      <xdr:rowOff>67628</xdr:rowOff>
    </xdr:to>
    <xdr:cxnSp macro="">
      <xdr:nvCxnSpPr>
        <xdr:cNvPr id="132" name="直線コネクタ 131">
          <a:extLst>
            <a:ext uri="{FF2B5EF4-FFF2-40B4-BE49-F238E27FC236}">
              <a16:creationId xmlns:a16="http://schemas.microsoft.com/office/drawing/2014/main" id="{2F316B4D-B03D-49FC-AA39-C2FB25E6F270}"/>
            </a:ext>
          </a:extLst>
        </xdr:cNvPr>
        <xdr:cNvCxnSpPr/>
      </xdr:nvCxnSpPr>
      <xdr:spPr>
        <a:xfrm>
          <a:off x="10388600" y="110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143845</xdr:rowOff>
    </xdr:from>
    <xdr:ext cx="469744" cy="259045"/>
    <xdr:sp macro="" textlink="">
      <xdr:nvSpPr>
        <xdr:cNvPr id="133" name="【体育館・プール】&#10;一人当たり面積最大値テキスト">
          <a:extLst>
            <a:ext uri="{FF2B5EF4-FFF2-40B4-BE49-F238E27FC236}">
              <a16:creationId xmlns:a16="http://schemas.microsoft.com/office/drawing/2014/main" id="{B3FD0F51-061B-4B61-B857-D2DA2E533D3F}"/>
            </a:ext>
          </a:extLst>
        </xdr:cNvPr>
        <xdr:cNvSpPr txBox="1"/>
      </xdr:nvSpPr>
      <xdr:spPr>
        <a:xfrm>
          <a:off x="10515600" y="923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25718</xdr:rowOff>
    </xdr:from>
    <xdr:to>
      <xdr:col>55</xdr:col>
      <xdr:colOff>88900</xdr:colOff>
      <xdr:row>55</xdr:row>
      <xdr:rowOff>25718</xdr:rowOff>
    </xdr:to>
    <xdr:cxnSp macro="">
      <xdr:nvCxnSpPr>
        <xdr:cNvPr id="134" name="直線コネクタ 133">
          <a:extLst>
            <a:ext uri="{FF2B5EF4-FFF2-40B4-BE49-F238E27FC236}">
              <a16:creationId xmlns:a16="http://schemas.microsoft.com/office/drawing/2014/main" id="{A7478D24-9370-4A65-BACF-EBE5EB0CE464}"/>
            </a:ext>
          </a:extLst>
        </xdr:cNvPr>
        <xdr:cNvCxnSpPr/>
      </xdr:nvCxnSpPr>
      <xdr:spPr>
        <a:xfrm>
          <a:off x="10388600" y="945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113174</xdr:rowOff>
    </xdr:from>
    <xdr:ext cx="469744" cy="259045"/>
    <xdr:sp macro="" textlink="">
      <xdr:nvSpPr>
        <xdr:cNvPr id="135" name="【体育館・プール】&#10;一人当たり面積平均値テキスト">
          <a:extLst>
            <a:ext uri="{FF2B5EF4-FFF2-40B4-BE49-F238E27FC236}">
              <a16:creationId xmlns:a16="http://schemas.microsoft.com/office/drawing/2014/main" id="{984636FA-B07F-44CE-AFF7-17C6D70A5B64}"/>
            </a:ext>
          </a:extLst>
        </xdr:cNvPr>
        <xdr:cNvSpPr txBox="1"/>
      </xdr:nvSpPr>
      <xdr:spPr>
        <a:xfrm>
          <a:off x="10515600" y="10743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134747</xdr:rowOff>
    </xdr:from>
    <xdr:to>
      <xdr:col>55</xdr:col>
      <xdr:colOff>50800</xdr:colOff>
      <xdr:row>63</xdr:row>
      <xdr:rowOff>64897</xdr:rowOff>
    </xdr:to>
    <xdr:sp macro="" textlink="">
      <xdr:nvSpPr>
        <xdr:cNvPr id="136" name="フローチャート: 判断 135">
          <a:extLst>
            <a:ext uri="{FF2B5EF4-FFF2-40B4-BE49-F238E27FC236}">
              <a16:creationId xmlns:a16="http://schemas.microsoft.com/office/drawing/2014/main" id="{88C6B064-1CC4-4702-8EB0-1321F1239CE7}"/>
            </a:ext>
          </a:extLst>
        </xdr:cNvPr>
        <xdr:cNvSpPr/>
      </xdr:nvSpPr>
      <xdr:spPr>
        <a:xfrm>
          <a:off x="104267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149796</xdr:rowOff>
    </xdr:from>
    <xdr:to>
      <xdr:col>50</xdr:col>
      <xdr:colOff>165100</xdr:colOff>
      <xdr:row>63</xdr:row>
      <xdr:rowOff>79946</xdr:rowOff>
    </xdr:to>
    <xdr:sp macro="" textlink="">
      <xdr:nvSpPr>
        <xdr:cNvPr id="137" name="フローチャート: 判断 136">
          <a:extLst>
            <a:ext uri="{FF2B5EF4-FFF2-40B4-BE49-F238E27FC236}">
              <a16:creationId xmlns:a16="http://schemas.microsoft.com/office/drawing/2014/main" id="{AC65C12B-C9FD-4B82-B34B-8F5CE4528F07}"/>
            </a:ext>
          </a:extLst>
        </xdr:cNvPr>
        <xdr:cNvSpPr/>
      </xdr:nvSpPr>
      <xdr:spPr>
        <a:xfrm>
          <a:off x="9588500" y="1077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1588</xdr:rowOff>
    </xdr:from>
    <xdr:to>
      <xdr:col>46</xdr:col>
      <xdr:colOff>38100</xdr:colOff>
      <xdr:row>63</xdr:row>
      <xdr:rowOff>103188</xdr:rowOff>
    </xdr:to>
    <xdr:sp macro="" textlink="">
      <xdr:nvSpPr>
        <xdr:cNvPr id="138" name="フローチャート: 判断 137">
          <a:extLst>
            <a:ext uri="{FF2B5EF4-FFF2-40B4-BE49-F238E27FC236}">
              <a16:creationId xmlns:a16="http://schemas.microsoft.com/office/drawing/2014/main" id="{917EFD09-A3E1-4726-9DB2-ADFA771F6BFF}"/>
            </a:ext>
          </a:extLst>
        </xdr:cNvPr>
        <xdr:cNvSpPr/>
      </xdr:nvSpPr>
      <xdr:spPr>
        <a:xfrm>
          <a:off x="8699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159321</xdr:rowOff>
    </xdr:from>
    <xdr:to>
      <xdr:col>41</xdr:col>
      <xdr:colOff>101600</xdr:colOff>
      <xdr:row>63</xdr:row>
      <xdr:rowOff>89471</xdr:rowOff>
    </xdr:to>
    <xdr:sp macro="" textlink="">
      <xdr:nvSpPr>
        <xdr:cNvPr id="139" name="フローチャート: 判断 138">
          <a:extLst>
            <a:ext uri="{FF2B5EF4-FFF2-40B4-BE49-F238E27FC236}">
              <a16:creationId xmlns:a16="http://schemas.microsoft.com/office/drawing/2014/main" id="{C876A48D-958C-451A-9F2B-3AE4441A8E56}"/>
            </a:ext>
          </a:extLst>
        </xdr:cNvPr>
        <xdr:cNvSpPr/>
      </xdr:nvSpPr>
      <xdr:spPr>
        <a:xfrm>
          <a:off x="7810500" y="10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1588</xdr:rowOff>
    </xdr:from>
    <xdr:to>
      <xdr:col>36</xdr:col>
      <xdr:colOff>165100</xdr:colOff>
      <xdr:row>63</xdr:row>
      <xdr:rowOff>103188</xdr:rowOff>
    </xdr:to>
    <xdr:sp macro="" textlink="">
      <xdr:nvSpPr>
        <xdr:cNvPr id="140" name="フローチャート: 判断 139">
          <a:extLst>
            <a:ext uri="{FF2B5EF4-FFF2-40B4-BE49-F238E27FC236}">
              <a16:creationId xmlns:a16="http://schemas.microsoft.com/office/drawing/2014/main" id="{EF414D60-D136-4DC1-99FB-05E824BED948}"/>
            </a:ext>
          </a:extLst>
        </xdr:cNvPr>
        <xdr:cNvSpPr/>
      </xdr:nvSpPr>
      <xdr:spPr>
        <a:xfrm>
          <a:off x="6921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57197B6A-FB7A-475E-BA14-E804F92E761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F0DBFAB9-2EF9-4777-A26A-4B1952ABE78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9AC3D99C-CCC0-43CA-BB01-8036D1A5230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AAFCD17D-E2A3-4CEE-AA38-49BB9B45557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1CA0C529-BB41-47D2-BAA6-3E42BD675FB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5969</xdr:rowOff>
    </xdr:from>
    <xdr:to>
      <xdr:col>55</xdr:col>
      <xdr:colOff>50800</xdr:colOff>
      <xdr:row>62</xdr:row>
      <xdr:rowOff>107569</xdr:rowOff>
    </xdr:to>
    <xdr:sp macro="" textlink="">
      <xdr:nvSpPr>
        <xdr:cNvPr id="146" name="楕円 145">
          <a:extLst>
            <a:ext uri="{FF2B5EF4-FFF2-40B4-BE49-F238E27FC236}">
              <a16:creationId xmlns:a16="http://schemas.microsoft.com/office/drawing/2014/main" id="{5A39EC36-13D2-42AE-9C68-2BD128D5E9F0}"/>
            </a:ext>
          </a:extLst>
        </xdr:cNvPr>
        <xdr:cNvSpPr/>
      </xdr:nvSpPr>
      <xdr:spPr>
        <a:xfrm>
          <a:off x="10426700" y="1063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28846</xdr:rowOff>
    </xdr:from>
    <xdr:ext cx="469744" cy="259045"/>
    <xdr:sp macro="" textlink="">
      <xdr:nvSpPr>
        <xdr:cNvPr id="147" name="【体育館・プール】&#10;一人当たり面積該当値テキスト">
          <a:extLst>
            <a:ext uri="{FF2B5EF4-FFF2-40B4-BE49-F238E27FC236}">
              <a16:creationId xmlns:a16="http://schemas.microsoft.com/office/drawing/2014/main" id="{A4FBDA4E-74F8-40F8-B706-A1A88C1E365D}"/>
            </a:ext>
          </a:extLst>
        </xdr:cNvPr>
        <xdr:cNvSpPr txBox="1"/>
      </xdr:nvSpPr>
      <xdr:spPr>
        <a:xfrm>
          <a:off x="10515600" y="1048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10541</xdr:rowOff>
    </xdr:from>
    <xdr:to>
      <xdr:col>50</xdr:col>
      <xdr:colOff>165100</xdr:colOff>
      <xdr:row>62</xdr:row>
      <xdr:rowOff>112141</xdr:rowOff>
    </xdr:to>
    <xdr:sp macro="" textlink="">
      <xdr:nvSpPr>
        <xdr:cNvPr id="148" name="楕円 147">
          <a:extLst>
            <a:ext uri="{FF2B5EF4-FFF2-40B4-BE49-F238E27FC236}">
              <a16:creationId xmlns:a16="http://schemas.microsoft.com/office/drawing/2014/main" id="{4241932C-EB49-46B1-AD01-622D4F0E268C}"/>
            </a:ext>
          </a:extLst>
        </xdr:cNvPr>
        <xdr:cNvSpPr/>
      </xdr:nvSpPr>
      <xdr:spPr>
        <a:xfrm>
          <a:off x="9588500" y="1064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56769</xdr:rowOff>
    </xdr:from>
    <xdr:to>
      <xdr:col>55</xdr:col>
      <xdr:colOff>0</xdr:colOff>
      <xdr:row>62</xdr:row>
      <xdr:rowOff>61341</xdr:rowOff>
    </xdr:to>
    <xdr:cxnSp macro="">
      <xdr:nvCxnSpPr>
        <xdr:cNvPr id="149" name="直線コネクタ 148">
          <a:extLst>
            <a:ext uri="{FF2B5EF4-FFF2-40B4-BE49-F238E27FC236}">
              <a16:creationId xmlns:a16="http://schemas.microsoft.com/office/drawing/2014/main" id="{EA444011-C17D-4649-9B00-562F4E51BA89}"/>
            </a:ext>
          </a:extLst>
        </xdr:cNvPr>
        <xdr:cNvCxnSpPr/>
      </xdr:nvCxnSpPr>
      <xdr:spPr>
        <a:xfrm flipV="1">
          <a:off x="9639300" y="1068666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63309</xdr:rowOff>
    </xdr:from>
    <xdr:to>
      <xdr:col>46</xdr:col>
      <xdr:colOff>38100</xdr:colOff>
      <xdr:row>63</xdr:row>
      <xdr:rowOff>164909</xdr:rowOff>
    </xdr:to>
    <xdr:sp macro="" textlink="">
      <xdr:nvSpPr>
        <xdr:cNvPr id="150" name="楕円 149">
          <a:extLst>
            <a:ext uri="{FF2B5EF4-FFF2-40B4-BE49-F238E27FC236}">
              <a16:creationId xmlns:a16="http://schemas.microsoft.com/office/drawing/2014/main" id="{F1C74B89-8669-44EF-9E39-BB63D41027AC}"/>
            </a:ext>
          </a:extLst>
        </xdr:cNvPr>
        <xdr:cNvSpPr/>
      </xdr:nvSpPr>
      <xdr:spPr>
        <a:xfrm>
          <a:off x="8699500" y="1086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61341</xdr:rowOff>
    </xdr:from>
    <xdr:to>
      <xdr:col>50</xdr:col>
      <xdr:colOff>114300</xdr:colOff>
      <xdr:row>63</xdr:row>
      <xdr:rowOff>114109</xdr:rowOff>
    </xdr:to>
    <xdr:cxnSp macro="">
      <xdr:nvCxnSpPr>
        <xdr:cNvPr id="151" name="直線コネクタ 150">
          <a:extLst>
            <a:ext uri="{FF2B5EF4-FFF2-40B4-BE49-F238E27FC236}">
              <a16:creationId xmlns:a16="http://schemas.microsoft.com/office/drawing/2014/main" id="{69B5BD74-12AE-4FB8-9434-5E52FE734933}"/>
            </a:ext>
          </a:extLst>
        </xdr:cNvPr>
        <xdr:cNvCxnSpPr/>
      </xdr:nvCxnSpPr>
      <xdr:spPr>
        <a:xfrm flipV="1">
          <a:off x="8750300" y="10691241"/>
          <a:ext cx="889000" cy="22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66739</xdr:rowOff>
    </xdr:from>
    <xdr:to>
      <xdr:col>41</xdr:col>
      <xdr:colOff>101600</xdr:colOff>
      <xdr:row>63</xdr:row>
      <xdr:rowOff>168339</xdr:rowOff>
    </xdr:to>
    <xdr:sp macro="" textlink="">
      <xdr:nvSpPr>
        <xdr:cNvPr id="152" name="楕円 151">
          <a:extLst>
            <a:ext uri="{FF2B5EF4-FFF2-40B4-BE49-F238E27FC236}">
              <a16:creationId xmlns:a16="http://schemas.microsoft.com/office/drawing/2014/main" id="{CEED0CD1-0790-4198-828F-3BE65D405018}"/>
            </a:ext>
          </a:extLst>
        </xdr:cNvPr>
        <xdr:cNvSpPr/>
      </xdr:nvSpPr>
      <xdr:spPr>
        <a:xfrm>
          <a:off x="7810500" y="1086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114109</xdr:rowOff>
    </xdr:from>
    <xdr:to>
      <xdr:col>45</xdr:col>
      <xdr:colOff>177800</xdr:colOff>
      <xdr:row>63</xdr:row>
      <xdr:rowOff>117539</xdr:rowOff>
    </xdr:to>
    <xdr:cxnSp macro="">
      <xdr:nvCxnSpPr>
        <xdr:cNvPr id="153" name="直線コネクタ 152">
          <a:extLst>
            <a:ext uri="{FF2B5EF4-FFF2-40B4-BE49-F238E27FC236}">
              <a16:creationId xmlns:a16="http://schemas.microsoft.com/office/drawing/2014/main" id="{54031C87-9D5F-4E62-8051-97583E4D8BB4}"/>
            </a:ext>
          </a:extLst>
        </xdr:cNvPr>
        <xdr:cNvCxnSpPr/>
      </xdr:nvCxnSpPr>
      <xdr:spPr>
        <a:xfrm flipV="1">
          <a:off x="7861300" y="10915459"/>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68834</xdr:rowOff>
    </xdr:from>
    <xdr:to>
      <xdr:col>36</xdr:col>
      <xdr:colOff>165100</xdr:colOff>
      <xdr:row>63</xdr:row>
      <xdr:rowOff>170434</xdr:rowOff>
    </xdr:to>
    <xdr:sp macro="" textlink="">
      <xdr:nvSpPr>
        <xdr:cNvPr id="154" name="楕円 153">
          <a:extLst>
            <a:ext uri="{FF2B5EF4-FFF2-40B4-BE49-F238E27FC236}">
              <a16:creationId xmlns:a16="http://schemas.microsoft.com/office/drawing/2014/main" id="{D5965DBC-5B13-4F9A-A37B-6D5EE8BBDF32}"/>
            </a:ext>
          </a:extLst>
        </xdr:cNvPr>
        <xdr:cNvSpPr/>
      </xdr:nvSpPr>
      <xdr:spPr>
        <a:xfrm>
          <a:off x="6921500" y="1087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117539</xdr:rowOff>
    </xdr:from>
    <xdr:to>
      <xdr:col>41</xdr:col>
      <xdr:colOff>50800</xdr:colOff>
      <xdr:row>63</xdr:row>
      <xdr:rowOff>119634</xdr:rowOff>
    </xdr:to>
    <xdr:cxnSp macro="">
      <xdr:nvCxnSpPr>
        <xdr:cNvPr id="155" name="直線コネクタ 154">
          <a:extLst>
            <a:ext uri="{FF2B5EF4-FFF2-40B4-BE49-F238E27FC236}">
              <a16:creationId xmlns:a16="http://schemas.microsoft.com/office/drawing/2014/main" id="{C5336B2E-DC10-4AA7-B889-F592A4F3D0AD}"/>
            </a:ext>
          </a:extLst>
        </xdr:cNvPr>
        <xdr:cNvCxnSpPr/>
      </xdr:nvCxnSpPr>
      <xdr:spPr>
        <a:xfrm flipV="1">
          <a:off x="6972300" y="10918889"/>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71073</xdr:rowOff>
    </xdr:from>
    <xdr:ext cx="469744" cy="259045"/>
    <xdr:sp macro="" textlink="">
      <xdr:nvSpPr>
        <xdr:cNvPr id="156" name="n_1aveValue【体育館・プール】&#10;一人当たり面積">
          <a:extLst>
            <a:ext uri="{FF2B5EF4-FFF2-40B4-BE49-F238E27FC236}">
              <a16:creationId xmlns:a16="http://schemas.microsoft.com/office/drawing/2014/main" id="{DD486DC4-770A-46C3-B8B2-99763718699C}"/>
            </a:ext>
          </a:extLst>
        </xdr:cNvPr>
        <xdr:cNvSpPr txBox="1"/>
      </xdr:nvSpPr>
      <xdr:spPr>
        <a:xfrm>
          <a:off x="9391727" y="1087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119715</xdr:rowOff>
    </xdr:from>
    <xdr:ext cx="469744" cy="259045"/>
    <xdr:sp macro="" textlink="">
      <xdr:nvSpPr>
        <xdr:cNvPr id="157" name="n_2aveValue【体育館・プール】&#10;一人当たり面積">
          <a:extLst>
            <a:ext uri="{FF2B5EF4-FFF2-40B4-BE49-F238E27FC236}">
              <a16:creationId xmlns:a16="http://schemas.microsoft.com/office/drawing/2014/main" id="{1A1F97C9-FDF6-4731-9003-72842F7E617F}"/>
            </a:ext>
          </a:extLst>
        </xdr:cNvPr>
        <xdr:cNvSpPr txBox="1"/>
      </xdr:nvSpPr>
      <xdr:spPr>
        <a:xfrm>
          <a:off x="8515427" y="10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105998</xdr:rowOff>
    </xdr:from>
    <xdr:ext cx="469744" cy="259045"/>
    <xdr:sp macro="" textlink="">
      <xdr:nvSpPr>
        <xdr:cNvPr id="158" name="n_3aveValue【体育館・プール】&#10;一人当たり面積">
          <a:extLst>
            <a:ext uri="{FF2B5EF4-FFF2-40B4-BE49-F238E27FC236}">
              <a16:creationId xmlns:a16="http://schemas.microsoft.com/office/drawing/2014/main" id="{8152B041-D748-4FE0-8EAA-DBF45639363C}"/>
            </a:ext>
          </a:extLst>
        </xdr:cNvPr>
        <xdr:cNvSpPr txBox="1"/>
      </xdr:nvSpPr>
      <xdr:spPr>
        <a:xfrm>
          <a:off x="7626427" y="1056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119715</xdr:rowOff>
    </xdr:from>
    <xdr:ext cx="469744" cy="259045"/>
    <xdr:sp macro="" textlink="">
      <xdr:nvSpPr>
        <xdr:cNvPr id="159" name="n_4aveValue【体育館・プール】&#10;一人当たり面積">
          <a:extLst>
            <a:ext uri="{FF2B5EF4-FFF2-40B4-BE49-F238E27FC236}">
              <a16:creationId xmlns:a16="http://schemas.microsoft.com/office/drawing/2014/main" id="{2DE02B10-AD82-4F7C-869C-00632AA20385}"/>
            </a:ext>
          </a:extLst>
        </xdr:cNvPr>
        <xdr:cNvSpPr txBox="1"/>
      </xdr:nvSpPr>
      <xdr:spPr>
        <a:xfrm>
          <a:off x="6737427" y="10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128668</xdr:rowOff>
    </xdr:from>
    <xdr:ext cx="469744" cy="259045"/>
    <xdr:sp macro="" textlink="">
      <xdr:nvSpPr>
        <xdr:cNvPr id="160" name="n_1mainValue【体育館・プール】&#10;一人当たり面積">
          <a:extLst>
            <a:ext uri="{FF2B5EF4-FFF2-40B4-BE49-F238E27FC236}">
              <a16:creationId xmlns:a16="http://schemas.microsoft.com/office/drawing/2014/main" id="{8282E1C2-2306-4350-84A2-9C997C35A462}"/>
            </a:ext>
          </a:extLst>
        </xdr:cNvPr>
        <xdr:cNvSpPr txBox="1"/>
      </xdr:nvSpPr>
      <xdr:spPr>
        <a:xfrm>
          <a:off x="9391727" y="1041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156036</xdr:rowOff>
    </xdr:from>
    <xdr:ext cx="469744" cy="259045"/>
    <xdr:sp macro="" textlink="">
      <xdr:nvSpPr>
        <xdr:cNvPr id="161" name="n_2mainValue【体育館・プール】&#10;一人当たり面積">
          <a:extLst>
            <a:ext uri="{FF2B5EF4-FFF2-40B4-BE49-F238E27FC236}">
              <a16:creationId xmlns:a16="http://schemas.microsoft.com/office/drawing/2014/main" id="{725045DA-F6D0-4EDC-8A8E-15E77BA8A246}"/>
            </a:ext>
          </a:extLst>
        </xdr:cNvPr>
        <xdr:cNvSpPr txBox="1"/>
      </xdr:nvSpPr>
      <xdr:spPr>
        <a:xfrm>
          <a:off x="8515427" y="10957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159466</xdr:rowOff>
    </xdr:from>
    <xdr:ext cx="469744" cy="259045"/>
    <xdr:sp macro="" textlink="">
      <xdr:nvSpPr>
        <xdr:cNvPr id="162" name="n_3mainValue【体育館・プール】&#10;一人当たり面積">
          <a:extLst>
            <a:ext uri="{FF2B5EF4-FFF2-40B4-BE49-F238E27FC236}">
              <a16:creationId xmlns:a16="http://schemas.microsoft.com/office/drawing/2014/main" id="{C6554867-30A4-4BB1-9B35-FB344B06AD4F}"/>
            </a:ext>
          </a:extLst>
        </xdr:cNvPr>
        <xdr:cNvSpPr txBox="1"/>
      </xdr:nvSpPr>
      <xdr:spPr>
        <a:xfrm>
          <a:off x="7626427" y="1096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161561</xdr:rowOff>
    </xdr:from>
    <xdr:ext cx="469744" cy="259045"/>
    <xdr:sp macro="" textlink="">
      <xdr:nvSpPr>
        <xdr:cNvPr id="163" name="n_4mainValue【体育館・プール】&#10;一人当たり面積">
          <a:extLst>
            <a:ext uri="{FF2B5EF4-FFF2-40B4-BE49-F238E27FC236}">
              <a16:creationId xmlns:a16="http://schemas.microsoft.com/office/drawing/2014/main" id="{C15EDF7E-702A-4AC2-A2DE-DAD2EB9F96AC}"/>
            </a:ext>
          </a:extLst>
        </xdr:cNvPr>
        <xdr:cNvSpPr txBox="1"/>
      </xdr:nvSpPr>
      <xdr:spPr>
        <a:xfrm>
          <a:off x="6737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51DC4831-B0AA-41CE-A602-93BA9CAD437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B21E1E74-843E-4D86-A4E4-F6DF0CF1571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733C2ECE-32C1-4F7A-B81A-F7D53976082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4C27FC30-B7ED-4A64-A905-425DB1086BC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DA7B1FD9-01A0-4306-A746-CF63E84B90F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DAB3A653-9397-4673-88A1-D7C644AAA6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36FAC8B2-AF41-49D7-B06F-5B6508721F3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71BB3E91-9EEF-459C-832D-2FB898388B6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FDCDD248-917E-4979-A032-186C7410994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6FB2BFAF-870D-49EF-BF9B-DC58E9904AA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BA22A367-0E99-4425-94A0-1B75B422969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5" name="直線コネクタ 174">
          <a:extLst>
            <a:ext uri="{FF2B5EF4-FFF2-40B4-BE49-F238E27FC236}">
              <a16:creationId xmlns:a16="http://schemas.microsoft.com/office/drawing/2014/main" id="{8C92690F-0EB3-4C27-9DE0-B0CF201D4CB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6" name="テキスト ボックス 175">
          <a:extLst>
            <a:ext uri="{FF2B5EF4-FFF2-40B4-BE49-F238E27FC236}">
              <a16:creationId xmlns:a16="http://schemas.microsoft.com/office/drawing/2014/main" id="{AC3EF606-CDFF-4951-A0AD-F94A1090DAE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7" name="直線コネクタ 176">
          <a:extLst>
            <a:ext uri="{FF2B5EF4-FFF2-40B4-BE49-F238E27FC236}">
              <a16:creationId xmlns:a16="http://schemas.microsoft.com/office/drawing/2014/main" id="{FCEC3627-244D-4532-80D7-F091871059F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8" name="テキスト ボックス 177">
          <a:extLst>
            <a:ext uri="{FF2B5EF4-FFF2-40B4-BE49-F238E27FC236}">
              <a16:creationId xmlns:a16="http://schemas.microsoft.com/office/drawing/2014/main" id="{4C003667-7142-47C5-A058-4E0FA4E5EFD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9" name="直線コネクタ 178">
          <a:extLst>
            <a:ext uri="{FF2B5EF4-FFF2-40B4-BE49-F238E27FC236}">
              <a16:creationId xmlns:a16="http://schemas.microsoft.com/office/drawing/2014/main" id="{D9B8D901-AD34-4EAC-B8B8-B59A22B1C2D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0" name="テキスト ボックス 179">
          <a:extLst>
            <a:ext uri="{FF2B5EF4-FFF2-40B4-BE49-F238E27FC236}">
              <a16:creationId xmlns:a16="http://schemas.microsoft.com/office/drawing/2014/main" id="{9DEF432F-D290-48C4-9660-B62453CB57F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1" name="直線コネクタ 180">
          <a:extLst>
            <a:ext uri="{FF2B5EF4-FFF2-40B4-BE49-F238E27FC236}">
              <a16:creationId xmlns:a16="http://schemas.microsoft.com/office/drawing/2014/main" id="{2A9DE415-E00C-4CD7-B0BB-AC26B9EDD59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2" name="テキスト ボックス 181">
          <a:extLst>
            <a:ext uri="{FF2B5EF4-FFF2-40B4-BE49-F238E27FC236}">
              <a16:creationId xmlns:a16="http://schemas.microsoft.com/office/drawing/2014/main" id="{7E0BD16E-2592-4918-BA47-8DE932F35A3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3" name="直線コネクタ 182">
          <a:extLst>
            <a:ext uri="{FF2B5EF4-FFF2-40B4-BE49-F238E27FC236}">
              <a16:creationId xmlns:a16="http://schemas.microsoft.com/office/drawing/2014/main" id="{3DCA7EF8-5525-4A68-81FC-90B2BB4A78F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84" name="テキスト ボックス 183">
          <a:extLst>
            <a:ext uri="{FF2B5EF4-FFF2-40B4-BE49-F238E27FC236}">
              <a16:creationId xmlns:a16="http://schemas.microsoft.com/office/drawing/2014/main" id="{525D6405-EE3D-417E-BC5D-70F34B917453}"/>
            </a:ext>
          </a:extLst>
        </xdr:cNvPr>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5" name="直線コネクタ 184">
          <a:extLst>
            <a:ext uri="{FF2B5EF4-FFF2-40B4-BE49-F238E27FC236}">
              <a16:creationId xmlns:a16="http://schemas.microsoft.com/office/drawing/2014/main" id="{C02616C0-F553-472A-8186-21322936C97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6" name="【福祉施設】&#10;有形固定資産減価償却率グラフ枠">
          <a:extLst>
            <a:ext uri="{FF2B5EF4-FFF2-40B4-BE49-F238E27FC236}">
              <a16:creationId xmlns:a16="http://schemas.microsoft.com/office/drawing/2014/main" id="{B5B4F20E-3C85-44DE-AE58-2FE96FD150A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87" name="直線コネクタ 186">
          <a:extLst>
            <a:ext uri="{FF2B5EF4-FFF2-40B4-BE49-F238E27FC236}">
              <a16:creationId xmlns:a16="http://schemas.microsoft.com/office/drawing/2014/main" id="{590BAF20-E49B-4879-B6AB-84E7CE4A5B25}"/>
            </a:ext>
          </a:extLst>
        </xdr:cNvPr>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88" name="【福祉施設】&#10;有形固定資産減価償却率最小値テキスト">
          <a:extLst>
            <a:ext uri="{FF2B5EF4-FFF2-40B4-BE49-F238E27FC236}">
              <a16:creationId xmlns:a16="http://schemas.microsoft.com/office/drawing/2014/main" id="{39E471FF-3590-4C4C-A9FD-7094CC1C2C1F}"/>
            </a:ext>
          </a:extLst>
        </xdr:cNvPr>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89" name="直線コネクタ 188">
          <a:extLst>
            <a:ext uri="{FF2B5EF4-FFF2-40B4-BE49-F238E27FC236}">
              <a16:creationId xmlns:a16="http://schemas.microsoft.com/office/drawing/2014/main" id="{636DAB68-147F-4F19-841E-1F29F217DB58}"/>
            </a:ext>
          </a:extLst>
        </xdr:cNvPr>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90" name="【福祉施設】&#10;有形固定資産減価償却率最大値テキスト">
          <a:extLst>
            <a:ext uri="{FF2B5EF4-FFF2-40B4-BE49-F238E27FC236}">
              <a16:creationId xmlns:a16="http://schemas.microsoft.com/office/drawing/2014/main" id="{A2A7DBA3-69FA-436E-B720-465F746D7348}"/>
            </a:ext>
          </a:extLst>
        </xdr:cNvPr>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91" name="直線コネクタ 190">
          <a:extLst>
            <a:ext uri="{FF2B5EF4-FFF2-40B4-BE49-F238E27FC236}">
              <a16:creationId xmlns:a16="http://schemas.microsoft.com/office/drawing/2014/main" id="{194A5110-61F4-4100-B332-C502C709375F}"/>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73677</xdr:rowOff>
    </xdr:from>
    <xdr:ext cx="405111" cy="259045"/>
    <xdr:sp macro="" textlink="">
      <xdr:nvSpPr>
        <xdr:cNvPr id="192" name="【福祉施設】&#10;有形固定資産減価償却率平均値テキスト">
          <a:extLst>
            <a:ext uri="{FF2B5EF4-FFF2-40B4-BE49-F238E27FC236}">
              <a16:creationId xmlns:a16="http://schemas.microsoft.com/office/drawing/2014/main" id="{35E19CE3-9034-42B2-91C2-E192EE41A59C}"/>
            </a:ext>
          </a:extLst>
        </xdr:cNvPr>
        <xdr:cNvSpPr txBox="1"/>
      </xdr:nvSpPr>
      <xdr:spPr>
        <a:xfrm>
          <a:off x="4673600" y="13789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50800</xdr:rowOff>
    </xdr:from>
    <xdr:to>
      <xdr:col>24</xdr:col>
      <xdr:colOff>114300</xdr:colOff>
      <xdr:row>81</xdr:row>
      <xdr:rowOff>152400</xdr:rowOff>
    </xdr:to>
    <xdr:sp macro="" textlink="">
      <xdr:nvSpPr>
        <xdr:cNvPr id="193" name="フローチャート: 判断 192">
          <a:extLst>
            <a:ext uri="{FF2B5EF4-FFF2-40B4-BE49-F238E27FC236}">
              <a16:creationId xmlns:a16="http://schemas.microsoft.com/office/drawing/2014/main" id="{FA457054-79EA-4FE4-959D-497D356D6988}"/>
            </a:ext>
          </a:extLst>
        </xdr:cNvPr>
        <xdr:cNvSpPr/>
      </xdr:nvSpPr>
      <xdr:spPr>
        <a:xfrm>
          <a:off x="4584700" y="1393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143511</xdr:rowOff>
    </xdr:from>
    <xdr:to>
      <xdr:col>20</xdr:col>
      <xdr:colOff>38100</xdr:colOff>
      <xdr:row>81</xdr:row>
      <xdr:rowOff>73661</xdr:rowOff>
    </xdr:to>
    <xdr:sp macro="" textlink="">
      <xdr:nvSpPr>
        <xdr:cNvPr id="194" name="フローチャート: 判断 193">
          <a:extLst>
            <a:ext uri="{FF2B5EF4-FFF2-40B4-BE49-F238E27FC236}">
              <a16:creationId xmlns:a16="http://schemas.microsoft.com/office/drawing/2014/main" id="{D303A2BB-50FD-43F8-AE8B-E7623A22371B}"/>
            </a:ext>
          </a:extLst>
        </xdr:cNvPr>
        <xdr:cNvSpPr/>
      </xdr:nvSpPr>
      <xdr:spPr>
        <a:xfrm>
          <a:off x="3746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195" name="フローチャート: 判断 194">
          <a:extLst>
            <a:ext uri="{FF2B5EF4-FFF2-40B4-BE49-F238E27FC236}">
              <a16:creationId xmlns:a16="http://schemas.microsoft.com/office/drawing/2014/main" id="{7AF251FF-82A8-4D40-ACDD-D6F16F9E9655}"/>
            </a:ext>
          </a:extLst>
        </xdr:cNvPr>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130811</xdr:rowOff>
    </xdr:from>
    <xdr:to>
      <xdr:col>10</xdr:col>
      <xdr:colOff>165100</xdr:colOff>
      <xdr:row>81</xdr:row>
      <xdr:rowOff>60961</xdr:rowOff>
    </xdr:to>
    <xdr:sp macro="" textlink="">
      <xdr:nvSpPr>
        <xdr:cNvPr id="196" name="フローチャート: 判断 195">
          <a:extLst>
            <a:ext uri="{FF2B5EF4-FFF2-40B4-BE49-F238E27FC236}">
              <a16:creationId xmlns:a16="http://schemas.microsoft.com/office/drawing/2014/main" id="{32FFCDD5-C7C8-4954-935A-43092D676513}"/>
            </a:ext>
          </a:extLst>
        </xdr:cNvPr>
        <xdr:cNvSpPr/>
      </xdr:nvSpPr>
      <xdr:spPr>
        <a:xfrm>
          <a:off x="1968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120650</xdr:rowOff>
    </xdr:from>
    <xdr:to>
      <xdr:col>6</xdr:col>
      <xdr:colOff>38100</xdr:colOff>
      <xdr:row>81</xdr:row>
      <xdr:rowOff>50800</xdr:rowOff>
    </xdr:to>
    <xdr:sp macro="" textlink="">
      <xdr:nvSpPr>
        <xdr:cNvPr id="197" name="フローチャート: 判断 196">
          <a:extLst>
            <a:ext uri="{FF2B5EF4-FFF2-40B4-BE49-F238E27FC236}">
              <a16:creationId xmlns:a16="http://schemas.microsoft.com/office/drawing/2014/main" id="{AA279AF4-2C49-4878-92B6-DCFEF1E35B5B}"/>
            </a:ext>
          </a:extLst>
        </xdr:cNvPr>
        <xdr:cNvSpPr/>
      </xdr:nvSpPr>
      <xdr:spPr>
        <a:xfrm>
          <a:off x="1079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F1CDDD17-ABB7-4D77-8EBF-E15E126C948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529670F2-CA74-437F-A0F2-BD344C4CAA4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D8D7FEEE-4AF8-4EF3-8EC5-251ED832BC2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330B3F59-F685-4E87-9C6B-940D6DD497C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631F6FA4-FB6E-41F7-A89D-657A41C6D3A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55880</xdr:rowOff>
    </xdr:from>
    <xdr:to>
      <xdr:col>24</xdr:col>
      <xdr:colOff>114300</xdr:colOff>
      <xdr:row>84</xdr:row>
      <xdr:rowOff>157480</xdr:rowOff>
    </xdr:to>
    <xdr:sp macro="" textlink="">
      <xdr:nvSpPr>
        <xdr:cNvPr id="203" name="楕円 202">
          <a:extLst>
            <a:ext uri="{FF2B5EF4-FFF2-40B4-BE49-F238E27FC236}">
              <a16:creationId xmlns:a16="http://schemas.microsoft.com/office/drawing/2014/main" id="{110883BD-0AE0-4192-80AB-7CBB613D8CE6}"/>
            </a:ext>
          </a:extLst>
        </xdr:cNvPr>
        <xdr:cNvSpPr/>
      </xdr:nvSpPr>
      <xdr:spPr>
        <a:xfrm>
          <a:off x="4584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142257</xdr:rowOff>
    </xdr:from>
    <xdr:ext cx="405111" cy="259045"/>
    <xdr:sp macro="" textlink="">
      <xdr:nvSpPr>
        <xdr:cNvPr id="204" name="【福祉施設】&#10;有形固定資産減価償却率該当値テキスト">
          <a:extLst>
            <a:ext uri="{FF2B5EF4-FFF2-40B4-BE49-F238E27FC236}">
              <a16:creationId xmlns:a16="http://schemas.microsoft.com/office/drawing/2014/main" id="{D0E2CB5D-4663-4BE0-AF9E-D7D1D1E95E1E}"/>
            </a:ext>
          </a:extLst>
        </xdr:cNvPr>
        <xdr:cNvSpPr txBox="1"/>
      </xdr:nvSpPr>
      <xdr:spPr>
        <a:xfrm>
          <a:off x="4673600" y="1437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27939</xdr:rowOff>
    </xdr:from>
    <xdr:to>
      <xdr:col>20</xdr:col>
      <xdr:colOff>38100</xdr:colOff>
      <xdr:row>84</xdr:row>
      <xdr:rowOff>129539</xdr:rowOff>
    </xdr:to>
    <xdr:sp macro="" textlink="">
      <xdr:nvSpPr>
        <xdr:cNvPr id="205" name="楕円 204">
          <a:extLst>
            <a:ext uri="{FF2B5EF4-FFF2-40B4-BE49-F238E27FC236}">
              <a16:creationId xmlns:a16="http://schemas.microsoft.com/office/drawing/2014/main" id="{3BCF5814-8804-44B2-B57E-992D412358BF}"/>
            </a:ext>
          </a:extLst>
        </xdr:cNvPr>
        <xdr:cNvSpPr/>
      </xdr:nvSpPr>
      <xdr:spPr>
        <a:xfrm>
          <a:off x="3746500" y="1442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78739</xdr:rowOff>
    </xdr:from>
    <xdr:to>
      <xdr:col>24</xdr:col>
      <xdr:colOff>63500</xdr:colOff>
      <xdr:row>84</xdr:row>
      <xdr:rowOff>106680</xdr:rowOff>
    </xdr:to>
    <xdr:cxnSp macro="">
      <xdr:nvCxnSpPr>
        <xdr:cNvPr id="206" name="直線コネクタ 205">
          <a:extLst>
            <a:ext uri="{FF2B5EF4-FFF2-40B4-BE49-F238E27FC236}">
              <a16:creationId xmlns:a16="http://schemas.microsoft.com/office/drawing/2014/main" id="{85816066-A5DD-4EF5-AB3A-6D422648CA34}"/>
            </a:ext>
          </a:extLst>
        </xdr:cNvPr>
        <xdr:cNvCxnSpPr/>
      </xdr:nvCxnSpPr>
      <xdr:spPr>
        <a:xfrm>
          <a:off x="3797300" y="14480539"/>
          <a:ext cx="8382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0</xdr:rowOff>
    </xdr:from>
    <xdr:to>
      <xdr:col>15</xdr:col>
      <xdr:colOff>101600</xdr:colOff>
      <xdr:row>84</xdr:row>
      <xdr:rowOff>101600</xdr:rowOff>
    </xdr:to>
    <xdr:sp macro="" textlink="">
      <xdr:nvSpPr>
        <xdr:cNvPr id="207" name="楕円 206">
          <a:extLst>
            <a:ext uri="{FF2B5EF4-FFF2-40B4-BE49-F238E27FC236}">
              <a16:creationId xmlns:a16="http://schemas.microsoft.com/office/drawing/2014/main" id="{76C3D02D-1AF1-4DCA-9055-1C50CFF8D5E1}"/>
            </a:ext>
          </a:extLst>
        </xdr:cNvPr>
        <xdr:cNvSpPr/>
      </xdr:nvSpPr>
      <xdr:spPr>
        <a:xfrm>
          <a:off x="2857500" y="1440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50800</xdr:rowOff>
    </xdr:from>
    <xdr:to>
      <xdr:col>19</xdr:col>
      <xdr:colOff>177800</xdr:colOff>
      <xdr:row>84</xdr:row>
      <xdr:rowOff>78739</xdr:rowOff>
    </xdr:to>
    <xdr:cxnSp macro="">
      <xdr:nvCxnSpPr>
        <xdr:cNvPr id="208" name="直線コネクタ 207">
          <a:extLst>
            <a:ext uri="{FF2B5EF4-FFF2-40B4-BE49-F238E27FC236}">
              <a16:creationId xmlns:a16="http://schemas.microsoft.com/office/drawing/2014/main" id="{70F90674-2A3B-4B36-8A9E-3803DE9D21FF}"/>
            </a:ext>
          </a:extLst>
        </xdr:cNvPr>
        <xdr:cNvCxnSpPr/>
      </xdr:nvCxnSpPr>
      <xdr:spPr>
        <a:xfrm>
          <a:off x="2908300" y="1445260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143511</xdr:rowOff>
    </xdr:from>
    <xdr:to>
      <xdr:col>10</xdr:col>
      <xdr:colOff>165100</xdr:colOff>
      <xdr:row>84</xdr:row>
      <xdr:rowOff>73661</xdr:rowOff>
    </xdr:to>
    <xdr:sp macro="" textlink="">
      <xdr:nvSpPr>
        <xdr:cNvPr id="209" name="楕円 208">
          <a:extLst>
            <a:ext uri="{FF2B5EF4-FFF2-40B4-BE49-F238E27FC236}">
              <a16:creationId xmlns:a16="http://schemas.microsoft.com/office/drawing/2014/main" id="{DA159737-A220-4481-849F-3FE304C8C274}"/>
            </a:ext>
          </a:extLst>
        </xdr:cNvPr>
        <xdr:cNvSpPr/>
      </xdr:nvSpPr>
      <xdr:spPr>
        <a:xfrm>
          <a:off x="1968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22861</xdr:rowOff>
    </xdr:from>
    <xdr:to>
      <xdr:col>15</xdr:col>
      <xdr:colOff>50800</xdr:colOff>
      <xdr:row>84</xdr:row>
      <xdr:rowOff>50800</xdr:rowOff>
    </xdr:to>
    <xdr:cxnSp macro="">
      <xdr:nvCxnSpPr>
        <xdr:cNvPr id="210" name="直線コネクタ 209">
          <a:extLst>
            <a:ext uri="{FF2B5EF4-FFF2-40B4-BE49-F238E27FC236}">
              <a16:creationId xmlns:a16="http://schemas.microsoft.com/office/drawing/2014/main" id="{EA6210CF-F0E8-42EF-8FB0-BFCA20D22812}"/>
            </a:ext>
          </a:extLst>
        </xdr:cNvPr>
        <xdr:cNvCxnSpPr/>
      </xdr:nvCxnSpPr>
      <xdr:spPr>
        <a:xfrm>
          <a:off x="2019300" y="1442466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19050</xdr:rowOff>
    </xdr:from>
    <xdr:to>
      <xdr:col>6</xdr:col>
      <xdr:colOff>38100</xdr:colOff>
      <xdr:row>83</xdr:row>
      <xdr:rowOff>120650</xdr:rowOff>
    </xdr:to>
    <xdr:sp macro="" textlink="">
      <xdr:nvSpPr>
        <xdr:cNvPr id="211" name="楕円 210">
          <a:extLst>
            <a:ext uri="{FF2B5EF4-FFF2-40B4-BE49-F238E27FC236}">
              <a16:creationId xmlns:a16="http://schemas.microsoft.com/office/drawing/2014/main" id="{683581CA-5395-4A93-9D6F-88EF5CCCC36D}"/>
            </a:ext>
          </a:extLst>
        </xdr:cNvPr>
        <xdr:cNvSpPr/>
      </xdr:nvSpPr>
      <xdr:spPr>
        <a:xfrm>
          <a:off x="1079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69850</xdr:rowOff>
    </xdr:from>
    <xdr:to>
      <xdr:col>10</xdr:col>
      <xdr:colOff>114300</xdr:colOff>
      <xdr:row>84</xdr:row>
      <xdr:rowOff>22861</xdr:rowOff>
    </xdr:to>
    <xdr:cxnSp macro="">
      <xdr:nvCxnSpPr>
        <xdr:cNvPr id="212" name="直線コネクタ 211">
          <a:extLst>
            <a:ext uri="{FF2B5EF4-FFF2-40B4-BE49-F238E27FC236}">
              <a16:creationId xmlns:a16="http://schemas.microsoft.com/office/drawing/2014/main" id="{B74B132F-E834-4137-83E1-F10B1602C976}"/>
            </a:ext>
          </a:extLst>
        </xdr:cNvPr>
        <xdr:cNvCxnSpPr/>
      </xdr:nvCxnSpPr>
      <xdr:spPr>
        <a:xfrm>
          <a:off x="1130300" y="14300200"/>
          <a:ext cx="889000" cy="1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90188</xdr:rowOff>
    </xdr:from>
    <xdr:ext cx="405111" cy="259045"/>
    <xdr:sp macro="" textlink="">
      <xdr:nvSpPr>
        <xdr:cNvPr id="213" name="n_1aveValue【福祉施設】&#10;有形固定資産減価償却率">
          <a:extLst>
            <a:ext uri="{FF2B5EF4-FFF2-40B4-BE49-F238E27FC236}">
              <a16:creationId xmlns:a16="http://schemas.microsoft.com/office/drawing/2014/main" id="{74D60108-2676-4A6D-B836-704BD6C26D93}"/>
            </a:ext>
          </a:extLst>
        </xdr:cNvPr>
        <xdr:cNvSpPr txBox="1"/>
      </xdr:nvSpPr>
      <xdr:spPr>
        <a:xfrm>
          <a:off x="35820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214" name="n_2aveValue【福祉施設】&#10;有形固定資産減価償却率">
          <a:extLst>
            <a:ext uri="{FF2B5EF4-FFF2-40B4-BE49-F238E27FC236}">
              <a16:creationId xmlns:a16="http://schemas.microsoft.com/office/drawing/2014/main" id="{AFADBFDB-4A6F-400A-BF12-70727674BD5F}"/>
            </a:ext>
          </a:extLst>
        </xdr:cNvPr>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77488</xdr:rowOff>
    </xdr:from>
    <xdr:ext cx="405111" cy="259045"/>
    <xdr:sp macro="" textlink="">
      <xdr:nvSpPr>
        <xdr:cNvPr id="215" name="n_3aveValue【福祉施設】&#10;有形固定資産減価償却率">
          <a:extLst>
            <a:ext uri="{FF2B5EF4-FFF2-40B4-BE49-F238E27FC236}">
              <a16:creationId xmlns:a16="http://schemas.microsoft.com/office/drawing/2014/main" id="{FF978296-2B9C-4A0F-BBD6-CD6D73562B4E}"/>
            </a:ext>
          </a:extLst>
        </xdr:cNvPr>
        <xdr:cNvSpPr txBox="1"/>
      </xdr:nvSpPr>
      <xdr:spPr>
        <a:xfrm>
          <a:off x="18167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67327</xdr:rowOff>
    </xdr:from>
    <xdr:ext cx="405111" cy="259045"/>
    <xdr:sp macro="" textlink="">
      <xdr:nvSpPr>
        <xdr:cNvPr id="216" name="n_4aveValue【福祉施設】&#10;有形固定資産減価償却率">
          <a:extLst>
            <a:ext uri="{FF2B5EF4-FFF2-40B4-BE49-F238E27FC236}">
              <a16:creationId xmlns:a16="http://schemas.microsoft.com/office/drawing/2014/main" id="{95163D59-A1C5-485D-9127-6221C7140321}"/>
            </a:ext>
          </a:extLst>
        </xdr:cNvPr>
        <xdr:cNvSpPr txBox="1"/>
      </xdr:nvSpPr>
      <xdr:spPr>
        <a:xfrm>
          <a:off x="927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120666</xdr:rowOff>
    </xdr:from>
    <xdr:ext cx="405111" cy="259045"/>
    <xdr:sp macro="" textlink="">
      <xdr:nvSpPr>
        <xdr:cNvPr id="217" name="n_1mainValue【福祉施設】&#10;有形固定資産減価償却率">
          <a:extLst>
            <a:ext uri="{FF2B5EF4-FFF2-40B4-BE49-F238E27FC236}">
              <a16:creationId xmlns:a16="http://schemas.microsoft.com/office/drawing/2014/main" id="{AB02D121-2E16-4C27-B44F-F4BFC8751204}"/>
            </a:ext>
          </a:extLst>
        </xdr:cNvPr>
        <xdr:cNvSpPr txBox="1"/>
      </xdr:nvSpPr>
      <xdr:spPr>
        <a:xfrm>
          <a:off x="3582044" y="14522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92727</xdr:rowOff>
    </xdr:from>
    <xdr:ext cx="405111" cy="259045"/>
    <xdr:sp macro="" textlink="">
      <xdr:nvSpPr>
        <xdr:cNvPr id="218" name="n_2mainValue【福祉施設】&#10;有形固定資産減価償却率">
          <a:extLst>
            <a:ext uri="{FF2B5EF4-FFF2-40B4-BE49-F238E27FC236}">
              <a16:creationId xmlns:a16="http://schemas.microsoft.com/office/drawing/2014/main" id="{061F13DA-011D-4B40-83BB-88805556016A}"/>
            </a:ext>
          </a:extLst>
        </xdr:cNvPr>
        <xdr:cNvSpPr txBox="1"/>
      </xdr:nvSpPr>
      <xdr:spPr>
        <a:xfrm>
          <a:off x="2705744" y="1449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64788</xdr:rowOff>
    </xdr:from>
    <xdr:ext cx="405111" cy="259045"/>
    <xdr:sp macro="" textlink="">
      <xdr:nvSpPr>
        <xdr:cNvPr id="219" name="n_3mainValue【福祉施設】&#10;有形固定資産減価償却率">
          <a:extLst>
            <a:ext uri="{FF2B5EF4-FFF2-40B4-BE49-F238E27FC236}">
              <a16:creationId xmlns:a16="http://schemas.microsoft.com/office/drawing/2014/main" id="{9BCCAAF6-FC81-4818-BE55-16043305D4BC}"/>
            </a:ext>
          </a:extLst>
        </xdr:cNvPr>
        <xdr:cNvSpPr txBox="1"/>
      </xdr:nvSpPr>
      <xdr:spPr>
        <a:xfrm>
          <a:off x="1816744"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111777</xdr:rowOff>
    </xdr:from>
    <xdr:ext cx="405111" cy="259045"/>
    <xdr:sp macro="" textlink="">
      <xdr:nvSpPr>
        <xdr:cNvPr id="220" name="n_4mainValue【福祉施設】&#10;有形固定資産減価償却率">
          <a:extLst>
            <a:ext uri="{FF2B5EF4-FFF2-40B4-BE49-F238E27FC236}">
              <a16:creationId xmlns:a16="http://schemas.microsoft.com/office/drawing/2014/main" id="{50016F54-38F2-4C42-9CB4-DCAC4110C157}"/>
            </a:ext>
          </a:extLst>
        </xdr:cNvPr>
        <xdr:cNvSpPr txBox="1"/>
      </xdr:nvSpPr>
      <xdr:spPr>
        <a:xfrm>
          <a:off x="927744" y="1434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a:extLst>
            <a:ext uri="{FF2B5EF4-FFF2-40B4-BE49-F238E27FC236}">
              <a16:creationId xmlns:a16="http://schemas.microsoft.com/office/drawing/2014/main" id="{149502E6-D9D1-4D2B-8F38-020F9847104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2" name="正方形/長方形 221">
          <a:extLst>
            <a:ext uri="{FF2B5EF4-FFF2-40B4-BE49-F238E27FC236}">
              <a16:creationId xmlns:a16="http://schemas.microsoft.com/office/drawing/2014/main" id="{F94A5B98-89A4-4D7E-80C8-16C52F91753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3" name="正方形/長方形 222">
          <a:extLst>
            <a:ext uri="{FF2B5EF4-FFF2-40B4-BE49-F238E27FC236}">
              <a16:creationId xmlns:a16="http://schemas.microsoft.com/office/drawing/2014/main" id="{27493610-9284-4652-B9E4-E7E5664BDC3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4" name="正方形/長方形 223">
          <a:extLst>
            <a:ext uri="{FF2B5EF4-FFF2-40B4-BE49-F238E27FC236}">
              <a16:creationId xmlns:a16="http://schemas.microsoft.com/office/drawing/2014/main" id="{BD70B784-FBD4-4849-A9DF-395CAE14426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5" name="正方形/長方形 224">
          <a:extLst>
            <a:ext uri="{FF2B5EF4-FFF2-40B4-BE49-F238E27FC236}">
              <a16:creationId xmlns:a16="http://schemas.microsoft.com/office/drawing/2014/main" id="{6621E6ED-DB18-407E-ABC6-A34A5C4B78C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6" name="正方形/長方形 225">
          <a:extLst>
            <a:ext uri="{FF2B5EF4-FFF2-40B4-BE49-F238E27FC236}">
              <a16:creationId xmlns:a16="http://schemas.microsoft.com/office/drawing/2014/main" id="{49F9DA25-ED80-4376-BFF0-6E24F705DA9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7" name="正方形/長方形 226">
          <a:extLst>
            <a:ext uri="{FF2B5EF4-FFF2-40B4-BE49-F238E27FC236}">
              <a16:creationId xmlns:a16="http://schemas.microsoft.com/office/drawing/2014/main" id="{1F8E4CF8-7DF5-4DF5-AC5D-6BF62F36798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8" name="正方形/長方形 227">
          <a:extLst>
            <a:ext uri="{FF2B5EF4-FFF2-40B4-BE49-F238E27FC236}">
              <a16:creationId xmlns:a16="http://schemas.microsoft.com/office/drawing/2014/main" id="{20A741C3-7176-4353-ABC6-280559D5FA9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9" name="テキスト ボックス 228">
          <a:extLst>
            <a:ext uri="{FF2B5EF4-FFF2-40B4-BE49-F238E27FC236}">
              <a16:creationId xmlns:a16="http://schemas.microsoft.com/office/drawing/2014/main" id="{3FBE864F-E6CE-42C2-8E48-8F6C3EA849F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0" name="直線コネクタ 229">
          <a:extLst>
            <a:ext uri="{FF2B5EF4-FFF2-40B4-BE49-F238E27FC236}">
              <a16:creationId xmlns:a16="http://schemas.microsoft.com/office/drawing/2014/main" id="{DA7A71DF-C6C9-4B81-B0D0-0C514576E0B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1" name="直線コネクタ 230">
          <a:extLst>
            <a:ext uri="{FF2B5EF4-FFF2-40B4-BE49-F238E27FC236}">
              <a16:creationId xmlns:a16="http://schemas.microsoft.com/office/drawing/2014/main" id="{14553B7E-CD0A-410D-B871-77440DE5D871}"/>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2" name="テキスト ボックス 231">
          <a:extLst>
            <a:ext uri="{FF2B5EF4-FFF2-40B4-BE49-F238E27FC236}">
              <a16:creationId xmlns:a16="http://schemas.microsoft.com/office/drawing/2014/main" id="{533CCC76-8CA1-4134-9D4C-A9CE879DD25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3" name="直線コネクタ 232">
          <a:extLst>
            <a:ext uri="{FF2B5EF4-FFF2-40B4-BE49-F238E27FC236}">
              <a16:creationId xmlns:a16="http://schemas.microsoft.com/office/drawing/2014/main" id="{9A695D82-A43E-4DD9-9267-7092377D74E4}"/>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4" name="テキスト ボックス 233">
          <a:extLst>
            <a:ext uri="{FF2B5EF4-FFF2-40B4-BE49-F238E27FC236}">
              <a16:creationId xmlns:a16="http://schemas.microsoft.com/office/drawing/2014/main" id="{5FB0983B-670E-4CC1-B4F3-C049640D1064}"/>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5" name="直線コネクタ 234">
          <a:extLst>
            <a:ext uri="{FF2B5EF4-FFF2-40B4-BE49-F238E27FC236}">
              <a16:creationId xmlns:a16="http://schemas.microsoft.com/office/drawing/2014/main" id="{2D02E713-3480-4FF5-80C0-CAF6C7C07FDE}"/>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6" name="テキスト ボックス 235">
          <a:extLst>
            <a:ext uri="{FF2B5EF4-FFF2-40B4-BE49-F238E27FC236}">
              <a16:creationId xmlns:a16="http://schemas.microsoft.com/office/drawing/2014/main" id="{4A3A54E4-45D2-46B2-8CB0-3851ADB03E52}"/>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7" name="直線コネクタ 236">
          <a:extLst>
            <a:ext uri="{FF2B5EF4-FFF2-40B4-BE49-F238E27FC236}">
              <a16:creationId xmlns:a16="http://schemas.microsoft.com/office/drawing/2014/main" id="{0B6CDE12-59E2-4DB6-9281-98DCE90602F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8" name="テキスト ボックス 237">
          <a:extLst>
            <a:ext uri="{FF2B5EF4-FFF2-40B4-BE49-F238E27FC236}">
              <a16:creationId xmlns:a16="http://schemas.microsoft.com/office/drawing/2014/main" id="{FA8E9353-CC14-43B5-B754-E71BEBF62BD7}"/>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9" name="直線コネクタ 238">
          <a:extLst>
            <a:ext uri="{FF2B5EF4-FFF2-40B4-BE49-F238E27FC236}">
              <a16:creationId xmlns:a16="http://schemas.microsoft.com/office/drawing/2014/main" id="{5034442D-457C-4A2E-9F5D-9C89215E57B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0" name="テキスト ボックス 239">
          <a:extLst>
            <a:ext uri="{FF2B5EF4-FFF2-40B4-BE49-F238E27FC236}">
              <a16:creationId xmlns:a16="http://schemas.microsoft.com/office/drawing/2014/main" id="{F9C0EF44-6663-42C7-9162-193A07BEC9B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1" name="【福祉施設】&#10;一人当たり面積グラフ枠">
          <a:extLst>
            <a:ext uri="{FF2B5EF4-FFF2-40B4-BE49-F238E27FC236}">
              <a16:creationId xmlns:a16="http://schemas.microsoft.com/office/drawing/2014/main" id="{5874C244-470E-4A2D-A6E7-F01C0031829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44729</xdr:rowOff>
    </xdr:from>
    <xdr:to>
      <xdr:col>54</xdr:col>
      <xdr:colOff>189865</xdr:colOff>
      <xdr:row>86</xdr:row>
      <xdr:rowOff>33071</xdr:rowOff>
    </xdr:to>
    <xdr:cxnSp macro="">
      <xdr:nvCxnSpPr>
        <xdr:cNvPr id="242" name="直線コネクタ 241">
          <a:extLst>
            <a:ext uri="{FF2B5EF4-FFF2-40B4-BE49-F238E27FC236}">
              <a16:creationId xmlns:a16="http://schemas.microsoft.com/office/drawing/2014/main" id="{E2119DAD-743A-4765-A625-DC14C3664998}"/>
            </a:ext>
          </a:extLst>
        </xdr:cNvPr>
        <xdr:cNvCxnSpPr/>
      </xdr:nvCxnSpPr>
      <xdr:spPr>
        <a:xfrm flipV="1">
          <a:off x="10476865" y="13589279"/>
          <a:ext cx="0" cy="118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36898</xdr:rowOff>
    </xdr:from>
    <xdr:ext cx="469744" cy="259045"/>
    <xdr:sp macro="" textlink="">
      <xdr:nvSpPr>
        <xdr:cNvPr id="243" name="【福祉施設】&#10;一人当たり面積最小値テキスト">
          <a:extLst>
            <a:ext uri="{FF2B5EF4-FFF2-40B4-BE49-F238E27FC236}">
              <a16:creationId xmlns:a16="http://schemas.microsoft.com/office/drawing/2014/main" id="{F55C857B-54C7-49CD-AD41-D913625587D7}"/>
            </a:ext>
          </a:extLst>
        </xdr:cNvPr>
        <xdr:cNvSpPr txBox="1"/>
      </xdr:nvSpPr>
      <xdr:spPr>
        <a:xfrm>
          <a:off x="10515600" y="1478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33071</xdr:rowOff>
    </xdr:from>
    <xdr:to>
      <xdr:col>55</xdr:col>
      <xdr:colOff>88900</xdr:colOff>
      <xdr:row>86</xdr:row>
      <xdr:rowOff>33071</xdr:rowOff>
    </xdr:to>
    <xdr:cxnSp macro="">
      <xdr:nvCxnSpPr>
        <xdr:cNvPr id="244" name="直線コネクタ 243">
          <a:extLst>
            <a:ext uri="{FF2B5EF4-FFF2-40B4-BE49-F238E27FC236}">
              <a16:creationId xmlns:a16="http://schemas.microsoft.com/office/drawing/2014/main" id="{B2B7E92B-5E8A-4939-BE7A-3F012CB5EBA4}"/>
            </a:ext>
          </a:extLst>
        </xdr:cNvPr>
        <xdr:cNvCxnSpPr/>
      </xdr:nvCxnSpPr>
      <xdr:spPr>
        <a:xfrm>
          <a:off x="10388600" y="1477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162856</xdr:rowOff>
    </xdr:from>
    <xdr:ext cx="469744" cy="259045"/>
    <xdr:sp macro="" textlink="">
      <xdr:nvSpPr>
        <xdr:cNvPr id="245" name="【福祉施設】&#10;一人当たり面積最大値テキスト">
          <a:extLst>
            <a:ext uri="{FF2B5EF4-FFF2-40B4-BE49-F238E27FC236}">
              <a16:creationId xmlns:a16="http://schemas.microsoft.com/office/drawing/2014/main" id="{4104A5C5-5041-4394-97C8-0E1F360084D7}"/>
            </a:ext>
          </a:extLst>
        </xdr:cNvPr>
        <xdr:cNvSpPr txBox="1"/>
      </xdr:nvSpPr>
      <xdr:spPr>
        <a:xfrm>
          <a:off x="10515600" y="133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44729</xdr:rowOff>
    </xdr:from>
    <xdr:to>
      <xdr:col>55</xdr:col>
      <xdr:colOff>88900</xdr:colOff>
      <xdr:row>79</xdr:row>
      <xdr:rowOff>44729</xdr:rowOff>
    </xdr:to>
    <xdr:cxnSp macro="">
      <xdr:nvCxnSpPr>
        <xdr:cNvPr id="246" name="直線コネクタ 245">
          <a:extLst>
            <a:ext uri="{FF2B5EF4-FFF2-40B4-BE49-F238E27FC236}">
              <a16:creationId xmlns:a16="http://schemas.microsoft.com/office/drawing/2014/main" id="{9EEB5D50-041B-449B-BD31-83F6CDF35878}"/>
            </a:ext>
          </a:extLst>
        </xdr:cNvPr>
        <xdr:cNvCxnSpPr/>
      </xdr:nvCxnSpPr>
      <xdr:spPr>
        <a:xfrm>
          <a:off x="10388600" y="13589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6748</xdr:rowOff>
    </xdr:from>
    <xdr:ext cx="469744" cy="259045"/>
    <xdr:sp macro="" textlink="">
      <xdr:nvSpPr>
        <xdr:cNvPr id="247" name="【福祉施設】&#10;一人当たり面積平均値テキスト">
          <a:extLst>
            <a:ext uri="{FF2B5EF4-FFF2-40B4-BE49-F238E27FC236}">
              <a16:creationId xmlns:a16="http://schemas.microsoft.com/office/drawing/2014/main" id="{9ABD42D6-F18E-4F7F-B988-6D95991AB504}"/>
            </a:ext>
          </a:extLst>
        </xdr:cNvPr>
        <xdr:cNvSpPr txBox="1"/>
      </xdr:nvSpPr>
      <xdr:spPr>
        <a:xfrm>
          <a:off x="10515600" y="14408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155321</xdr:rowOff>
    </xdr:from>
    <xdr:to>
      <xdr:col>55</xdr:col>
      <xdr:colOff>50800</xdr:colOff>
      <xdr:row>85</xdr:row>
      <xdr:rowOff>85471</xdr:rowOff>
    </xdr:to>
    <xdr:sp macro="" textlink="">
      <xdr:nvSpPr>
        <xdr:cNvPr id="248" name="フローチャート: 判断 247">
          <a:extLst>
            <a:ext uri="{FF2B5EF4-FFF2-40B4-BE49-F238E27FC236}">
              <a16:creationId xmlns:a16="http://schemas.microsoft.com/office/drawing/2014/main" id="{B400123C-69D7-4418-9F61-945644970775}"/>
            </a:ext>
          </a:extLst>
        </xdr:cNvPr>
        <xdr:cNvSpPr/>
      </xdr:nvSpPr>
      <xdr:spPr>
        <a:xfrm>
          <a:off x="10426700" y="1455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169266</xdr:rowOff>
    </xdr:from>
    <xdr:to>
      <xdr:col>50</xdr:col>
      <xdr:colOff>165100</xdr:colOff>
      <xdr:row>85</xdr:row>
      <xdr:rowOff>99416</xdr:rowOff>
    </xdr:to>
    <xdr:sp macro="" textlink="">
      <xdr:nvSpPr>
        <xdr:cNvPr id="249" name="フローチャート: 判断 248">
          <a:extLst>
            <a:ext uri="{FF2B5EF4-FFF2-40B4-BE49-F238E27FC236}">
              <a16:creationId xmlns:a16="http://schemas.microsoft.com/office/drawing/2014/main" id="{4492759E-A36E-4E20-939A-9A0BD8FAE004}"/>
            </a:ext>
          </a:extLst>
        </xdr:cNvPr>
        <xdr:cNvSpPr/>
      </xdr:nvSpPr>
      <xdr:spPr>
        <a:xfrm>
          <a:off x="9588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6502</xdr:rowOff>
    </xdr:from>
    <xdr:to>
      <xdr:col>46</xdr:col>
      <xdr:colOff>38100</xdr:colOff>
      <xdr:row>85</xdr:row>
      <xdr:rowOff>108102</xdr:rowOff>
    </xdr:to>
    <xdr:sp macro="" textlink="">
      <xdr:nvSpPr>
        <xdr:cNvPr id="250" name="フローチャート: 判断 249">
          <a:extLst>
            <a:ext uri="{FF2B5EF4-FFF2-40B4-BE49-F238E27FC236}">
              <a16:creationId xmlns:a16="http://schemas.microsoft.com/office/drawing/2014/main" id="{7E9A030C-2DC7-4A74-896F-5C796CD368F7}"/>
            </a:ext>
          </a:extLst>
        </xdr:cNvPr>
        <xdr:cNvSpPr/>
      </xdr:nvSpPr>
      <xdr:spPr>
        <a:xfrm>
          <a:off x="8699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23648</xdr:rowOff>
    </xdr:from>
    <xdr:to>
      <xdr:col>41</xdr:col>
      <xdr:colOff>101600</xdr:colOff>
      <xdr:row>85</xdr:row>
      <xdr:rowOff>125248</xdr:rowOff>
    </xdr:to>
    <xdr:sp macro="" textlink="">
      <xdr:nvSpPr>
        <xdr:cNvPr id="251" name="フローチャート: 判断 250">
          <a:extLst>
            <a:ext uri="{FF2B5EF4-FFF2-40B4-BE49-F238E27FC236}">
              <a16:creationId xmlns:a16="http://schemas.microsoft.com/office/drawing/2014/main" id="{BDC74038-1F5B-4122-AC15-72B1F781D7DB}"/>
            </a:ext>
          </a:extLst>
        </xdr:cNvPr>
        <xdr:cNvSpPr/>
      </xdr:nvSpPr>
      <xdr:spPr>
        <a:xfrm>
          <a:off x="7810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20676</xdr:rowOff>
    </xdr:from>
    <xdr:to>
      <xdr:col>36</xdr:col>
      <xdr:colOff>165100</xdr:colOff>
      <xdr:row>85</xdr:row>
      <xdr:rowOff>122276</xdr:rowOff>
    </xdr:to>
    <xdr:sp macro="" textlink="">
      <xdr:nvSpPr>
        <xdr:cNvPr id="252" name="フローチャート: 判断 251">
          <a:extLst>
            <a:ext uri="{FF2B5EF4-FFF2-40B4-BE49-F238E27FC236}">
              <a16:creationId xmlns:a16="http://schemas.microsoft.com/office/drawing/2014/main" id="{4C153283-D2FA-4767-B427-D723DAC33C37}"/>
            </a:ext>
          </a:extLst>
        </xdr:cNvPr>
        <xdr:cNvSpPr/>
      </xdr:nvSpPr>
      <xdr:spPr>
        <a:xfrm>
          <a:off x="6921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63951B73-080E-4E1E-8CFD-68F57B93F6E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99518684-8533-4E07-BD21-F97936E34FA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7BD87DE8-C64D-4DE1-A969-EEA763D4CDC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4532F939-BA0E-4C90-B096-D5C596B63EE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4310802D-3913-4CF9-9C8E-467F1159B4E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49022</xdr:rowOff>
    </xdr:from>
    <xdr:to>
      <xdr:col>55</xdr:col>
      <xdr:colOff>50800</xdr:colOff>
      <xdr:row>85</xdr:row>
      <xdr:rowOff>150622</xdr:rowOff>
    </xdr:to>
    <xdr:sp macro="" textlink="">
      <xdr:nvSpPr>
        <xdr:cNvPr id="258" name="楕円 257">
          <a:extLst>
            <a:ext uri="{FF2B5EF4-FFF2-40B4-BE49-F238E27FC236}">
              <a16:creationId xmlns:a16="http://schemas.microsoft.com/office/drawing/2014/main" id="{1658C721-3AF3-45AB-8A8C-0378E77F0440}"/>
            </a:ext>
          </a:extLst>
        </xdr:cNvPr>
        <xdr:cNvSpPr/>
      </xdr:nvSpPr>
      <xdr:spPr>
        <a:xfrm>
          <a:off x="104267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135399</xdr:rowOff>
    </xdr:from>
    <xdr:ext cx="469744" cy="259045"/>
    <xdr:sp macro="" textlink="">
      <xdr:nvSpPr>
        <xdr:cNvPr id="259" name="【福祉施設】&#10;一人当たり面積該当値テキスト">
          <a:extLst>
            <a:ext uri="{FF2B5EF4-FFF2-40B4-BE49-F238E27FC236}">
              <a16:creationId xmlns:a16="http://schemas.microsoft.com/office/drawing/2014/main" id="{49BE36A3-C2B8-4C8D-BD1C-B0628A500CC6}"/>
            </a:ext>
          </a:extLst>
        </xdr:cNvPr>
        <xdr:cNvSpPr txBox="1"/>
      </xdr:nvSpPr>
      <xdr:spPr>
        <a:xfrm>
          <a:off x="10515600" y="1453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50394</xdr:rowOff>
    </xdr:from>
    <xdr:to>
      <xdr:col>50</xdr:col>
      <xdr:colOff>165100</xdr:colOff>
      <xdr:row>85</xdr:row>
      <xdr:rowOff>151994</xdr:rowOff>
    </xdr:to>
    <xdr:sp macro="" textlink="">
      <xdr:nvSpPr>
        <xdr:cNvPr id="260" name="楕円 259">
          <a:extLst>
            <a:ext uri="{FF2B5EF4-FFF2-40B4-BE49-F238E27FC236}">
              <a16:creationId xmlns:a16="http://schemas.microsoft.com/office/drawing/2014/main" id="{D7808316-59CE-4818-8778-6C72B5932B11}"/>
            </a:ext>
          </a:extLst>
        </xdr:cNvPr>
        <xdr:cNvSpPr/>
      </xdr:nvSpPr>
      <xdr:spPr>
        <a:xfrm>
          <a:off x="9588500" y="1462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99822</xdr:rowOff>
    </xdr:from>
    <xdr:to>
      <xdr:col>55</xdr:col>
      <xdr:colOff>0</xdr:colOff>
      <xdr:row>85</xdr:row>
      <xdr:rowOff>101194</xdr:rowOff>
    </xdr:to>
    <xdr:cxnSp macro="">
      <xdr:nvCxnSpPr>
        <xdr:cNvPr id="261" name="直線コネクタ 260">
          <a:extLst>
            <a:ext uri="{FF2B5EF4-FFF2-40B4-BE49-F238E27FC236}">
              <a16:creationId xmlns:a16="http://schemas.microsoft.com/office/drawing/2014/main" id="{3F7CAC63-6C04-4097-876C-97425C49649B}"/>
            </a:ext>
          </a:extLst>
        </xdr:cNvPr>
        <xdr:cNvCxnSpPr/>
      </xdr:nvCxnSpPr>
      <xdr:spPr>
        <a:xfrm flipV="1">
          <a:off x="9639300" y="14673072"/>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51994</xdr:rowOff>
    </xdr:from>
    <xdr:to>
      <xdr:col>46</xdr:col>
      <xdr:colOff>38100</xdr:colOff>
      <xdr:row>85</xdr:row>
      <xdr:rowOff>153594</xdr:rowOff>
    </xdr:to>
    <xdr:sp macro="" textlink="">
      <xdr:nvSpPr>
        <xdr:cNvPr id="262" name="楕円 261">
          <a:extLst>
            <a:ext uri="{FF2B5EF4-FFF2-40B4-BE49-F238E27FC236}">
              <a16:creationId xmlns:a16="http://schemas.microsoft.com/office/drawing/2014/main" id="{0502A9B0-2BA4-45FA-A70A-A6A16E59B9ED}"/>
            </a:ext>
          </a:extLst>
        </xdr:cNvPr>
        <xdr:cNvSpPr/>
      </xdr:nvSpPr>
      <xdr:spPr>
        <a:xfrm>
          <a:off x="8699500" y="146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101194</xdr:rowOff>
    </xdr:from>
    <xdr:to>
      <xdr:col>50</xdr:col>
      <xdr:colOff>114300</xdr:colOff>
      <xdr:row>85</xdr:row>
      <xdr:rowOff>102794</xdr:rowOff>
    </xdr:to>
    <xdr:cxnSp macro="">
      <xdr:nvCxnSpPr>
        <xdr:cNvPr id="263" name="直線コネクタ 262">
          <a:extLst>
            <a:ext uri="{FF2B5EF4-FFF2-40B4-BE49-F238E27FC236}">
              <a16:creationId xmlns:a16="http://schemas.microsoft.com/office/drawing/2014/main" id="{7D314934-A8BC-4D92-9FE7-F7361F1EFA08}"/>
            </a:ext>
          </a:extLst>
        </xdr:cNvPr>
        <xdr:cNvCxnSpPr/>
      </xdr:nvCxnSpPr>
      <xdr:spPr>
        <a:xfrm flipV="1">
          <a:off x="8750300" y="14674444"/>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54738</xdr:rowOff>
    </xdr:from>
    <xdr:to>
      <xdr:col>41</xdr:col>
      <xdr:colOff>101600</xdr:colOff>
      <xdr:row>85</xdr:row>
      <xdr:rowOff>156338</xdr:rowOff>
    </xdr:to>
    <xdr:sp macro="" textlink="">
      <xdr:nvSpPr>
        <xdr:cNvPr id="264" name="楕円 263">
          <a:extLst>
            <a:ext uri="{FF2B5EF4-FFF2-40B4-BE49-F238E27FC236}">
              <a16:creationId xmlns:a16="http://schemas.microsoft.com/office/drawing/2014/main" id="{D88BDD6B-E98A-4261-BE08-333FEC31B861}"/>
            </a:ext>
          </a:extLst>
        </xdr:cNvPr>
        <xdr:cNvSpPr/>
      </xdr:nvSpPr>
      <xdr:spPr>
        <a:xfrm>
          <a:off x="7810500" y="1462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102794</xdr:rowOff>
    </xdr:from>
    <xdr:to>
      <xdr:col>45</xdr:col>
      <xdr:colOff>177800</xdr:colOff>
      <xdr:row>85</xdr:row>
      <xdr:rowOff>105538</xdr:rowOff>
    </xdr:to>
    <xdr:cxnSp macro="">
      <xdr:nvCxnSpPr>
        <xdr:cNvPr id="265" name="直線コネクタ 264">
          <a:extLst>
            <a:ext uri="{FF2B5EF4-FFF2-40B4-BE49-F238E27FC236}">
              <a16:creationId xmlns:a16="http://schemas.microsoft.com/office/drawing/2014/main" id="{19F146BC-CE5C-41A7-9462-6771FEB75D1F}"/>
            </a:ext>
          </a:extLst>
        </xdr:cNvPr>
        <xdr:cNvCxnSpPr/>
      </xdr:nvCxnSpPr>
      <xdr:spPr>
        <a:xfrm flipV="1">
          <a:off x="7861300" y="14676044"/>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56338</xdr:rowOff>
    </xdr:from>
    <xdr:to>
      <xdr:col>36</xdr:col>
      <xdr:colOff>165100</xdr:colOff>
      <xdr:row>85</xdr:row>
      <xdr:rowOff>157938</xdr:rowOff>
    </xdr:to>
    <xdr:sp macro="" textlink="">
      <xdr:nvSpPr>
        <xdr:cNvPr id="266" name="楕円 265">
          <a:extLst>
            <a:ext uri="{FF2B5EF4-FFF2-40B4-BE49-F238E27FC236}">
              <a16:creationId xmlns:a16="http://schemas.microsoft.com/office/drawing/2014/main" id="{28263C86-D3D0-4DE5-8E53-59B1F127B093}"/>
            </a:ext>
          </a:extLst>
        </xdr:cNvPr>
        <xdr:cNvSpPr/>
      </xdr:nvSpPr>
      <xdr:spPr>
        <a:xfrm>
          <a:off x="6921500" y="1462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105538</xdr:rowOff>
    </xdr:from>
    <xdr:to>
      <xdr:col>41</xdr:col>
      <xdr:colOff>50800</xdr:colOff>
      <xdr:row>85</xdr:row>
      <xdr:rowOff>107138</xdr:rowOff>
    </xdr:to>
    <xdr:cxnSp macro="">
      <xdr:nvCxnSpPr>
        <xdr:cNvPr id="267" name="直線コネクタ 266">
          <a:extLst>
            <a:ext uri="{FF2B5EF4-FFF2-40B4-BE49-F238E27FC236}">
              <a16:creationId xmlns:a16="http://schemas.microsoft.com/office/drawing/2014/main" id="{756158AA-5F87-405D-B55E-6D661339393A}"/>
            </a:ext>
          </a:extLst>
        </xdr:cNvPr>
        <xdr:cNvCxnSpPr/>
      </xdr:nvCxnSpPr>
      <xdr:spPr>
        <a:xfrm flipV="1">
          <a:off x="6972300" y="14678788"/>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115943</xdr:rowOff>
    </xdr:from>
    <xdr:ext cx="469744" cy="259045"/>
    <xdr:sp macro="" textlink="">
      <xdr:nvSpPr>
        <xdr:cNvPr id="268" name="n_1aveValue【福祉施設】&#10;一人当たり面積">
          <a:extLst>
            <a:ext uri="{FF2B5EF4-FFF2-40B4-BE49-F238E27FC236}">
              <a16:creationId xmlns:a16="http://schemas.microsoft.com/office/drawing/2014/main" id="{9E8E5931-89CC-4968-8D1E-A10939ACC037}"/>
            </a:ext>
          </a:extLst>
        </xdr:cNvPr>
        <xdr:cNvSpPr txBox="1"/>
      </xdr:nvSpPr>
      <xdr:spPr>
        <a:xfrm>
          <a:off x="9391727" y="1434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124629</xdr:rowOff>
    </xdr:from>
    <xdr:ext cx="469744" cy="259045"/>
    <xdr:sp macro="" textlink="">
      <xdr:nvSpPr>
        <xdr:cNvPr id="269" name="n_2aveValue【福祉施設】&#10;一人当たり面積">
          <a:extLst>
            <a:ext uri="{FF2B5EF4-FFF2-40B4-BE49-F238E27FC236}">
              <a16:creationId xmlns:a16="http://schemas.microsoft.com/office/drawing/2014/main" id="{9351BD16-C220-40ED-BE77-E7EFD57FC264}"/>
            </a:ext>
          </a:extLst>
        </xdr:cNvPr>
        <xdr:cNvSpPr txBox="1"/>
      </xdr:nvSpPr>
      <xdr:spPr>
        <a:xfrm>
          <a:off x="8515427" y="143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141775</xdr:rowOff>
    </xdr:from>
    <xdr:ext cx="469744" cy="259045"/>
    <xdr:sp macro="" textlink="">
      <xdr:nvSpPr>
        <xdr:cNvPr id="270" name="n_3aveValue【福祉施設】&#10;一人当たり面積">
          <a:extLst>
            <a:ext uri="{FF2B5EF4-FFF2-40B4-BE49-F238E27FC236}">
              <a16:creationId xmlns:a16="http://schemas.microsoft.com/office/drawing/2014/main" id="{5710ACB1-6F55-4C8F-B7B3-347D2AB31DD3}"/>
            </a:ext>
          </a:extLst>
        </xdr:cNvPr>
        <xdr:cNvSpPr txBox="1"/>
      </xdr:nvSpPr>
      <xdr:spPr>
        <a:xfrm>
          <a:off x="7626427" y="1437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138803</xdr:rowOff>
    </xdr:from>
    <xdr:ext cx="469744" cy="259045"/>
    <xdr:sp macro="" textlink="">
      <xdr:nvSpPr>
        <xdr:cNvPr id="271" name="n_4aveValue【福祉施設】&#10;一人当たり面積">
          <a:extLst>
            <a:ext uri="{FF2B5EF4-FFF2-40B4-BE49-F238E27FC236}">
              <a16:creationId xmlns:a16="http://schemas.microsoft.com/office/drawing/2014/main" id="{E0BCB996-8666-4C7A-A09D-209B6DE33BD7}"/>
            </a:ext>
          </a:extLst>
        </xdr:cNvPr>
        <xdr:cNvSpPr txBox="1"/>
      </xdr:nvSpPr>
      <xdr:spPr>
        <a:xfrm>
          <a:off x="6737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143121</xdr:rowOff>
    </xdr:from>
    <xdr:ext cx="469744" cy="259045"/>
    <xdr:sp macro="" textlink="">
      <xdr:nvSpPr>
        <xdr:cNvPr id="272" name="n_1mainValue【福祉施設】&#10;一人当たり面積">
          <a:extLst>
            <a:ext uri="{FF2B5EF4-FFF2-40B4-BE49-F238E27FC236}">
              <a16:creationId xmlns:a16="http://schemas.microsoft.com/office/drawing/2014/main" id="{675CC231-01F4-4E84-A180-7439BDDD4723}"/>
            </a:ext>
          </a:extLst>
        </xdr:cNvPr>
        <xdr:cNvSpPr txBox="1"/>
      </xdr:nvSpPr>
      <xdr:spPr>
        <a:xfrm>
          <a:off x="9391727" y="14716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144721</xdr:rowOff>
    </xdr:from>
    <xdr:ext cx="469744" cy="259045"/>
    <xdr:sp macro="" textlink="">
      <xdr:nvSpPr>
        <xdr:cNvPr id="273" name="n_2mainValue【福祉施設】&#10;一人当たり面積">
          <a:extLst>
            <a:ext uri="{FF2B5EF4-FFF2-40B4-BE49-F238E27FC236}">
              <a16:creationId xmlns:a16="http://schemas.microsoft.com/office/drawing/2014/main" id="{564F12EA-B4D9-4880-9411-1A96C8CC1168}"/>
            </a:ext>
          </a:extLst>
        </xdr:cNvPr>
        <xdr:cNvSpPr txBox="1"/>
      </xdr:nvSpPr>
      <xdr:spPr>
        <a:xfrm>
          <a:off x="8515427" y="1471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147465</xdr:rowOff>
    </xdr:from>
    <xdr:ext cx="469744" cy="259045"/>
    <xdr:sp macro="" textlink="">
      <xdr:nvSpPr>
        <xdr:cNvPr id="274" name="n_3mainValue【福祉施設】&#10;一人当たり面積">
          <a:extLst>
            <a:ext uri="{FF2B5EF4-FFF2-40B4-BE49-F238E27FC236}">
              <a16:creationId xmlns:a16="http://schemas.microsoft.com/office/drawing/2014/main" id="{7CA55806-928B-4486-98C5-2CBD5C120F50}"/>
            </a:ext>
          </a:extLst>
        </xdr:cNvPr>
        <xdr:cNvSpPr txBox="1"/>
      </xdr:nvSpPr>
      <xdr:spPr>
        <a:xfrm>
          <a:off x="7626427" y="1472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149065</xdr:rowOff>
    </xdr:from>
    <xdr:ext cx="469744" cy="259045"/>
    <xdr:sp macro="" textlink="">
      <xdr:nvSpPr>
        <xdr:cNvPr id="275" name="n_4mainValue【福祉施設】&#10;一人当たり面積">
          <a:extLst>
            <a:ext uri="{FF2B5EF4-FFF2-40B4-BE49-F238E27FC236}">
              <a16:creationId xmlns:a16="http://schemas.microsoft.com/office/drawing/2014/main" id="{7B3FAD62-D2DE-4CFF-A9D0-7613C96C2C8B}"/>
            </a:ext>
          </a:extLst>
        </xdr:cNvPr>
        <xdr:cNvSpPr txBox="1"/>
      </xdr:nvSpPr>
      <xdr:spPr>
        <a:xfrm>
          <a:off x="6737427" y="1472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8573F7FE-BFAB-4CDF-B84F-454FE83B197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2EF6E1AA-637E-403A-9FFF-052EA77D282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C1789512-4C7A-4D7F-B010-9EDAF87ECFE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B8BE9529-87FA-4698-A6FE-5621A5F15A6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E9EBDCDA-862B-4D87-B937-8248CA5DC08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1BDCB91B-8D27-4D25-B799-3724BF297BB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F9A4E545-1C31-42EA-B243-F45B69549A2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EDCE234B-46C7-481A-840A-CA361D55674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a:extLst>
            <a:ext uri="{FF2B5EF4-FFF2-40B4-BE49-F238E27FC236}">
              <a16:creationId xmlns:a16="http://schemas.microsoft.com/office/drawing/2014/main" id="{A795443D-5764-48BF-ADF4-7F12380F40F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a:extLst>
            <a:ext uri="{FF2B5EF4-FFF2-40B4-BE49-F238E27FC236}">
              <a16:creationId xmlns:a16="http://schemas.microsoft.com/office/drawing/2014/main" id="{50919A3E-8789-4620-980B-CA900B7B8BA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6" name="テキスト ボックス 285">
          <a:extLst>
            <a:ext uri="{FF2B5EF4-FFF2-40B4-BE49-F238E27FC236}">
              <a16:creationId xmlns:a16="http://schemas.microsoft.com/office/drawing/2014/main" id="{5AE446B0-B395-4483-901C-FEDEDD3FAEB5}"/>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7" name="直線コネクタ 286">
          <a:extLst>
            <a:ext uri="{FF2B5EF4-FFF2-40B4-BE49-F238E27FC236}">
              <a16:creationId xmlns:a16="http://schemas.microsoft.com/office/drawing/2014/main" id="{243AB257-D1C0-4D6E-A21C-523085A35A11}"/>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8" name="テキスト ボックス 287">
          <a:extLst>
            <a:ext uri="{FF2B5EF4-FFF2-40B4-BE49-F238E27FC236}">
              <a16:creationId xmlns:a16="http://schemas.microsoft.com/office/drawing/2014/main" id="{378B0D40-4F96-4836-8944-8EFB752AE57E}"/>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9" name="直線コネクタ 288">
          <a:extLst>
            <a:ext uri="{FF2B5EF4-FFF2-40B4-BE49-F238E27FC236}">
              <a16:creationId xmlns:a16="http://schemas.microsoft.com/office/drawing/2014/main" id="{045394FC-68BE-452A-8AFE-DF6C43DB7B7D}"/>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0" name="テキスト ボックス 289">
          <a:extLst>
            <a:ext uri="{FF2B5EF4-FFF2-40B4-BE49-F238E27FC236}">
              <a16:creationId xmlns:a16="http://schemas.microsoft.com/office/drawing/2014/main" id="{4F698136-31DC-4579-9585-973DFF7270B8}"/>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1" name="直線コネクタ 290">
          <a:extLst>
            <a:ext uri="{FF2B5EF4-FFF2-40B4-BE49-F238E27FC236}">
              <a16:creationId xmlns:a16="http://schemas.microsoft.com/office/drawing/2014/main" id="{60ED5AB6-5C3C-4B5C-9CF3-87E01CB25A18}"/>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2" name="テキスト ボックス 291">
          <a:extLst>
            <a:ext uri="{FF2B5EF4-FFF2-40B4-BE49-F238E27FC236}">
              <a16:creationId xmlns:a16="http://schemas.microsoft.com/office/drawing/2014/main" id="{148B4BA7-0434-461D-8840-4D919E61B1F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3" name="直線コネクタ 292">
          <a:extLst>
            <a:ext uri="{FF2B5EF4-FFF2-40B4-BE49-F238E27FC236}">
              <a16:creationId xmlns:a16="http://schemas.microsoft.com/office/drawing/2014/main" id="{1292F3D0-9CD2-404A-BCCE-868E95B6479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4" name="テキスト ボックス 293">
          <a:extLst>
            <a:ext uri="{FF2B5EF4-FFF2-40B4-BE49-F238E27FC236}">
              <a16:creationId xmlns:a16="http://schemas.microsoft.com/office/drawing/2014/main" id="{85C3C275-F7C1-4F00-945C-BD0BC38CD8B8}"/>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5" name="直線コネクタ 294">
          <a:extLst>
            <a:ext uri="{FF2B5EF4-FFF2-40B4-BE49-F238E27FC236}">
              <a16:creationId xmlns:a16="http://schemas.microsoft.com/office/drawing/2014/main" id="{BAA01F55-F467-4CB5-9175-9742D23C3EA2}"/>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6" name="テキスト ボックス 295">
          <a:extLst>
            <a:ext uri="{FF2B5EF4-FFF2-40B4-BE49-F238E27FC236}">
              <a16:creationId xmlns:a16="http://schemas.microsoft.com/office/drawing/2014/main" id="{0AE4648A-5EF4-4051-B339-D72FD771B47B}"/>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7" name="直線コネクタ 296">
          <a:extLst>
            <a:ext uri="{FF2B5EF4-FFF2-40B4-BE49-F238E27FC236}">
              <a16:creationId xmlns:a16="http://schemas.microsoft.com/office/drawing/2014/main" id="{3F66F647-73C1-445F-9B70-D4E4AC4C2AC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8" name="テキスト ボックス 297">
          <a:extLst>
            <a:ext uri="{FF2B5EF4-FFF2-40B4-BE49-F238E27FC236}">
              <a16:creationId xmlns:a16="http://schemas.microsoft.com/office/drawing/2014/main" id="{C67BAF78-0F52-4461-BA07-F4099756CC26}"/>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9" name="直線コネクタ 298">
          <a:extLst>
            <a:ext uri="{FF2B5EF4-FFF2-40B4-BE49-F238E27FC236}">
              <a16:creationId xmlns:a16="http://schemas.microsoft.com/office/drawing/2014/main" id="{880C2939-D0D4-4220-9B6E-1C8827B469C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a:extLst>
            <a:ext uri="{FF2B5EF4-FFF2-40B4-BE49-F238E27FC236}">
              <a16:creationId xmlns:a16="http://schemas.microsoft.com/office/drawing/2014/main" id="{F902BCDD-620D-43CB-8CBA-D2BF039E7B7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35379</xdr:rowOff>
    </xdr:to>
    <xdr:cxnSp macro="">
      <xdr:nvCxnSpPr>
        <xdr:cNvPr id="301" name="直線コネクタ 300">
          <a:extLst>
            <a:ext uri="{FF2B5EF4-FFF2-40B4-BE49-F238E27FC236}">
              <a16:creationId xmlns:a16="http://schemas.microsoft.com/office/drawing/2014/main" id="{87319179-232F-45C5-9933-25B7AB13E421}"/>
            </a:ext>
          </a:extLst>
        </xdr:cNvPr>
        <xdr:cNvCxnSpPr/>
      </xdr:nvCxnSpPr>
      <xdr:spPr>
        <a:xfrm flipV="1">
          <a:off x="4634865" y="1725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2" name="【市民会館】&#10;有形固定資産減価償却率最小値テキスト">
          <a:extLst>
            <a:ext uri="{FF2B5EF4-FFF2-40B4-BE49-F238E27FC236}">
              <a16:creationId xmlns:a16="http://schemas.microsoft.com/office/drawing/2014/main" id="{A2159BA9-7606-4912-914C-56D40759C282}"/>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3" name="直線コネクタ 302">
          <a:extLst>
            <a:ext uri="{FF2B5EF4-FFF2-40B4-BE49-F238E27FC236}">
              <a16:creationId xmlns:a16="http://schemas.microsoft.com/office/drawing/2014/main" id="{DD5ADB81-9921-4A01-BFCC-5F1832983806}"/>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04" name="【市民会館】&#10;有形固定資産減価償却率最大値テキスト">
          <a:extLst>
            <a:ext uri="{FF2B5EF4-FFF2-40B4-BE49-F238E27FC236}">
              <a16:creationId xmlns:a16="http://schemas.microsoft.com/office/drawing/2014/main" id="{29D237A5-E69F-4DA0-8F79-3B4C29219251}"/>
            </a:ext>
          </a:extLst>
        </xdr:cNvPr>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05" name="直線コネクタ 304">
          <a:extLst>
            <a:ext uri="{FF2B5EF4-FFF2-40B4-BE49-F238E27FC236}">
              <a16:creationId xmlns:a16="http://schemas.microsoft.com/office/drawing/2014/main" id="{D125453A-D718-4202-B789-44A8607FD61F}"/>
            </a:ext>
          </a:extLst>
        </xdr:cNvPr>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306" name="【市民会館】&#10;有形固定資産減価償却率平均値テキスト">
          <a:extLst>
            <a:ext uri="{FF2B5EF4-FFF2-40B4-BE49-F238E27FC236}">
              <a16:creationId xmlns:a16="http://schemas.microsoft.com/office/drawing/2014/main" id="{7167BF23-3477-4EA1-A401-E121212F5990}"/>
            </a:ext>
          </a:extLst>
        </xdr:cNvPr>
        <xdr:cNvSpPr txBox="1"/>
      </xdr:nvSpPr>
      <xdr:spPr>
        <a:xfrm>
          <a:off x="4673600" y="1796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307" name="フローチャート: 判断 306">
          <a:extLst>
            <a:ext uri="{FF2B5EF4-FFF2-40B4-BE49-F238E27FC236}">
              <a16:creationId xmlns:a16="http://schemas.microsoft.com/office/drawing/2014/main" id="{48019ED7-990F-4803-A81E-CBC1E4454EFA}"/>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72752</xdr:rowOff>
    </xdr:from>
    <xdr:to>
      <xdr:col>20</xdr:col>
      <xdr:colOff>38100</xdr:colOff>
      <xdr:row>105</xdr:row>
      <xdr:rowOff>2902</xdr:rowOff>
    </xdr:to>
    <xdr:sp macro="" textlink="">
      <xdr:nvSpPr>
        <xdr:cNvPr id="308" name="フローチャート: 判断 307">
          <a:extLst>
            <a:ext uri="{FF2B5EF4-FFF2-40B4-BE49-F238E27FC236}">
              <a16:creationId xmlns:a16="http://schemas.microsoft.com/office/drawing/2014/main" id="{15171DD3-70B0-460E-AC65-9986B41411C4}"/>
            </a:ext>
          </a:extLst>
        </xdr:cNvPr>
        <xdr:cNvSpPr/>
      </xdr:nvSpPr>
      <xdr:spPr>
        <a:xfrm>
          <a:off x="3746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80918</xdr:rowOff>
    </xdr:from>
    <xdr:to>
      <xdr:col>15</xdr:col>
      <xdr:colOff>101600</xdr:colOff>
      <xdr:row>105</xdr:row>
      <xdr:rowOff>11068</xdr:rowOff>
    </xdr:to>
    <xdr:sp macro="" textlink="">
      <xdr:nvSpPr>
        <xdr:cNvPr id="309" name="フローチャート: 判断 308">
          <a:extLst>
            <a:ext uri="{FF2B5EF4-FFF2-40B4-BE49-F238E27FC236}">
              <a16:creationId xmlns:a16="http://schemas.microsoft.com/office/drawing/2014/main" id="{92455CD3-15EF-4AEA-B903-E32E49DB4B3E}"/>
            </a:ext>
          </a:extLst>
        </xdr:cNvPr>
        <xdr:cNvSpPr/>
      </xdr:nvSpPr>
      <xdr:spPr>
        <a:xfrm>
          <a:off x="2857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92348</xdr:rowOff>
    </xdr:from>
    <xdr:to>
      <xdr:col>10</xdr:col>
      <xdr:colOff>165100</xdr:colOff>
      <xdr:row>105</xdr:row>
      <xdr:rowOff>22498</xdr:rowOff>
    </xdr:to>
    <xdr:sp macro="" textlink="">
      <xdr:nvSpPr>
        <xdr:cNvPr id="310" name="フローチャート: 判断 309">
          <a:extLst>
            <a:ext uri="{FF2B5EF4-FFF2-40B4-BE49-F238E27FC236}">
              <a16:creationId xmlns:a16="http://schemas.microsoft.com/office/drawing/2014/main" id="{A2C85013-E800-490F-813E-24BD25F0B365}"/>
            </a:ext>
          </a:extLst>
        </xdr:cNvPr>
        <xdr:cNvSpPr/>
      </xdr:nvSpPr>
      <xdr:spPr>
        <a:xfrm>
          <a:off x="1968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107043</xdr:rowOff>
    </xdr:from>
    <xdr:to>
      <xdr:col>6</xdr:col>
      <xdr:colOff>38100</xdr:colOff>
      <xdr:row>105</xdr:row>
      <xdr:rowOff>37193</xdr:rowOff>
    </xdr:to>
    <xdr:sp macro="" textlink="">
      <xdr:nvSpPr>
        <xdr:cNvPr id="311" name="フローチャート: 判断 310">
          <a:extLst>
            <a:ext uri="{FF2B5EF4-FFF2-40B4-BE49-F238E27FC236}">
              <a16:creationId xmlns:a16="http://schemas.microsoft.com/office/drawing/2014/main" id="{E1BACC7A-76D5-4C19-97C8-1F0D50D448D0}"/>
            </a:ext>
          </a:extLst>
        </xdr:cNvPr>
        <xdr:cNvSpPr/>
      </xdr:nvSpPr>
      <xdr:spPr>
        <a:xfrm>
          <a:off x="1079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BE6AADF0-010C-4222-A018-D0E5A698159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C8CAE3B7-0552-40C0-9B4D-90BE6FC120D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BB5115E3-8D75-4F47-BE0D-944A443864D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13CA7D42-36FF-4DF8-8323-722C5BEF13A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22A3FDB4-C6DC-4819-BC2A-34C32E113D2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118473</xdr:rowOff>
    </xdr:from>
    <xdr:to>
      <xdr:col>24</xdr:col>
      <xdr:colOff>114300</xdr:colOff>
      <xdr:row>102</xdr:row>
      <xdr:rowOff>48623</xdr:rowOff>
    </xdr:to>
    <xdr:sp macro="" textlink="">
      <xdr:nvSpPr>
        <xdr:cNvPr id="317" name="楕円 316">
          <a:extLst>
            <a:ext uri="{FF2B5EF4-FFF2-40B4-BE49-F238E27FC236}">
              <a16:creationId xmlns:a16="http://schemas.microsoft.com/office/drawing/2014/main" id="{819B0E22-A16A-4604-94A2-B7E6DC7039DB}"/>
            </a:ext>
          </a:extLst>
        </xdr:cNvPr>
        <xdr:cNvSpPr/>
      </xdr:nvSpPr>
      <xdr:spPr>
        <a:xfrm>
          <a:off x="4584700" y="174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141350</xdr:rowOff>
    </xdr:from>
    <xdr:ext cx="405111" cy="259045"/>
    <xdr:sp macro="" textlink="">
      <xdr:nvSpPr>
        <xdr:cNvPr id="318" name="【市民会館】&#10;有形固定資産減価償却率該当値テキスト">
          <a:extLst>
            <a:ext uri="{FF2B5EF4-FFF2-40B4-BE49-F238E27FC236}">
              <a16:creationId xmlns:a16="http://schemas.microsoft.com/office/drawing/2014/main" id="{B131925F-ECF7-44D6-8647-7350292F3520}"/>
            </a:ext>
          </a:extLst>
        </xdr:cNvPr>
        <xdr:cNvSpPr txBox="1"/>
      </xdr:nvSpPr>
      <xdr:spPr>
        <a:xfrm>
          <a:off x="4673600" y="1728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82550</xdr:rowOff>
    </xdr:from>
    <xdr:to>
      <xdr:col>20</xdr:col>
      <xdr:colOff>38100</xdr:colOff>
      <xdr:row>102</xdr:row>
      <xdr:rowOff>12700</xdr:rowOff>
    </xdr:to>
    <xdr:sp macro="" textlink="">
      <xdr:nvSpPr>
        <xdr:cNvPr id="319" name="楕円 318">
          <a:extLst>
            <a:ext uri="{FF2B5EF4-FFF2-40B4-BE49-F238E27FC236}">
              <a16:creationId xmlns:a16="http://schemas.microsoft.com/office/drawing/2014/main" id="{5A472EDF-8DA4-45FC-855E-77841707A891}"/>
            </a:ext>
          </a:extLst>
        </xdr:cNvPr>
        <xdr:cNvSpPr/>
      </xdr:nvSpPr>
      <xdr:spPr>
        <a:xfrm>
          <a:off x="3746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133350</xdr:rowOff>
    </xdr:from>
    <xdr:to>
      <xdr:col>24</xdr:col>
      <xdr:colOff>63500</xdr:colOff>
      <xdr:row>101</xdr:row>
      <xdr:rowOff>169273</xdr:rowOff>
    </xdr:to>
    <xdr:cxnSp macro="">
      <xdr:nvCxnSpPr>
        <xdr:cNvPr id="320" name="直線コネクタ 319">
          <a:extLst>
            <a:ext uri="{FF2B5EF4-FFF2-40B4-BE49-F238E27FC236}">
              <a16:creationId xmlns:a16="http://schemas.microsoft.com/office/drawing/2014/main" id="{2B4A566A-390B-4084-BD75-01DA0F2BF18F}"/>
            </a:ext>
          </a:extLst>
        </xdr:cNvPr>
        <xdr:cNvCxnSpPr/>
      </xdr:nvCxnSpPr>
      <xdr:spPr>
        <a:xfrm>
          <a:off x="3797300" y="1744980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46627</xdr:rowOff>
    </xdr:from>
    <xdr:to>
      <xdr:col>15</xdr:col>
      <xdr:colOff>101600</xdr:colOff>
      <xdr:row>101</xdr:row>
      <xdr:rowOff>148227</xdr:rowOff>
    </xdr:to>
    <xdr:sp macro="" textlink="">
      <xdr:nvSpPr>
        <xdr:cNvPr id="321" name="楕円 320">
          <a:extLst>
            <a:ext uri="{FF2B5EF4-FFF2-40B4-BE49-F238E27FC236}">
              <a16:creationId xmlns:a16="http://schemas.microsoft.com/office/drawing/2014/main" id="{4BCA105A-5709-4D2B-83DB-16E8757E33F6}"/>
            </a:ext>
          </a:extLst>
        </xdr:cNvPr>
        <xdr:cNvSpPr/>
      </xdr:nvSpPr>
      <xdr:spPr>
        <a:xfrm>
          <a:off x="2857500" y="173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97427</xdr:rowOff>
    </xdr:from>
    <xdr:to>
      <xdr:col>19</xdr:col>
      <xdr:colOff>177800</xdr:colOff>
      <xdr:row>101</xdr:row>
      <xdr:rowOff>133350</xdr:rowOff>
    </xdr:to>
    <xdr:cxnSp macro="">
      <xdr:nvCxnSpPr>
        <xdr:cNvPr id="322" name="直線コネクタ 321">
          <a:extLst>
            <a:ext uri="{FF2B5EF4-FFF2-40B4-BE49-F238E27FC236}">
              <a16:creationId xmlns:a16="http://schemas.microsoft.com/office/drawing/2014/main" id="{B4A95436-DB20-44A4-8346-49957E065598}"/>
            </a:ext>
          </a:extLst>
        </xdr:cNvPr>
        <xdr:cNvCxnSpPr/>
      </xdr:nvCxnSpPr>
      <xdr:spPr>
        <a:xfrm>
          <a:off x="2908300" y="174138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10705</xdr:rowOff>
    </xdr:from>
    <xdr:to>
      <xdr:col>10</xdr:col>
      <xdr:colOff>165100</xdr:colOff>
      <xdr:row>101</xdr:row>
      <xdr:rowOff>112305</xdr:rowOff>
    </xdr:to>
    <xdr:sp macro="" textlink="">
      <xdr:nvSpPr>
        <xdr:cNvPr id="323" name="楕円 322">
          <a:extLst>
            <a:ext uri="{FF2B5EF4-FFF2-40B4-BE49-F238E27FC236}">
              <a16:creationId xmlns:a16="http://schemas.microsoft.com/office/drawing/2014/main" id="{EDC2C25B-FD6E-4C05-839B-1CED41BC9282}"/>
            </a:ext>
          </a:extLst>
        </xdr:cNvPr>
        <xdr:cNvSpPr/>
      </xdr:nvSpPr>
      <xdr:spPr>
        <a:xfrm>
          <a:off x="1968500" y="173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61505</xdr:rowOff>
    </xdr:from>
    <xdr:to>
      <xdr:col>15</xdr:col>
      <xdr:colOff>50800</xdr:colOff>
      <xdr:row>101</xdr:row>
      <xdr:rowOff>97427</xdr:rowOff>
    </xdr:to>
    <xdr:cxnSp macro="">
      <xdr:nvCxnSpPr>
        <xdr:cNvPr id="324" name="直線コネクタ 323">
          <a:extLst>
            <a:ext uri="{FF2B5EF4-FFF2-40B4-BE49-F238E27FC236}">
              <a16:creationId xmlns:a16="http://schemas.microsoft.com/office/drawing/2014/main" id="{717A303F-19D5-40D4-B7D0-5C9542F6BC0C}"/>
            </a:ext>
          </a:extLst>
        </xdr:cNvPr>
        <xdr:cNvCxnSpPr/>
      </xdr:nvCxnSpPr>
      <xdr:spPr>
        <a:xfrm>
          <a:off x="2019300" y="1737795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123371</xdr:rowOff>
    </xdr:from>
    <xdr:to>
      <xdr:col>6</xdr:col>
      <xdr:colOff>38100</xdr:colOff>
      <xdr:row>101</xdr:row>
      <xdr:rowOff>53521</xdr:rowOff>
    </xdr:to>
    <xdr:sp macro="" textlink="">
      <xdr:nvSpPr>
        <xdr:cNvPr id="325" name="楕円 324">
          <a:extLst>
            <a:ext uri="{FF2B5EF4-FFF2-40B4-BE49-F238E27FC236}">
              <a16:creationId xmlns:a16="http://schemas.microsoft.com/office/drawing/2014/main" id="{69A040D1-4D1E-4A03-AC5E-89E713B72189}"/>
            </a:ext>
          </a:extLst>
        </xdr:cNvPr>
        <xdr:cNvSpPr/>
      </xdr:nvSpPr>
      <xdr:spPr>
        <a:xfrm>
          <a:off x="10795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2721</xdr:rowOff>
    </xdr:from>
    <xdr:to>
      <xdr:col>10</xdr:col>
      <xdr:colOff>114300</xdr:colOff>
      <xdr:row>101</xdr:row>
      <xdr:rowOff>61505</xdr:rowOff>
    </xdr:to>
    <xdr:cxnSp macro="">
      <xdr:nvCxnSpPr>
        <xdr:cNvPr id="326" name="直線コネクタ 325">
          <a:extLst>
            <a:ext uri="{FF2B5EF4-FFF2-40B4-BE49-F238E27FC236}">
              <a16:creationId xmlns:a16="http://schemas.microsoft.com/office/drawing/2014/main" id="{884F2F39-FF1C-4CC3-8C6C-551C1B46EE7C}"/>
            </a:ext>
          </a:extLst>
        </xdr:cNvPr>
        <xdr:cNvCxnSpPr/>
      </xdr:nvCxnSpPr>
      <xdr:spPr>
        <a:xfrm>
          <a:off x="1130300" y="17319171"/>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165479</xdr:rowOff>
    </xdr:from>
    <xdr:ext cx="405111" cy="259045"/>
    <xdr:sp macro="" textlink="">
      <xdr:nvSpPr>
        <xdr:cNvPr id="327" name="n_1aveValue【市民会館】&#10;有形固定資産減価償却率">
          <a:extLst>
            <a:ext uri="{FF2B5EF4-FFF2-40B4-BE49-F238E27FC236}">
              <a16:creationId xmlns:a16="http://schemas.microsoft.com/office/drawing/2014/main" id="{A54C7B1D-56C5-4CD1-8872-92B7BC53F75F}"/>
            </a:ext>
          </a:extLst>
        </xdr:cNvPr>
        <xdr:cNvSpPr txBox="1"/>
      </xdr:nvSpPr>
      <xdr:spPr>
        <a:xfrm>
          <a:off x="35820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2195</xdr:rowOff>
    </xdr:from>
    <xdr:ext cx="405111" cy="259045"/>
    <xdr:sp macro="" textlink="">
      <xdr:nvSpPr>
        <xdr:cNvPr id="328" name="n_2aveValue【市民会館】&#10;有形固定資産減価償却率">
          <a:extLst>
            <a:ext uri="{FF2B5EF4-FFF2-40B4-BE49-F238E27FC236}">
              <a16:creationId xmlns:a16="http://schemas.microsoft.com/office/drawing/2014/main" id="{91364AD2-2295-4CD0-8090-9AD218CE676F}"/>
            </a:ext>
          </a:extLst>
        </xdr:cNvPr>
        <xdr:cNvSpPr txBox="1"/>
      </xdr:nvSpPr>
      <xdr:spPr>
        <a:xfrm>
          <a:off x="27057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13625</xdr:rowOff>
    </xdr:from>
    <xdr:ext cx="405111" cy="259045"/>
    <xdr:sp macro="" textlink="">
      <xdr:nvSpPr>
        <xdr:cNvPr id="329" name="n_3aveValue【市民会館】&#10;有形固定資産減価償却率">
          <a:extLst>
            <a:ext uri="{FF2B5EF4-FFF2-40B4-BE49-F238E27FC236}">
              <a16:creationId xmlns:a16="http://schemas.microsoft.com/office/drawing/2014/main" id="{10ADC12E-6447-41B1-8B84-DECA449C1C4F}"/>
            </a:ext>
          </a:extLst>
        </xdr:cNvPr>
        <xdr:cNvSpPr txBox="1"/>
      </xdr:nvSpPr>
      <xdr:spPr>
        <a:xfrm>
          <a:off x="1816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28320</xdr:rowOff>
    </xdr:from>
    <xdr:ext cx="405111" cy="259045"/>
    <xdr:sp macro="" textlink="">
      <xdr:nvSpPr>
        <xdr:cNvPr id="330" name="n_4aveValue【市民会館】&#10;有形固定資産減価償却率">
          <a:extLst>
            <a:ext uri="{FF2B5EF4-FFF2-40B4-BE49-F238E27FC236}">
              <a16:creationId xmlns:a16="http://schemas.microsoft.com/office/drawing/2014/main" id="{F4D3254E-C08F-4964-A41F-67BED0771005}"/>
            </a:ext>
          </a:extLst>
        </xdr:cNvPr>
        <xdr:cNvSpPr txBox="1"/>
      </xdr:nvSpPr>
      <xdr:spPr>
        <a:xfrm>
          <a:off x="927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29227</xdr:rowOff>
    </xdr:from>
    <xdr:ext cx="405111" cy="259045"/>
    <xdr:sp macro="" textlink="">
      <xdr:nvSpPr>
        <xdr:cNvPr id="331" name="n_1mainValue【市民会館】&#10;有形固定資産減価償却率">
          <a:extLst>
            <a:ext uri="{FF2B5EF4-FFF2-40B4-BE49-F238E27FC236}">
              <a16:creationId xmlns:a16="http://schemas.microsoft.com/office/drawing/2014/main" id="{B24D4679-933A-4ED2-A44B-E4A9A8D9B527}"/>
            </a:ext>
          </a:extLst>
        </xdr:cNvPr>
        <xdr:cNvSpPr txBox="1"/>
      </xdr:nvSpPr>
      <xdr:spPr>
        <a:xfrm>
          <a:off x="35820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164754</xdr:rowOff>
    </xdr:from>
    <xdr:ext cx="405111" cy="259045"/>
    <xdr:sp macro="" textlink="">
      <xdr:nvSpPr>
        <xdr:cNvPr id="332" name="n_2mainValue【市民会館】&#10;有形固定資産減価償却率">
          <a:extLst>
            <a:ext uri="{FF2B5EF4-FFF2-40B4-BE49-F238E27FC236}">
              <a16:creationId xmlns:a16="http://schemas.microsoft.com/office/drawing/2014/main" id="{E7978259-C3B4-45AA-A317-2EAAED6EE3D4}"/>
            </a:ext>
          </a:extLst>
        </xdr:cNvPr>
        <xdr:cNvSpPr txBox="1"/>
      </xdr:nvSpPr>
      <xdr:spPr>
        <a:xfrm>
          <a:off x="2705744" y="1713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128832</xdr:rowOff>
    </xdr:from>
    <xdr:ext cx="405111" cy="259045"/>
    <xdr:sp macro="" textlink="">
      <xdr:nvSpPr>
        <xdr:cNvPr id="333" name="n_3mainValue【市民会館】&#10;有形固定資産減価償却率">
          <a:extLst>
            <a:ext uri="{FF2B5EF4-FFF2-40B4-BE49-F238E27FC236}">
              <a16:creationId xmlns:a16="http://schemas.microsoft.com/office/drawing/2014/main" id="{4A433F27-D646-40B5-85CC-0F82C8616A0B}"/>
            </a:ext>
          </a:extLst>
        </xdr:cNvPr>
        <xdr:cNvSpPr txBox="1"/>
      </xdr:nvSpPr>
      <xdr:spPr>
        <a:xfrm>
          <a:off x="1816744" y="1710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70048</xdr:rowOff>
    </xdr:from>
    <xdr:ext cx="405111" cy="259045"/>
    <xdr:sp macro="" textlink="">
      <xdr:nvSpPr>
        <xdr:cNvPr id="334" name="n_4mainValue【市民会館】&#10;有形固定資産減価償却率">
          <a:extLst>
            <a:ext uri="{FF2B5EF4-FFF2-40B4-BE49-F238E27FC236}">
              <a16:creationId xmlns:a16="http://schemas.microsoft.com/office/drawing/2014/main" id="{34D5C636-EA9C-45C1-91D3-4C6E93ED1DBC}"/>
            </a:ext>
          </a:extLst>
        </xdr:cNvPr>
        <xdr:cNvSpPr txBox="1"/>
      </xdr:nvSpPr>
      <xdr:spPr>
        <a:xfrm>
          <a:off x="927744" y="1704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a:extLst>
            <a:ext uri="{FF2B5EF4-FFF2-40B4-BE49-F238E27FC236}">
              <a16:creationId xmlns:a16="http://schemas.microsoft.com/office/drawing/2014/main" id="{289C6D83-FC17-4507-B32A-8EC3C6381F4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a:extLst>
            <a:ext uri="{FF2B5EF4-FFF2-40B4-BE49-F238E27FC236}">
              <a16:creationId xmlns:a16="http://schemas.microsoft.com/office/drawing/2014/main" id="{BF9FD3A8-66BE-40BA-B5FE-306F5147FE3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a:extLst>
            <a:ext uri="{FF2B5EF4-FFF2-40B4-BE49-F238E27FC236}">
              <a16:creationId xmlns:a16="http://schemas.microsoft.com/office/drawing/2014/main" id="{6905F67F-D14E-435D-8C3D-BB59C389FB4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a:extLst>
            <a:ext uri="{FF2B5EF4-FFF2-40B4-BE49-F238E27FC236}">
              <a16:creationId xmlns:a16="http://schemas.microsoft.com/office/drawing/2014/main" id="{12C2C5C3-2621-4EB9-834D-A391D2864BB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a:extLst>
            <a:ext uri="{FF2B5EF4-FFF2-40B4-BE49-F238E27FC236}">
              <a16:creationId xmlns:a16="http://schemas.microsoft.com/office/drawing/2014/main" id="{5E659DE9-CA37-456C-A0AF-16E6D4BAE40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a:extLst>
            <a:ext uri="{FF2B5EF4-FFF2-40B4-BE49-F238E27FC236}">
              <a16:creationId xmlns:a16="http://schemas.microsoft.com/office/drawing/2014/main" id="{F3BEA9A2-919F-438F-AC83-DB4959BDA13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a:extLst>
            <a:ext uri="{FF2B5EF4-FFF2-40B4-BE49-F238E27FC236}">
              <a16:creationId xmlns:a16="http://schemas.microsoft.com/office/drawing/2014/main" id="{A3A44B8E-A037-4E8C-AEBF-08D6208821C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a:extLst>
            <a:ext uri="{FF2B5EF4-FFF2-40B4-BE49-F238E27FC236}">
              <a16:creationId xmlns:a16="http://schemas.microsoft.com/office/drawing/2014/main" id="{73D7ABC4-D9B1-4F74-8C19-BFDC60E6B4E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3" name="テキスト ボックス 342">
          <a:extLst>
            <a:ext uri="{FF2B5EF4-FFF2-40B4-BE49-F238E27FC236}">
              <a16:creationId xmlns:a16="http://schemas.microsoft.com/office/drawing/2014/main" id="{D703D2A4-3714-4826-955A-39383990771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4" name="直線コネクタ 343">
          <a:extLst>
            <a:ext uri="{FF2B5EF4-FFF2-40B4-BE49-F238E27FC236}">
              <a16:creationId xmlns:a16="http://schemas.microsoft.com/office/drawing/2014/main" id="{8B32CA66-93A9-46EE-BE98-49227E6F456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45" name="直線コネクタ 344">
          <a:extLst>
            <a:ext uri="{FF2B5EF4-FFF2-40B4-BE49-F238E27FC236}">
              <a16:creationId xmlns:a16="http://schemas.microsoft.com/office/drawing/2014/main" id="{8C424977-FC0F-4414-8E6B-1012DA6D9BC6}"/>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46" name="テキスト ボックス 345">
          <a:extLst>
            <a:ext uri="{FF2B5EF4-FFF2-40B4-BE49-F238E27FC236}">
              <a16:creationId xmlns:a16="http://schemas.microsoft.com/office/drawing/2014/main" id="{1CA3BEC2-A986-4BA5-9CCF-C03DFB4DF681}"/>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7" name="直線コネクタ 346">
          <a:extLst>
            <a:ext uri="{FF2B5EF4-FFF2-40B4-BE49-F238E27FC236}">
              <a16:creationId xmlns:a16="http://schemas.microsoft.com/office/drawing/2014/main" id="{3C40C27F-BC4B-4546-84BD-1FF920EF4D9E}"/>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8" name="テキスト ボックス 347">
          <a:extLst>
            <a:ext uri="{FF2B5EF4-FFF2-40B4-BE49-F238E27FC236}">
              <a16:creationId xmlns:a16="http://schemas.microsoft.com/office/drawing/2014/main" id="{684FB4A4-FCD6-4852-9D70-5C3616E640A8}"/>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49" name="直線コネクタ 348">
          <a:extLst>
            <a:ext uri="{FF2B5EF4-FFF2-40B4-BE49-F238E27FC236}">
              <a16:creationId xmlns:a16="http://schemas.microsoft.com/office/drawing/2014/main" id="{5AAE69C8-9520-4556-9047-47C1A6EDC329}"/>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50" name="テキスト ボックス 349">
          <a:extLst>
            <a:ext uri="{FF2B5EF4-FFF2-40B4-BE49-F238E27FC236}">
              <a16:creationId xmlns:a16="http://schemas.microsoft.com/office/drawing/2014/main" id="{45FEE2B5-D577-43C2-8706-4F1B036793BE}"/>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1" name="直線コネクタ 350">
          <a:extLst>
            <a:ext uri="{FF2B5EF4-FFF2-40B4-BE49-F238E27FC236}">
              <a16:creationId xmlns:a16="http://schemas.microsoft.com/office/drawing/2014/main" id="{61F7CDC3-F3E3-4051-8763-C7D17F3031F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2" name="テキスト ボックス 351">
          <a:extLst>
            <a:ext uri="{FF2B5EF4-FFF2-40B4-BE49-F238E27FC236}">
              <a16:creationId xmlns:a16="http://schemas.microsoft.com/office/drawing/2014/main" id="{BE7D2705-E325-40E3-BF44-C5D682FD7E1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3" name="【市民会館】&#10;一人当たり面積グラフ枠">
          <a:extLst>
            <a:ext uri="{FF2B5EF4-FFF2-40B4-BE49-F238E27FC236}">
              <a16:creationId xmlns:a16="http://schemas.microsoft.com/office/drawing/2014/main" id="{33FE37F2-9EA8-498A-A442-E3020CDC2FE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73343</xdr:rowOff>
    </xdr:from>
    <xdr:to>
      <xdr:col>54</xdr:col>
      <xdr:colOff>189865</xdr:colOff>
      <xdr:row>107</xdr:row>
      <xdr:rowOff>46482</xdr:rowOff>
    </xdr:to>
    <xdr:cxnSp macro="">
      <xdr:nvCxnSpPr>
        <xdr:cNvPr id="354" name="直線コネクタ 353">
          <a:extLst>
            <a:ext uri="{FF2B5EF4-FFF2-40B4-BE49-F238E27FC236}">
              <a16:creationId xmlns:a16="http://schemas.microsoft.com/office/drawing/2014/main" id="{207B93FB-E63C-4FD1-8507-8B4BDC797811}"/>
            </a:ext>
          </a:extLst>
        </xdr:cNvPr>
        <xdr:cNvCxnSpPr/>
      </xdr:nvCxnSpPr>
      <xdr:spPr>
        <a:xfrm flipV="1">
          <a:off x="10476865" y="17218343"/>
          <a:ext cx="0" cy="1173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50309</xdr:rowOff>
    </xdr:from>
    <xdr:ext cx="469744" cy="259045"/>
    <xdr:sp macro="" textlink="">
      <xdr:nvSpPr>
        <xdr:cNvPr id="355" name="【市民会館】&#10;一人当たり面積最小値テキスト">
          <a:extLst>
            <a:ext uri="{FF2B5EF4-FFF2-40B4-BE49-F238E27FC236}">
              <a16:creationId xmlns:a16="http://schemas.microsoft.com/office/drawing/2014/main" id="{91A19559-4C86-446C-B28B-AF3400D359F0}"/>
            </a:ext>
          </a:extLst>
        </xdr:cNvPr>
        <xdr:cNvSpPr txBox="1"/>
      </xdr:nvSpPr>
      <xdr:spPr>
        <a:xfrm>
          <a:off x="10515600" y="1839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46482</xdr:rowOff>
    </xdr:from>
    <xdr:to>
      <xdr:col>55</xdr:col>
      <xdr:colOff>88900</xdr:colOff>
      <xdr:row>107</xdr:row>
      <xdr:rowOff>46482</xdr:rowOff>
    </xdr:to>
    <xdr:cxnSp macro="">
      <xdr:nvCxnSpPr>
        <xdr:cNvPr id="356" name="直線コネクタ 355">
          <a:extLst>
            <a:ext uri="{FF2B5EF4-FFF2-40B4-BE49-F238E27FC236}">
              <a16:creationId xmlns:a16="http://schemas.microsoft.com/office/drawing/2014/main" id="{B532A28C-FB53-4A08-B223-67444EB663E1}"/>
            </a:ext>
          </a:extLst>
        </xdr:cNvPr>
        <xdr:cNvCxnSpPr/>
      </xdr:nvCxnSpPr>
      <xdr:spPr>
        <a:xfrm>
          <a:off x="10388600" y="1839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20020</xdr:rowOff>
    </xdr:from>
    <xdr:ext cx="469744" cy="259045"/>
    <xdr:sp macro="" textlink="">
      <xdr:nvSpPr>
        <xdr:cNvPr id="357" name="【市民会館】&#10;一人当たり面積最大値テキスト">
          <a:extLst>
            <a:ext uri="{FF2B5EF4-FFF2-40B4-BE49-F238E27FC236}">
              <a16:creationId xmlns:a16="http://schemas.microsoft.com/office/drawing/2014/main" id="{2BC9E079-94A6-4F4E-B88F-D1B6F613C14C}"/>
            </a:ext>
          </a:extLst>
        </xdr:cNvPr>
        <xdr:cNvSpPr txBox="1"/>
      </xdr:nvSpPr>
      <xdr:spPr>
        <a:xfrm>
          <a:off x="10515600" y="169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73343</xdr:rowOff>
    </xdr:from>
    <xdr:to>
      <xdr:col>55</xdr:col>
      <xdr:colOff>88900</xdr:colOff>
      <xdr:row>100</xdr:row>
      <xdr:rowOff>73343</xdr:rowOff>
    </xdr:to>
    <xdr:cxnSp macro="">
      <xdr:nvCxnSpPr>
        <xdr:cNvPr id="358" name="直線コネクタ 357">
          <a:extLst>
            <a:ext uri="{FF2B5EF4-FFF2-40B4-BE49-F238E27FC236}">
              <a16:creationId xmlns:a16="http://schemas.microsoft.com/office/drawing/2014/main" id="{5D7F7910-0F43-479E-8A7A-81729451BE78}"/>
            </a:ext>
          </a:extLst>
        </xdr:cNvPr>
        <xdr:cNvCxnSpPr/>
      </xdr:nvCxnSpPr>
      <xdr:spPr>
        <a:xfrm>
          <a:off x="10388600" y="1721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133430</xdr:rowOff>
    </xdr:from>
    <xdr:ext cx="469744" cy="259045"/>
    <xdr:sp macro="" textlink="">
      <xdr:nvSpPr>
        <xdr:cNvPr id="359" name="【市民会館】&#10;一人当たり面積平均値テキスト">
          <a:extLst>
            <a:ext uri="{FF2B5EF4-FFF2-40B4-BE49-F238E27FC236}">
              <a16:creationId xmlns:a16="http://schemas.microsoft.com/office/drawing/2014/main" id="{DBC08441-A803-40AF-A84F-CF4F7D888060}"/>
            </a:ext>
          </a:extLst>
        </xdr:cNvPr>
        <xdr:cNvSpPr txBox="1"/>
      </xdr:nvSpPr>
      <xdr:spPr>
        <a:xfrm>
          <a:off x="10515600" y="17792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110553</xdr:rowOff>
    </xdr:from>
    <xdr:to>
      <xdr:col>55</xdr:col>
      <xdr:colOff>50800</xdr:colOff>
      <xdr:row>105</xdr:row>
      <xdr:rowOff>40703</xdr:rowOff>
    </xdr:to>
    <xdr:sp macro="" textlink="">
      <xdr:nvSpPr>
        <xdr:cNvPr id="360" name="フローチャート: 判断 359">
          <a:extLst>
            <a:ext uri="{FF2B5EF4-FFF2-40B4-BE49-F238E27FC236}">
              <a16:creationId xmlns:a16="http://schemas.microsoft.com/office/drawing/2014/main" id="{D149E402-6416-46DA-BC9D-B3E211427386}"/>
            </a:ext>
          </a:extLst>
        </xdr:cNvPr>
        <xdr:cNvSpPr/>
      </xdr:nvSpPr>
      <xdr:spPr>
        <a:xfrm>
          <a:off x="10426700" y="17941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2539</xdr:rowOff>
    </xdr:from>
    <xdr:to>
      <xdr:col>50</xdr:col>
      <xdr:colOff>165100</xdr:colOff>
      <xdr:row>105</xdr:row>
      <xdr:rowOff>104139</xdr:rowOff>
    </xdr:to>
    <xdr:sp macro="" textlink="">
      <xdr:nvSpPr>
        <xdr:cNvPr id="361" name="フローチャート: 判断 360">
          <a:extLst>
            <a:ext uri="{FF2B5EF4-FFF2-40B4-BE49-F238E27FC236}">
              <a16:creationId xmlns:a16="http://schemas.microsoft.com/office/drawing/2014/main" id="{DDA44464-F3D3-4D0A-B907-1F3BB25E0B24}"/>
            </a:ext>
          </a:extLst>
        </xdr:cNvPr>
        <xdr:cNvSpPr/>
      </xdr:nvSpPr>
      <xdr:spPr>
        <a:xfrm>
          <a:off x="9588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362" name="フローチャート: 判断 361">
          <a:extLst>
            <a:ext uri="{FF2B5EF4-FFF2-40B4-BE49-F238E27FC236}">
              <a16:creationId xmlns:a16="http://schemas.microsoft.com/office/drawing/2014/main" id="{6904A880-9A30-4912-91F0-DC435164C634}"/>
            </a:ext>
          </a:extLst>
        </xdr:cNvPr>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153415</xdr:rowOff>
    </xdr:from>
    <xdr:to>
      <xdr:col>41</xdr:col>
      <xdr:colOff>101600</xdr:colOff>
      <xdr:row>105</xdr:row>
      <xdr:rowOff>83565</xdr:rowOff>
    </xdr:to>
    <xdr:sp macro="" textlink="">
      <xdr:nvSpPr>
        <xdr:cNvPr id="363" name="フローチャート: 判断 362">
          <a:extLst>
            <a:ext uri="{FF2B5EF4-FFF2-40B4-BE49-F238E27FC236}">
              <a16:creationId xmlns:a16="http://schemas.microsoft.com/office/drawing/2014/main" id="{3384104C-A7E0-40F5-BEC8-E16071D7D5F0}"/>
            </a:ext>
          </a:extLst>
        </xdr:cNvPr>
        <xdr:cNvSpPr/>
      </xdr:nvSpPr>
      <xdr:spPr>
        <a:xfrm>
          <a:off x="7810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60833</xdr:rowOff>
    </xdr:from>
    <xdr:to>
      <xdr:col>36</xdr:col>
      <xdr:colOff>165100</xdr:colOff>
      <xdr:row>105</xdr:row>
      <xdr:rowOff>162433</xdr:rowOff>
    </xdr:to>
    <xdr:sp macro="" textlink="">
      <xdr:nvSpPr>
        <xdr:cNvPr id="364" name="フローチャート: 判断 363">
          <a:extLst>
            <a:ext uri="{FF2B5EF4-FFF2-40B4-BE49-F238E27FC236}">
              <a16:creationId xmlns:a16="http://schemas.microsoft.com/office/drawing/2014/main" id="{587A66C0-2DE8-46A0-969A-F218D84E91F0}"/>
            </a:ext>
          </a:extLst>
        </xdr:cNvPr>
        <xdr:cNvSpPr/>
      </xdr:nvSpPr>
      <xdr:spPr>
        <a:xfrm>
          <a:off x="6921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FBF9E7AD-F867-43D6-B276-CE2D02DEE4A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633519AA-EED4-40AA-A7C0-2048F1351C2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15FE0953-5327-4081-88F9-B5CB8E9569E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060C3B04-4714-491E-AC0F-BA182F4D17D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DE360A85-F0E1-420B-A01E-D9E726A23EF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110553</xdr:rowOff>
    </xdr:from>
    <xdr:to>
      <xdr:col>55</xdr:col>
      <xdr:colOff>50800</xdr:colOff>
      <xdr:row>107</xdr:row>
      <xdr:rowOff>40703</xdr:rowOff>
    </xdr:to>
    <xdr:sp macro="" textlink="">
      <xdr:nvSpPr>
        <xdr:cNvPr id="370" name="楕円 369">
          <a:extLst>
            <a:ext uri="{FF2B5EF4-FFF2-40B4-BE49-F238E27FC236}">
              <a16:creationId xmlns:a16="http://schemas.microsoft.com/office/drawing/2014/main" id="{F4D28E48-DC42-4373-9C0E-C2B46D1D526E}"/>
            </a:ext>
          </a:extLst>
        </xdr:cNvPr>
        <xdr:cNvSpPr/>
      </xdr:nvSpPr>
      <xdr:spPr>
        <a:xfrm>
          <a:off x="10426700" y="1828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25480</xdr:rowOff>
    </xdr:from>
    <xdr:ext cx="469744" cy="259045"/>
    <xdr:sp macro="" textlink="">
      <xdr:nvSpPr>
        <xdr:cNvPr id="371" name="【市民会館】&#10;一人当たり面積該当値テキスト">
          <a:extLst>
            <a:ext uri="{FF2B5EF4-FFF2-40B4-BE49-F238E27FC236}">
              <a16:creationId xmlns:a16="http://schemas.microsoft.com/office/drawing/2014/main" id="{F44F0E97-FF92-457C-B714-952D94293C3E}"/>
            </a:ext>
          </a:extLst>
        </xdr:cNvPr>
        <xdr:cNvSpPr txBox="1"/>
      </xdr:nvSpPr>
      <xdr:spPr>
        <a:xfrm>
          <a:off x="10515600" y="1819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112268</xdr:rowOff>
    </xdr:from>
    <xdr:to>
      <xdr:col>50</xdr:col>
      <xdr:colOff>165100</xdr:colOff>
      <xdr:row>107</xdr:row>
      <xdr:rowOff>42418</xdr:rowOff>
    </xdr:to>
    <xdr:sp macro="" textlink="">
      <xdr:nvSpPr>
        <xdr:cNvPr id="372" name="楕円 371">
          <a:extLst>
            <a:ext uri="{FF2B5EF4-FFF2-40B4-BE49-F238E27FC236}">
              <a16:creationId xmlns:a16="http://schemas.microsoft.com/office/drawing/2014/main" id="{47027F8A-108E-4C01-9211-CFC82925A911}"/>
            </a:ext>
          </a:extLst>
        </xdr:cNvPr>
        <xdr:cNvSpPr/>
      </xdr:nvSpPr>
      <xdr:spPr>
        <a:xfrm>
          <a:off x="95885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161353</xdr:rowOff>
    </xdr:from>
    <xdr:to>
      <xdr:col>55</xdr:col>
      <xdr:colOff>0</xdr:colOff>
      <xdr:row>106</xdr:row>
      <xdr:rowOff>163068</xdr:rowOff>
    </xdr:to>
    <xdr:cxnSp macro="">
      <xdr:nvCxnSpPr>
        <xdr:cNvPr id="373" name="直線コネクタ 372">
          <a:extLst>
            <a:ext uri="{FF2B5EF4-FFF2-40B4-BE49-F238E27FC236}">
              <a16:creationId xmlns:a16="http://schemas.microsoft.com/office/drawing/2014/main" id="{9A11A1B5-5BF9-4DD4-BFB8-1F44199390A1}"/>
            </a:ext>
          </a:extLst>
        </xdr:cNvPr>
        <xdr:cNvCxnSpPr/>
      </xdr:nvCxnSpPr>
      <xdr:spPr>
        <a:xfrm flipV="1">
          <a:off x="9639300" y="18335053"/>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114554</xdr:rowOff>
    </xdr:from>
    <xdr:to>
      <xdr:col>46</xdr:col>
      <xdr:colOff>38100</xdr:colOff>
      <xdr:row>107</xdr:row>
      <xdr:rowOff>44704</xdr:rowOff>
    </xdr:to>
    <xdr:sp macro="" textlink="">
      <xdr:nvSpPr>
        <xdr:cNvPr id="374" name="楕円 373">
          <a:extLst>
            <a:ext uri="{FF2B5EF4-FFF2-40B4-BE49-F238E27FC236}">
              <a16:creationId xmlns:a16="http://schemas.microsoft.com/office/drawing/2014/main" id="{E1E40D39-07D0-4C3A-99E1-47874A289D10}"/>
            </a:ext>
          </a:extLst>
        </xdr:cNvPr>
        <xdr:cNvSpPr/>
      </xdr:nvSpPr>
      <xdr:spPr>
        <a:xfrm>
          <a:off x="8699500" y="182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163068</xdr:rowOff>
    </xdr:from>
    <xdr:to>
      <xdr:col>50</xdr:col>
      <xdr:colOff>114300</xdr:colOff>
      <xdr:row>106</xdr:row>
      <xdr:rowOff>165354</xdr:rowOff>
    </xdr:to>
    <xdr:cxnSp macro="">
      <xdr:nvCxnSpPr>
        <xdr:cNvPr id="375" name="直線コネクタ 374">
          <a:extLst>
            <a:ext uri="{FF2B5EF4-FFF2-40B4-BE49-F238E27FC236}">
              <a16:creationId xmlns:a16="http://schemas.microsoft.com/office/drawing/2014/main" id="{7EB9A636-1221-405A-988B-7369A478EE1A}"/>
            </a:ext>
          </a:extLst>
        </xdr:cNvPr>
        <xdr:cNvCxnSpPr/>
      </xdr:nvCxnSpPr>
      <xdr:spPr>
        <a:xfrm flipV="1">
          <a:off x="8750300" y="183367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117983</xdr:rowOff>
    </xdr:from>
    <xdr:to>
      <xdr:col>41</xdr:col>
      <xdr:colOff>101600</xdr:colOff>
      <xdr:row>107</xdr:row>
      <xdr:rowOff>48133</xdr:rowOff>
    </xdr:to>
    <xdr:sp macro="" textlink="">
      <xdr:nvSpPr>
        <xdr:cNvPr id="376" name="楕円 375">
          <a:extLst>
            <a:ext uri="{FF2B5EF4-FFF2-40B4-BE49-F238E27FC236}">
              <a16:creationId xmlns:a16="http://schemas.microsoft.com/office/drawing/2014/main" id="{9971C866-F943-41AD-AE6E-F04C229E09BF}"/>
            </a:ext>
          </a:extLst>
        </xdr:cNvPr>
        <xdr:cNvSpPr/>
      </xdr:nvSpPr>
      <xdr:spPr>
        <a:xfrm>
          <a:off x="7810500" y="1829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165354</xdr:rowOff>
    </xdr:from>
    <xdr:to>
      <xdr:col>45</xdr:col>
      <xdr:colOff>177800</xdr:colOff>
      <xdr:row>106</xdr:row>
      <xdr:rowOff>168783</xdr:rowOff>
    </xdr:to>
    <xdr:cxnSp macro="">
      <xdr:nvCxnSpPr>
        <xdr:cNvPr id="377" name="直線コネクタ 376">
          <a:extLst>
            <a:ext uri="{FF2B5EF4-FFF2-40B4-BE49-F238E27FC236}">
              <a16:creationId xmlns:a16="http://schemas.microsoft.com/office/drawing/2014/main" id="{9C208849-8149-43C2-AEB2-61B981B39CAF}"/>
            </a:ext>
          </a:extLst>
        </xdr:cNvPr>
        <xdr:cNvCxnSpPr/>
      </xdr:nvCxnSpPr>
      <xdr:spPr>
        <a:xfrm flipV="1">
          <a:off x="7861300" y="1833905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120269</xdr:rowOff>
    </xdr:from>
    <xdr:to>
      <xdr:col>36</xdr:col>
      <xdr:colOff>165100</xdr:colOff>
      <xdr:row>107</xdr:row>
      <xdr:rowOff>50419</xdr:rowOff>
    </xdr:to>
    <xdr:sp macro="" textlink="">
      <xdr:nvSpPr>
        <xdr:cNvPr id="378" name="楕円 377">
          <a:extLst>
            <a:ext uri="{FF2B5EF4-FFF2-40B4-BE49-F238E27FC236}">
              <a16:creationId xmlns:a16="http://schemas.microsoft.com/office/drawing/2014/main" id="{3DAC859E-71BC-433D-8A51-6E1C9E445170}"/>
            </a:ext>
          </a:extLst>
        </xdr:cNvPr>
        <xdr:cNvSpPr/>
      </xdr:nvSpPr>
      <xdr:spPr>
        <a:xfrm>
          <a:off x="6921500" y="1829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168783</xdr:rowOff>
    </xdr:from>
    <xdr:to>
      <xdr:col>41</xdr:col>
      <xdr:colOff>50800</xdr:colOff>
      <xdr:row>106</xdr:row>
      <xdr:rowOff>171069</xdr:rowOff>
    </xdr:to>
    <xdr:cxnSp macro="">
      <xdr:nvCxnSpPr>
        <xdr:cNvPr id="379" name="直線コネクタ 378">
          <a:extLst>
            <a:ext uri="{FF2B5EF4-FFF2-40B4-BE49-F238E27FC236}">
              <a16:creationId xmlns:a16="http://schemas.microsoft.com/office/drawing/2014/main" id="{A5FF2946-B9C2-4382-A7A8-E7D5667D2F9C}"/>
            </a:ext>
          </a:extLst>
        </xdr:cNvPr>
        <xdr:cNvCxnSpPr/>
      </xdr:nvCxnSpPr>
      <xdr:spPr>
        <a:xfrm flipV="1">
          <a:off x="6972300" y="1834248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120666</xdr:rowOff>
    </xdr:from>
    <xdr:ext cx="469744" cy="259045"/>
    <xdr:sp macro="" textlink="">
      <xdr:nvSpPr>
        <xdr:cNvPr id="380" name="n_1aveValue【市民会館】&#10;一人当たり面積">
          <a:extLst>
            <a:ext uri="{FF2B5EF4-FFF2-40B4-BE49-F238E27FC236}">
              <a16:creationId xmlns:a16="http://schemas.microsoft.com/office/drawing/2014/main" id="{2232581C-15D3-4C89-B5CB-A3C28FAEBE8D}"/>
            </a:ext>
          </a:extLst>
        </xdr:cNvPr>
        <xdr:cNvSpPr txBox="1"/>
      </xdr:nvSpPr>
      <xdr:spPr>
        <a:xfrm>
          <a:off x="9391727"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381" name="n_2aveValue【市民会館】&#10;一人当たり面積">
          <a:extLst>
            <a:ext uri="{FF2B5EF4-FFF2-40B4-BE49-F238E27FC236}">
              <a16:creationId xmlns:a16="http://schemas.microsoft.com/office/drawing/2014/main" id="{F6491A9D-801D-4CB1-8820-96A60C1F4BF9}"/>
            </a:ext>
          </a:extLst>
        </xdr:cNvPr>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100092</xdr:rowOff>
    </xdr:from>
    <xdr:ext cx="469744" cy="259045"/>
    <xdr:sp macro="" textlink="">
      <xdr:nvSpPr>
        <xdr:cNvPr id="382" name="n_3aveValue【市民会館】&#10;一人当たり面積">
          <a:extLst>
            <a:ext uri="{FF2B5EF4-FFF2-40B4-BE49-F238E27FC236}">
              <a16:creationId xmlns:a16="http://schemas.microsoft.com/office/drawing/2014/main" id="{B947DCD1-70B5-41DF-A207-AFE2DA560373}"/>
            </a:ext>
          </a:extLst>
        </xdr:cNvPr>
        <xdr:cNvSpPr txBox="1"/>
      </xdr:nvSpPr>
      <xdr:spPr>
        <a:xfrm>
          <a:off x="7626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7510</xdr:rowOff>
    </xdr:from>
    <xdr:ext cx="469744" cy="259045"/>
    <xdr:sp macro="" textlink="">
      <xdr:nvSpPr>
        <xdr:cNvPr id="383" name="n_4aveValue【市民会館】&#10;一人当たり面積">
          <a:extLst>
            <a:ext uri="{FF2B5EF4-FFF2-40B4-BE49-F238E27FC236}">
              <a16:creationId xmlns:a16="http://schemas.microsoft.com/office/drawing/2014/main" id="{D3F09E36-2629-42CF-9201-AD7032D9908D}"/>
            </a:ext>
          </a:extLst>
        </xdr:cNvPr>
        <xdr:cNvSpPr txBox="1"/>
      </xdr:nvSpPr>
      <xdr:spPr>
        <a:xfrm>
          <a:off x="6737427" y="178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33545</xdr:rowOff>
    </xdr:from>
    <xdr:ext cx="469744" cy="259045"/>
    <xdr:sp macro="" textlink="">
      <xdr:nvSpPr>
        <xdr:cNvPr id="384" name="n_1mainValue【市民会館】&#10;一人当たり面積">
          <a:extLst>
            <a:ext uri="{FF2B5EF4-FFF2-40B4-BE49-F238E27FC236}">
              <a16:creationId xmlns:a16="http://schemas.microsoft.com/office/drawing/2014/main" id="{6C349442-C1C0-4514-ABDE-B0418EEC4662}"/>
            </a:ext>
          </a:extLst>
        </xdr:cNvPr>
        <xdr:cNvSpPr txBox="1"/>
      </xdr:nvSpPr>
      <xdr:spPr>
        <a:xfrm>
          <a:off x="93917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35831</xdr:rowOff>
    </xdr:from>
    <xdr:ext cx="469744" cy="259045"/>
    <xdr:sp macro="" textlink="">
      <xdr:nvSpPr>
        <xdr:cNvPr id="385" name="n_2mainValue【市民会館】&#10;一人当たり面積">
          <a:extLst>
            <a:ext uri="{FF2B5EF4-FFF2-40B4-BE49-F238E27FC236}">
              <a16:creationId xmlns:a16="http://schemas.microsoft.com/office/drawing/2014/main" id="{A5CC0FE6-142C-4337-B16F-FA323FA96609}"/>
            </a:ext>
          </a:extLst>
        </xdr:cNvPr>
        <xdr:cNvSpPr txBox="1"/>
      </xdr:nvSpPr>
      <xdr:spPr>
        <a:xfrm>
          <a:off x="8515427" y="183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39260</xdr:rowOff>
    </xdr:from>
    <xdr:ext cx="469744" cy="259045"/>
    <xdr:sp macro="" textlink="">
      <xdr:nvSpPr>
        <xdr:cNvPr id="386" name="n_3mainValue【市民会館】&#10;一人当たり面積">
          <a:extLst>
            <a:ext uri="{FF2B5EF4-FFF2-40B4-BE49-F238E27FC236}">
              <a16:creationId xmlns:a16="http://schemas.microsoft.com/office/drawing/2014/main" id="{550BE9D4-83FE-4936-BED6-87AA5F7F9584}"/>
            </a:ext>
          </a:extLst>
        </xdr:cNvPr>
        <xdr:cNvSpPr txBox="1"/>
      </xdr:nvSpPr>
      <xdr:spPr>
        <a:xfrm>
          <a:off x="7626427" y="1838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41546</xdr:rowOff>
    </xdr:from>
    <xdr:ext cx="469744" cy="259045"/>
    <xdr:sp macro="" textlink="">
      <xdr:nvSpPr>
        <xdr:cNvPr id="387" name="n_4mainValue【市民会館】&#10;一人当たり面積">
          <a:extLst>
            <a:ext uri="{FF2B5EF4-FFF2-40B4-BE49-F238E27FC236}">
              <a16:creationId xmlns:a16="http://schemas.microsoft.com/office/drawing/2014/main" id="{09D93050-6064-4168-B3EE-2176DC4BD497}"/>
            </a:ext>
          </a:extLst>
        </xdr:cNvPr>
        <xdr:cNvSpPr txBox="1"/>
      </xdr:nvSpPr>
      <xdr:spPr>
        <a:xfrm>
          <a:off x="6737427" y="1838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a:extLst>
            <a:ext uri="{FF2B5EF4-FFF2-40B4-BE49-F238E27FC236}">
              <a16:creationId xmlns:a16="http://schemas.microsoft.com/office/drawing/2014/main" id="{7DB38D29-A7D0-4BDE-B499-BCAD4B6100B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a:extLst>
            <a:ext uri="{FF2B5EF4-FFF2-40B4-BE49-F238E27FC236}">
              <a16:creationId xmlns:a16="http://schemas.microsoft.com/office/drawing/2014/main" id="{FC2A5DDD-DA94-485D-8B40-501A10AF6E2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a:extLst>
            <a:ext uri="{FF2B5EF4-FFF2-40B4-BE49-F238E27FC236}">
              <a16:creationId xmlns:a16="http://schemas.microsoft.com/office/drawing/2014/main" id="{B88C0BD4-F769-480B-B0D5-68B81D9EF37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a:extLst>
            <a:ext uri="{FF2B5EF4-FFF2-40B4-BE49-F238E27FC236}">
              <a16:creationId xmlns:a16="http://schemas.microsoft.com/office/drawing/2014/main" id="{96A8230A-C81C-4891-96CE-B934615B026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a:extLst>
            <a:ext uri="{FF2B5EF4-FFF2-40B4-BE49-F238E27FC236}">
              <a16:creationId xmlns:a16="http://schemas.microsoft.com/office/drawing/2014/main" id="{BE5D5B2B-227C-4DE2-AE98-6D15D96FE55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a:extLst>
            <a:ext uri="{FF2B5EF4-FFF2-40B4-BE49-F238E27FC236}">
              <a16:creationId xmlns:a16="http://schemas.microsoft.com/office/drawing/2014/main" id="{16E340F4-1910-411A-86AF-5B85D6FF85A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a:extLst>
            <a:ext uri="{FF2B5EF4-FFF2-40B4-BE49-F238E27FC236}">
              <a16:creationId xmlns:a16="http://schemas.microsoft.com/office/drawing/2014/main" id="{71894BA5-0BB6-425D-BA52-D3BCF15F270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a:extLst>
            <a:ext uri="{FF2B5EF4-FFF2-40B4-BE49-F238E27FC236}">
              <a16:creationId xmlns:a16="http://schemas.microsoft.com/office/drawing/2014/main" id="{CE6DF264-C1DC-4EE1-8F5D-7C881E25D09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a:extLst>
            <a:ext uri="{FF2B5EF4-FFF2-40B4-BE49-F238E27FC236}">
              <a16:creationId xmlns:a16="http://schemas.microsoft.com/office/drawing/2014/main" id="{A7D9CF5C-C0FA-47D1-9BFD-C82D2F98484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a:extLst>
            <a:ext uri="{FF2B5EF4-FFF2-40B4-BE49-F238E27FC236}">
              <a16:creationId xmlns:a16="http://schemas.microsoft.com/office/drawing/2014/main" id="{649FFC5D-73CE-42CB-B2FD-624F84D07DF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a:extLst>
            <a:ext uri="{FF2B5EF4-FFF2-40B4-BE49-F238E27FC236}">
              <a16:creationId xmlns:a16="http://schemas.microsoft.com/office/drawing/2014/main" id="{5DAFB311-F546-44BF-A28C-98F420CDAEA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a:extLst>
            <a:ext uri="{FF2B5EF4-FFF2-40B4-BE49-F238E27FC236}">
              <a16:creationId xmlns:a16="http://schemas.microsoft.com/office/drawing/2014/main" id="{3A209BD3-90D7-4ACD-B903-85B978A8616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0" name="テキスト ボックス 399">
          <a:extLst>
            <a:ext uri="{FF2B5EF4-FFF2-40B4-BE49-F238E27FC236}">
              <a16:creationId xmlns:a16="http://schemas.microsoft.com/office/drawing/2014/main" id="{E4F71599-266E-45C0-9CF7-C81BE35E7CA3}"/>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a:extLst>
            <a:ext uri="{FF2B5EF4-FFF2-40B4-BE49-F238E27FC236}">
              <a16:creationId xmlns:a16="http://schemas.microsoft.com/office/drawing/2014/main" id="{71DA29FC-D7B5-4BAD-8407-3FA04B4772A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a:extLst>
            <a:ext uri="{FF2B5EF4-FFF2-40B4-BE49-F238E27FC236}">
              <a16:creationId xmlns:a16="http://schemas.microsoft.com/office/drawing/2014/main" id="{674EB208-E1A3-454C-BC64-EAF47BAC891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a:extLst>
            <a:ext uri="{FF2B5EF4-FFF2-40B4-BE49-F238E27FC236}">
              <a16:creationId xmlns:a16="http://schemas.microsoft.com/office/drawing/2014/main" id="{08BC8917-6B1E-44EC-881C-77D0F2D133A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a:extLst>
            <a:ext uri="{FF2B5EF4-FFF2-40B4-BE49-F238E27FC236}">
              <a16:creationId xmlns:a16="http://schemas.microsoft.com/office/drawing/2014/main" id="{A270A658-FBE4-436B-8E44-3659B62B20E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a:extLst>
            <a:ext uri="{FF2B5EF4-FFF2-40B4-BE49-F238E27FC236}">
              <a16:creationId xmlns:a16="http://schemas.microsoft.com/office/drawing/2014/main" id="{559C2270-939A-4FBF-96DA-B2A8102C578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a:extLst>
            <a:ext uri="{FF2B5EF4-FFF2-40B4-BE49-F238E27FC236}">
              <a16:creationId xmlns:a16="http://schemas.microsoft.com/office/drawing/2014/main" id="{4F352A1E-48E1-434C-8583-2509EB44878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a:extLst>
            <a:ext uri="{FF2B5EF4-FFF2-40B4-BE49-F238E27FC236}">
              <a16:creationId xmlns:a16="http://schemas.microsoft.com/office/drawing/2014/main" id="{4DEC9432-73AB-4C68-B197-135E4BFCD39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a:extLst>
            <a:ext uri="{FF2B5EF4-FFF2-40B4-BE49-F238E27FC236}">
              <a16:creationId xmlns:a16="http://schemas.microsoft.com/office/drawing/2014/main" id="{DA49251C-4D0F-4594-B572-CC05FAACDF7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a:extLst>
            <a:ext uri="{FF2B5EF4-FFF2-40B4-BE49-F238E27FC236}">
              <a16:creationId xmlns:a16="http://schemas.microsoft.com/office/drawing/2014/main" id="{2A6993F7-9336-4D12-B205-45A69634B62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0" name="テキスト ボックス 409">
          <a:extLst>
            <a:ext uri="{FF2B5EF4-FFF2-40B4-BE49-F238E27FC236}">
              <a16:creationId xmlns:a16="http://schemas.microsoft.com/office/drawing/2014/main" id="{AF8BD981-9840-4112-8741-CBF7EFFD5E9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0EF57B2C-2849-4869-BB49-D48495683DC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2" name="【一般廃棄物処理施設】&#10;有形固定資産減価償却率グラフ枠">
          <a:extLst>
            <a:ext uri="{FF2B5EF4-FFF2-40B4-BE49-F238E27FC236}">
              <a16:creationId xmlns:a16="http://schemas.microsoft.com/office/drawing/2014/main" id="{B5FF81ED-69BE-42DD-BA23-35D2C95BBF6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166007</xdr:rowOff>
    </xdr:from>
    <xdr:to>
      <xdr:col>85</xdr:col>
      <xdr:colOff>126364</xdr:colOff>
      <xdr:row>41</xdr:row>
      <xdr:rowOff>157843</xdr:rowOff>
    </xdr:to>
    <xdr:cxnSp macro="">
      <xdr:nvCxnSpPr>
        <xdr:cNvPr id="413" name="直線コネクタ 412">
          <a:extLst>
            <a:ext uri="{FF2B5EF4-FFF2-40B4-BE49-F238E27FC236}">
              <a16:creationId xmlns:a16="http://schemas.microsoft.com/office/drawing/2014/main" id="{7DCE88A8-FDE8-49CA-B6D5-138D5F7A1AA8}"/>
            </a:ext>
          </a:extLst>
        </xdr:cNvPr>
        <xdr:cNvCxnSpPr/>
      </xdr:nvCxnSpPr>
      <xdr:spPr>
        <a:xfrm flipV="1">
          <a:off x="16318864" y="5823857"/>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161670</xdr:rowOff>
    </xdr:from>
    <xdr:ext cx="405111" cy="259045"/>
    <xdr:sp macro="" textlink="">
      <xdr:nvSpPr>
        <xdr:cNvPr id="414" name="【一般廃棄物処理施設】&#10;有形固定資産減価償却率最小値テキスト">
          <a:extLst>
            <a:ext uri="{FF2B5EF4-FFF2-40B4-BE49-F238E27FC236}">
              <a16:creationId xmlns:a16="http://schemas.microsoft.com/office/drawing/2014/main" id="{25C2AF90-B93C-49D0-9DD1-1D0B22A98F40}"/>
            </a:ext>
          </a:extLst>
        </xdr:cNvPr>
        <xdr:cNvSpPr txBox="1"/>
      </xdr:nvSpPr>
      <xdr:spPr>
        <a:xfrm>
          <a:off x="16357600" y="719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157843</xdr:rowOff>
    </xdr:from>
    <xdr:to>
      <xdr:col>86</xdr:col>
      <xdr:colOff>25400</xdr:colOff>
      <xdr:row>41</xdr:row>
      <xdr:rowOff>157843</xdr:rowOff>
    </xdr:to>
    <xdr:cxnSp macro="">
      <xdr:nvCxnSpPr>
        <xdr:cNvPr id="415" name="直線コネクタ 414">
          <a:extLst>
            <a:ext uri="{FF2B5EF4-FFF2-40B4-BE49-F238E27FC236}">
              <a16:creationId xmlns:a16="http://schemas.microsoft.com/office/drawing/2014/main" id="{245FA14A-D420-4CBC-8590-D80C7D3AD441}"/>
            </a:ext>
          </a:extLst>
        </xdr:cNvPr>
        <xdr:cNvCxnSpPr/>
      </xdr:nvCxnSpPr>
      <xdr:spPr>
        <a:xfrm>
          <a:off x="16230600" y="718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112684</xdr:rowOff>
    </xdr:from>
    <xdr:ext cx="405111" cy="259045"/>
    <xdr:sp macro="" textlink="">
      <xdr:nvSpPr>
        <xdr:cNvPr id="416" name="【一般廃棄物処理施設】&#10;有形固定資産減価償却率最大値テキスト">
          <a:extLst>
            <a:ext uri="{FF2B5EF4-FFF2-40B4-BE49-F238E27FC236}">
              <a16:creationId xmlns:a16="http://schemas.microsoft.com/office/drawing/2014/main" id="{68C0A61E-2A6A-420F-818C-DDC2670C8919}"/>
            </a:ext>
          </a:extLst>
        </xdr:cNvPr>
        <xdr:cNvSpPr txBox="1"/>
      </xdr:nvSpPr>
      <xdr:spPr>
        <a:xfrm>
          <a:off x="16357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166007</xdr:rowOff>
    </xdr:from>
    <xdr:to>
      <xdr:col>86</xdr:col>
      <xdr:colOff>25400</xdr:colOff>
      <xdr:row>33</xdr:row>
      <xdr:rowOff>166007</xdr:rowOff>
    </xdr:to>
    <xdr:cxnSp macro="">
      <xdr:nvCxnSpPr>
        <xdr:cNvPr id="417" name="直線コネクタ 416">
          <a:extLst>
            <a:ext uri="{FF2B5EF4-FFF2-40B4-BE49-F238E27FC236}">
              <a16:creationId xmlns:a16="http://schemas.microsoft.com/office/drawing/2014/main" id="{2A4382EF-1FB6-4E83-A04B-4677DD5478F6}"/>
            </a:ext>
          </a:extLst>
        </xdr:cNvPr>
        <xdr:cNvCxnSpPr/>
      </xdr:nvCxnSpPr>
      <xdr:spPr>
        <a:xfrm>
          <a:off x="16230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123026</xdr:rowOff>
    </xdr:from>
    <xdr:ext cx="405111" cy="259045"/>
    <xdr:sp macro="" textlink="">
      <xdr:nvSpPr>
        <xdr:cNvPr id="418" name="【一般廃棄物処理施設】&#10;有形固定資産減価償却率平均値テキスト">
          <a:extLst>
            <a:ext uri="{FF2B5EF4-FFF2-40B4-BE49-F238E27FC236}">
              <a16:creationId xmlns:a16="http://schemas.microsoft.com/office/drawing/2014/main" id="{A3DAC51D-59F0-42FF-AE86-CB985BE74C2A}"/>
            </a:ext>
          </a:extLst>
        </xdr:cNvPr>
        <xdr:cNvSpPr txBox="1"/>
      </xdr:nvSpPr>
      <xdr:spPr>
        <a:xfrm>
          <a:off x="16357600" y="6466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144599</xdr:rowOff>
    </xdr:from>
    <xdr:to>
      <xdr:col>85</xdr:col>
      <xdr:colOff>177800</xdr:colOff>
      <xdr:row>38</xdr:row>
      <xdr:rowOff>74749</xdr:rowOff>
    </xdr:to>
    <xdr:sp macro="" textlink="">
      <xdr:nvSpPr>
        <xdr:cNvPr id="419" name="フローチャート: 判断 418">
          <a:extLst>
            <a:ext uri="{FF2B5EF4-FFF2-40B4-BE49-F238E27FC236}">
              <a16:creationId xmlns:a16="http://schemas.microsoft.com/office/drawing/2014/main" id="{5B0D6C5C-3598-4DB0-9E51-BFCABE422F7F}"/>
            </a:ext>
          </a:extLst>
        </xdr:cNvPr>
        <xdr:cNvSpPr/>
      </xdr:nvSpPr>
      <xdr:spPr>
        <a:xfrm>
          <a:off x="16268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420" name="フローチャート: 判断 419">
          <a:extLst>
            <a:ext uri="{FF2B5EF4-FFF2-40B4-BE49-F238E27FC236}">
              <a16:creationId xmlns:a16="http://schemas.microsoft.com/office/drawing/2014/main" id="{73C1C26F-0F90-4494-B914-19FC8D481CA6}"/>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128270</xdr:rowOff>
    </xdr:from>
    <xdr:to>
      <xdr:col>76</xdr:col>
      <xdr:colOff>165100</xdr:colOff>
      <xdr:row>38</xdr:row>
      <xdr:rowOff>58420</xdr:rowOff>
    </xdr:to>
    <xdr:sp macro="" textlink="">
      <xdr:nvSpPr>
        <xdr:cNvPr id="421" name="フローチャート: 判断 420">
          <a:extLst>
            <a:ext uri="{FF2B5EF4-FFF2-40B4-BE49-F238E27FC236}">
              <a16:creationId xmlns:a16="http://schemas.microsoft.com/office/drawing/2014/main" id="{71AAE234-D379-4A72-B225-11CDF535FC2D}"/>
            </a:ext>
          </a:extLst>
        </xdr:cNvPr>
        <xdr:cNvSpPr/>
      </xdr:nvSpPr>
      <xdr:spPr>
        <a:xfrm>
          <a:off x="1454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12337</xdr:rowOff>
    </xdr:from>
    <xdr:to>
      <xdr:col>72</xdr:col>
      <xdr:colOff>38100</xdr:colOff>
      <xdr:row>39</xdr:row>
      <xdr:rowOff>113937</xdr:rowOff>
    </xdr:to>
    <xdr:sp macro="" textlink="">
      <xdr:nvSpPr>
        <xdr:cNvPr id="422" name="フローチャート: 判断 421">
          <a:extLst>
            <a:ext uri="{FF2B5EF4-FFF2-40B4-BE49-F238E27FC236}">
              <a16:creationId xmlns:a16="http://schemas.microsoft.com/office/drawing/2014/main" id="{E4F5B571-1530-4FFC-A696-EDF284148AB3}"/>
            </a:ext>
          </a:extLst>
        </xdr:cNvPr>
        <xdr:cNvSpPr/>
      </xdr:nvSpPr>
      <xdr:spPr>
        <a:xfrm>
          <a:off x="13652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92347</xdr:rowOff>
    </xdr:from>
    <xdr:to>
      <xdr:col>67</xdr:col>
      <xdr:colOff>101600</xdr:colOff>
      <xdr:row>40</xdr:row>
      <xdr:rowOff>22497</xdr:rowOff>
    </xdr:to>
    <xdr:sp macro="" textlink="">
      <xdr:nvSpPr>
        <xdr:cNvPr id="423" name="フローチャート: 判断 422">
          <a:extLst>
            <a:ext uri="{FF2B5EF4-FFF2-40B4-BE49-F238E27FC236}">
              <a16:creationId xmlns:a16="http://schemas.microsoft.com/office/drawing/2014/main" id="{BB553A07-C8C9-4E22-890F-1B7E54409EAF}"/>
            </a:ext>
          </a:extLst>
        </xdr:cNvPr>
        <xdr:cNvSpPr/>
      </xdr:nvSpPr>
      <xdr:spPr>
        <a:xfrm>
          <a:off x="12763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37031BF6-0BBF-4B4D-AE70-47F91DF4C4A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6DA04899-ABD2-44C5-A566-3A6E2D8AE8F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FF94426-550A-449A-B36D-812057C1372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4F9734FD-8A34-4343-A982-3A692A09CFB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9AC7F09B-91EA-4C31-A1FC-8AF258A1788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62956</xdr:rowOff>
    </xdr:from>
    <xdr:to>
      <xdr:col>85</xdr:col>
      <xdr:colOff>177800</xdr:colOff>
      <xdr:row>35</xdr:row>
      <xdr:rowOff>164556</xdr:rowOff>
    </xdr:to>
    <xdr:sp macro="" textlink="">
      <xdr:nvSpPr>
        <xdr:cNvPr id="429" name="楕円 428">
          <a:extLst>
            <a:ext uri="{FF2B5EF4-FFF2-40B4-BE49-F238E27FC236}">
              <a16:creationId xmlns:a16="http://schemas.microsoft.com/office/drawing/2014/main" id="{0B61F947-E93C-4695-947C-5560A6098D45}"/>
            </a:ext>
          </a:extLst>
        </xdr:cNvPr>
        <xdr:cNvSpPr/>
      </xdr:nvSpPr>
      <xdr:spPr>
        <a:xfrm>
          <a:off x="1626870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85833</xdr:rowOff>
    </xdr:from>
    <xdr:ext cx="405111" cy="259045"/>
    <xdr:sp macro="" textlink="">
      <xdr:nvSpPr>
        <xdr:cNvPr id="430" name="【一般廃棄物処理施設】&#10;有形固定資産減価償却率該当値テキスト">
          <a:extLst>
            <a:ext uri="{FF2B5EF4-FFF2-40B4-BE49-F238E27FC236}">
              <a16:creationId xmlns:a16="http://schemas.microsoft.com/office/drawing/2014/main" id="{E83BDEF2-A813-458C-AAF8-FDA0AD55EB98}"/>
            </a:ext>
          </a:extLst>
        </xdr:cNvPr>
        <xdr:cNvSpPr txBox="1"/>
      </xdr:nvSpPr>
      <xdr:spPr>
        <a:xfrm>
          <a:off x="16357600" y="591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40096</xdr:rowOff>
    </xdr:from>
    <xdr:to>
      <xdr:col>81</xdr:col>
      <xdr:colOff>101600</xdr:colOff>
      <xdr:row>42</xdr:row>
      <xdr:rowOff>141696</xdr:rowOff>
    </xdr:to>
    <xdr:sp macro="" textlink="">
      <xdr:nvSpPr>
        <xdr:cNvPr id="431" name="楕円 430">
          <a:extLst>
            <a:ext uri="{FF2B5EF4-FFF2-40B4-BE49-F238E27FC236}">
              <a16:creationId xmlns:a16="http://schemas.microsoft.com/office/drawing/2014/main" id="{024EFD0E-F566-4826-B76B-6208784D901A}"/>
            </a:ext>
          </a:extLst>
        </xdr:cNvPr>
        <xdr:cNvSpPr/>
      </xdr:nvSpPr>
      <xdr:spPr>
        <a:xfrm>
          <a:off x="15430500" y="724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113756</xdr:rowOff>
    </xdr:from>
    <xdr:to>
      <xdr:col>85</xdr:col>
      <xdr:colOff>127000</xdr:colOff>
      <xdr:row>42</xdr:row>
      <xdr:rowOff>90896</xdr:rowOff>
    </xdr:to>
    <xdr:cxnSp macro="">
      <xdr:nvCxnSpPr>
        <xdr:cNvPr id="432" name="直線コネクタ 431">
          <a:extLst>
            <a:ext uri="{FF2B5EF4-FFF2-40B4-BE49-F238E27FC236}">
              <a16:creationId xmlns:a16="http://schemas.microsoft.com/office/drawing/2014/main" id="{34CABF82-5B7A-4462-9602-1340DC21C4F1}"/>
            </a:ext>
          </a:extLst>
        </xdr:cNvPr>
        <xdr:cNvCxnSpPr/>
      </xdr:nvCxnSpPr>
      <xdr:spPr>
        <a:xfrm flipV="1">
          <a:off x="15481300" y="6114506"/>
          <a:ext cx="838200" cy="117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167459</xdr:rowOff>
    </xdr:from>
    <xdr:to>
      <xdr:col>76</xdr:col>
      <xdr:colOff>165100</xdr:colOff>
      <xdr:row>42</xdr:row>
      <xdr:rowOff>97609</xdr:rowOff>
    </xdr:to>
    <xdr:sp macro="" textlink="">
      <xdr:nvSpPr>
        <xdr:cNvPr id="433" name="楕円 432">
          <a:extLst>
            <a:ext uri="{FF2B5EF4-FFF2-40B4-BE49-F238E27FC236}">
              <a16:creationId xmlns:a16="http://schemas.microsoft.com/office/drawing/2014/main" id="{9993FE5F-1E73-4C67-9964-27D136ED0A43}"/>
            </a:ext>
          </a:extLst>
        </xdr:cNvPr>
        <xdr:cNvSpPr/>
      </xdr:nvSpPr>
      <xdr:spPr>
        <a:xfrm>
          <a:off x="14541500" y="719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46809</xdr:rowOff>
    </xdr:from>
    <xdr:to>
      <xdr:col>81</xdr:col>
      <xdr:colOff>50800</xdr:colOff>
      <xdr:row>42</xdr:row>
      <xdr:rowOff>90896</xdr:rowOff>
    </xdr:to>
    <xdr:cxnSp macro="">
      <xdr:nvCxnSpPr>
        <xdr:cNvPr id="434" name="直線コネクタ 433">
          <a:extLst>
            <a:ext uri="{FF2B5EF4-FFF2-40B4-BE49-F238E27FC236}">
              <a16:creationId xmlns:a16="http://schemas.microsoft.com/office/drawing/2014/main" id="{D267A920-1AD6-4D13-AB60-9E787AC6CA19}"/>
            </a:ext>
          </a:extLst>
        </xdr:cNvPr>
        <xdr:cNvCxnSpPr/>
      </xdr:nvCxnSpPr>
      <xdr:spPr>
        <a:xfrm>
          <a:off x="14592300" y="724770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123372</xdr:rowOff>
    </xdr:from>
    <xdr:to>
      <xdr:col>72</xdr:col>
      <xdr:colOff>38100</xdr:colOff>
      <xdr:row>42</xdr:row>
      <xdr:rowOff>53522</xdr:rowOff>
    </xdr:to>
    <xdr:sp macro="" textlink="">
      <xdr:nvSpPr>
        <xdr:cNvPr id="435" name="楕円 434">
          <a:extLst>
            <a:ext uri="{FF2B5EF4-FFF2-40B4-BE49-F238E27FC236}">
              <a16:creationId xmlns:a16="http://schemas.microsoft.com/office/drawing/2014/main" id="{3AFCC1E5-5BEE-419B-B71E-9D1C7600EDB2}"/>
            </a:ext>
          </a:extLst>
        </xdr:cNvPr>
        <xdr:cNvSpPr/>
      </xdr:nvSpPr>
      <xdr:spPr>
        <a:xfrm>
          <a:off x="13652500" y="715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2722</xdr:rowOff>
    </xdr:from>
    <xdr:to>
      <xdr:col>76</xdr:col>
      <xdr:colOff>114300</xdr:colOff>
      <xdr:row>42</xdr:row>
      <xdr:rowOff>46809</xdr:rowOff>
    </xdr:to>
    <xdr:cxnSp macro="">
      <xdr:nvCxnSpPr>
        <xdr:cNvPr id="436" name="直線コネクタ 435">
          <a:extLst>
            <a:ext uri="{FF2B5EF4-FFF2-40B4-BE49-F238E27FC236}">
              <a16:creationId xmlns:a16="http://schemas.microsoft.com/office/drawing/2014/main" id="{0A30AF69-ACCF-41CF-A974-AD784BE90888}"/>
            </a:ext>
          </a:extLst>
        </xdr:cNvPr>
        <xdr:cNvCxnSpPr/>
      </xdr:nvCxnSpPr>
      <xdr:spPr>
        <a:xfrm>
          <a:off x="13703300" y="720362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33565</xdr:rowOff>
    </xdr:from>
    <xdr:to>
      <xdr:col>67</xdr:col>
      <xdr:colOff>101600</xdr:colOff>
      <xdr:row>39</xdr:row>
      <xdr:rowOff>135165</xdr:rowOff>
    </xdr:to>
    <xdr:sp macro="" textlink="">
      <xdr:nvSpPr>
        <xdr:cNvPr id="437" name="楕円 436">
          <a:extLst>
            <a:ext uri="{FF2B5EF4-FFF2-40B4-BE49-F238E27FC236}">
              <a16:creationId xmlns:a16="http://schemas.microsoft.com/office/drawing/2014/main" id="{48F416C3-856C-41E9-ADE5-5C6087568EB7}"/>
            </a:ext>
          </a:extLst>
        </xdr:cNvPr>
        <xdr:cNvSpPr/>
      </xdr:nvSpPr>
      <xdr:spPr>
        <a:xfrm>
          <a:off x="12763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84365</xdr:rowOff>
    </xdr:from>
    <xdr:to>
      <xdr:col>71</xdr:col>
      <xdr:colOff>177800</xdr:colOff>
      <xdr:row>42</xdr:row>
      <xdr:rowOff>2722</xdr:rowOff>
    </xdr:to>
    <xdr:cxnSp macro="">
      <xdr:nvCxnSpPr>
        <xdr:cNvPr id="438" name="直線コネクタ 437">
          <a:extLst>
            <a:ext uri="{FF2B5EF4-FFF2-40B4-BE49-F238E27FC236}">
              <a16:creationId xmlns:a16="http://schemas.microsoft.com/office/drawing/2014/main" id="{4B315D65-32B3-4217-B64F-369375563280}"/>
            </a:ext>
          </a:extLst>
        </xdr:cNvPr>
        <xdr:cNvCxnSpPr/>
      </xdr:nvCxnSpPr>
      <xdr:spPr>
        <a:xfrm>
          <a:off x="12814300" y="6770915"/>
          <a:ext cx="889000" cy="43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439" name="n_1aveValue【一般廃棄物処理施設】&#10;有形固定資産減価償却率">
          <a:extLst>
            <a:ext uri="{FF2B5EF4-FFF2-40B4-BE49-F238E27FC236}">
              <a16:creationId xmlns:a16="http://schemas.microsoft.com/office/drawing/2014/main" id="{44BABFC8-6509-4FE0-A18F-9DF9A671C0BB}"/>
            </a:ext>
          </a:extLst>
        </xdr:cNvPr>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74947</xdr:rowOff>
    </xdr:from>
    <xdr:ext cx="405111" cy="259045"/>
    <xdr:sp macro="" textlink="">
      <xdr:nvSpPr>
        <xdr:cNvPr id="440" name="n_2aveValue【一般廃棄物処理施設】&#10;有形固定資産減価償却率">
          <a:extLst>
            <a:ext uri="{FF2B5EF4-FFF2-40B4-BE49-F238E27FC236}">
              <a16:creationId xmlns:a16="http://schemas.microsoft.com/office/drawing/2014/main" id="{6D5AE5C2-FDB4-4043-8344-B729FF6C5FDE}"/>
            </a:ext>
          </a:extLst>
        </xdr:cNvPr>
        <xdr:cNvSpPr txBox="1"/>
      </xdr:nvSpPr>
      <xdr:spPr>
        <a:xfrm>
          <a:off x="14389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130464</xdr:rowOff>
    </xdr:from>
    <xdr:ext cx="405111" cy="259045"/>
    <xdr:sp macro="" textlink="">
      <xdr:nvSpPr>
        <xdr:cNvPr id="441" name="n_3aveValue【一般廃棄物処理施設】&#10;有形固定資産減価償却率">
          <a:extLst>
            <a:ext uri="{FF2B5EF4-FFF2-40B4-BE49-F238E27FC236}">
              <a16:creationId xmlns:a16="http://schemas.microsoft.com/office/drawing/2014/main" id="{9AAB9490-1FC1-4693-A618-70465941FD72}"/>
            </a:ext>
          </a:extLst>
        </xdr:cNvPr>
        <xdr:cNvSpPr txBox="1"/>
      </xdr:nvSpPr>
      <xdr:spPr>
        <a:xfrm>
          <a:off x="135007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13624</xdr:rowOff>
    </xdr:from>
    <xdr:ext cx="405111" cy="259045"/>
    <xdr:sp macro="" textlink="">
      <xdr:nvSpPr>
        <xdr:cNvPr id="442" name="n_4aveValue【一般廃棄物処理施設】&#10;有形固定資産減価償却率">
          <a:extLst>
            <a:ext uri="{FF2B5EF4-FFF2-40B4-BE49-F238E27FC236}">
              <a16:creationId xmlns:a16="http://schemas.microsoft.com/office/drawing/2014/main" id="{2F0B7F36-C3FC-442E-8CB1-7DCB5EFD0F32}"/>
            </a:ext>
          </a:extLst>
        </xdr:cNvPr>
        <xdr:cNvSpPr txBox="1"/>
      </xdr:nvSpPr>
      <xdr:spPr>
        <a:xfrm>
          <a:off x="12611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132823</xdr:rowOff>
    </xdr:from>
    <xdr:ext cx="405111" cy="259045"/>
    <xdr:sp macro="" textlink="">
      <xdr:nvSpPr>
        <xdr:cNvPr id="443" name="n_1mainValue【一般廃棄物処理施設】&#10;有形固定資産減価償却率">
          <a:extLst>
            <a:ext uri="{FF2B5EF4-FFF2-40B4-BE49-F238E27FC236}">
              <a16:creationId xmlns:a16="http://schemas.microsoft.com/office/drawing/2014/main" id="{4D508AA6-E3E7-42BE-BC08-E36CC986FEEF}"/>
            </a:ext>
          </a:extLst>
        </xdr:cNvPr>
        <xdr:cNvSpPr txBox="1"/>
      </xdr:nvSpPr>
      <xdr:spPr>
        <a:xfrm>
          <a:off x="15266044" y="733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88736</xdr:rowOff>
    </xdr:from>
    <xdr:ext cx="405111" cy="259045"/>
    <xdr:sp macro="" textlink="">
      <xdr:nvSpPr>
        <xdr:cNvPr id="444" name="n_2mainValue【一般廃棄物処理施設】&#10;有形固定資産減価償却率">
          <a:extLst>
            <a:ext uri="{FF2B5EF4-FFF2-40B4-BE49-F238E27FC236}">
              <a16:creationId xmlns:a16="http://schemas.microsoft.com/office/drawing/2014/main" id="{06300FA4-836E-4AFB-9188-ACAFFE3A29DB}"/>
            </a:ext>
          </a:extLst>
        </xdr:cNvPr>
        <xdr:cNvSpPr txBox="1"/>
      </xdr:nvSpPr>
      <xdr:spPr>
        <a:xfrm>
          <a:off x="14389744" y="7289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44649</xdr:rowOff>
    </xdr:from>
    <xdr:ext cx="405111" cy="259045"/>
    <xdr:sp macro="" textlink="">
      <xdr:nvSpPr>
        <xdr:cNvPr id="445" name="n_3mainValue【一般廃棄物処理施設】&#10;有形固定資産減価償却率">
          <a:extLst>
            <a:ext uri="{FF2B5EF4-FFF2-40B4-BE49-F238E27FC236}">
              <a16:creationId xmlns:a16="http://schemas.microsoft.com/office/drawing/2014/main" id="{7CAF1DE3-363E-492C-95F8-A056C1A5E1A1}"/>
            </a:ext>
          </a:extLst>
        </xdr:cNvPr>
        <xdr:cNvSpPr txBox="1"/>
      </xdr:nvSpPr>
      <xdr:spPr>
        <a:xfrm>
          <a:off x="13500744" y="724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151692</xdr:rowOff>
    </xdr:from>
    <xdr:ext cx="405111" cy="259045"/>
    <xdr:sp macro="" textlink="">
      <xdr:nvSpPr>
        <xdr:cNvPr id="446" name="n_4mainValue【一般廃棄物処理施設】&#10;有形固定資産減価償却率">
          <a:extLst>
            <a:ext uri="{FF2B5EF4-FFF2-40B4-BE49-F238E27FC236}">
              <a16:creationId xmlns:a16="http://schemas.microsoft.com/office/drawing/2014/main" id="{453FAD3B-949E-4751-B826-CFE9EE6CFDC4}"/>
            </a:ext>
          </a:extLst>
        </xdr:cNvPr>
        <xdr:cNvSpPr txBox="1"/>
      </xdr:nvSpPr>
      <xdr:spPr>
        <a:xfrm>
          <a:off x="12611744" y="6495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a:extLst>
            <a:ext uri="{FF2B5EF4-FFF2-40B4-BE49-F238E27FC236}">
              <a16:creationId xmlns:a16="http://schemas.microsoft.com/office/drawing/2014/main" id="{BC77C0E1-229C-499E-8809-5B5600061E9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a:extLst>
            <a:ext uri="{FF2B5EF4-FFF2-40B4-BE49-F238E27FC236}">
              <a16:creationId xmlns:a16="http://schemas.microsoft.com/office/drawing/2014/main" id="{7FCEECDD-E6B8-46A7-95BF-8653430F895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a:extLst>
            <a:ext uri="{FF2B5EF4-FFF2-40B4-BE49-F238E27FC236}">
              <a16:creationId xmlns:a16="http://schemas.microsoft.com/office/drawing/2014/main" id="{AA7F81FF-992A-47C5-89E5-FE5E7400A07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a:extLst>
            <a:ext uri="{FF2B5EF4-FFF2-40B4-BE49-F238E27FC236}">
              <a16:creationId xmlns:a16="http://schemas.microsoft.com/office/drawing/2014/main" id="{B4716D38-ABAC-470D-8758-119EF03217E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a:extLst>
            <a:ext uri="{FF2B5EF4-FFF2-40B4-BE49-F238E27FC236}">
              <a16:creationId xmlns:a16="http://schemas.microsoft.com/office/drawing/2014/main" id="{29AD87E7-074D-4B73-A667-856BA199A7E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a:extLst>
            <a:ext uri="{FF2B5EF4-FFF2-40B4-BE49-F238E27FC236}">
              <a16:creationId xmlns:a16="http://schemas.microsoft.com/office/drawing/2014/main" id="{505B3C5D-413B-400B-BEB3-D9AC7265D14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a:extLst>
            <a:ext uri="{FF2B5EF4-FFF2-40B4-BE49-F238E27FC236}">
              <a16:creationId xmlns:a16="http://schemas.microsoft.com/office/drawing/2014/main" id="{C6DA6294-F708-4AAD-8AC0-D18C1D41EDA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a:extLst>
            <a:ext uri="{FF2B5EF4-FFF2-40B4-BE49-F238E27FC236}">
              <a16:creationId xmlns:a16="http://schemas.microsoft.com/office/drawing/2014/main" id="{427EBA1E-83F8-481D-B562-49950960686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a:extLst>
            <a:ext uri="{FF2B5EF4-FFF2-40B4-BE49-F238E27FC236}">
              <a16:creationId xmlns:a16="http://schemas.microsoft.com/office/drawing/2014/main" id="{2EBDE707-9A53-489A-AADB-B4BA4C9D58A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id="{339EEA27-0C7A-493C-BDD1-A5D6B1A6121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7" name="直線コネクタ 456">
          <a:extLst>
            <a:ext uri="{FF2B5EF4-FFF2-40B4-BE49-F238E27FC236}">
              <a16:creationId xmlns:a16="http://schemas.microsoft.com/office/drawing/2014/main" id="{28F3808D-ACF1-416B-A9BD-DE3D36805D6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8" name="テキスト ボックス 457">
          <a:extLst>
            <a:ext uri="{FF2B5EF4-FFF2-40B4-BE49-F238E27FC236}">
              <a16:creationId xmlns:a16="http://schemas.microsoft.com/office/drawing/2014/main" id="{25431F89-6BBF-4CBF-9F75-DAA55F4BB4B9}"/>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9" name="直線コネクタ 458">
          <a:extLst>
            <a:ext uri="{FF2B5EF4-FFF2-40B4-BE49-F238E27FC236}">
              <a16:creationId xmlns:a16="http://schemas.microsoft.com/office/drawing/2014/main" id="{4618282A-377E-422A-9382-AD8504FFAF9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460" name="テキスト ボックス 459">
          <a:extLst>
            <a:ext uri="{FF2B5EF4-FFF2-40B4-BE49-F238E27FC236}">
              <a16:creationId xmlns:a16="http://schemas.microsoft.com/office/drawing/2014/main" id="{068D876D-D7CB-4915-8C43-70723669CA67}"/>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1" name="直線コネクタ 460">
          <a:extLst>
            <a:ext uri="{FF2B5EF4-FFF2-40B4-BE49-F238E27FC236}">
              <a16:creationId xmlns:a16="http://schemas.microsoft.com/office/drawing/2014/main" id="{695934D6-5BE0-4FCE-A4A3-A0622E5595C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462" name="テキスト ボックス 461">
          <a:extLst>
            <a:ext uri="{FF2B5EF4-FFF2-40B4-BE49-F238E27FC236}">
              <a16:creationId xmlns:a16="http://schemas.microsoft.com/office/drawing/2014/main" id="{F2BA291E-4451-49BB-A901-E13E1CF097AA}"/>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3" name="直線コネクタ 462">
          <a:extLst>
            <a:ext uri="{FF2B5EF4-FFF2-40B4-BE49-F238E27FC236}">
              <a16:creationId xmlns:a16="http://schemas.microsoft.com/office/drawing/2014/main" id="{13A1444E-4D94-44C0-AF7D-B46150E2297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464" name="テキスト ボックス 463">
          <a:extLst>
            <a:ext uri="{FF2B5EF4-FFF2-40B4-BE49-F238E27FC236}">
              <a16:creationId xmlns:a16="http://schemas.microsoft.com/office/drawing/2014/main" id="{A36D0954-6505-4714-87AA-E0E31E1A67A9}"/>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a:extLst>
            <a:ext uri="{FF2B5EF4-FFF2-40B4-BE49-F238E27FC236}">
              <a16:creationId xmlns:a16="http://schemas.microsoft.com/office/drawing/2014/main" id="{CAAFE1E6-3878-4AC1-A42A-E871755ED86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66" name="テキスト ボックス 465">
          <a:extLst>
            <a:ext uri="{FF2B5EF4-FFF2-40B4-BE49-F238E27FC236}">
              <a16:creationId xmlns:a16="http://schemas.microsoft.com/office/drawing/2014/main" id="{6AD91893-2275-48AE-B8E3-3315948550A2}"/>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一般廃棄物処理施設】&#10;一人当たり有形固定資産（償却資産）額グラフ枠">
          <a:extLst>
            <a:ext uri="{FF2B5EF4-FFF2-40B4-BE49-F238E27FC236}">
              <a16:creationId xmlns:a16="http://schemas.microsoft.com/office/drawing/2014/main" id="{86846EC2-EA88-4236-A5A7-D381316A689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44745</xdr:rowOff>
    </xdr:from>
    <xdr:to>
      <xdr:col>116</xdr:col>
      <xdr:colOff>62864</xdr:colOff>
      <xdr:row>41</xdr:row>
      <xdr:rowOff>130211</xdr:rowOff>
    </xdr:to>
    <xdr:cxnSp macro="">
      <xdr:nvCxnSpPr>
        <xdr:cNvPr id="468" name="直線コネクタ 467">
          <a:extLst>
            <a:ext uri="{FF2B5EF4-FFF2-40B4-BE49-F238E27FC236}">
              <a16:creationId xmlns:a16="http://schemas.microsoft.com/office/drawing/2014/main" id="{836F658B-93F8-4133-9829-5CEE6F4CA70D}"/>
            </a:ext>
          </a:extLst>
        </xdr:cNvPr>
        <xdr:cNvCxnSpPr/>
      </xdr:nvCxnSpPr>
      <xdr:spPr>
        <a:xfrm flipV="1">
          <a:off x="22160864" y="570259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134038</xdr:rowOff>
    </xdr:from>
    <xdr:ext cx="469744" cy="259045"/>
    <xdr:sp macro="" textlink="">
      <xdr:nvSpPr>
        <xdr:cNvPr id="469" name="【一般廃棄物処理施設】&#10;一人当たり有形固定資産（償却資産）額最小値テキスト">
          <a:extLst>
            <a:ext uri="{FF2B5EF4-FFF2-40B4-BE49-F238E27FC236}">
              <a16:creationId xmlns:a16="http://schemas.microsoft.com/office/drawing/2014/main" id="{C8EF742C-86BE-49F9-A9A4-5481AEA63B4F}"/>
            </a:ext>
          </a:extLst>
        </xdr:cNvPr>
        <xdr:cNvSpPr txBox="1"/>
      </xdr:nvSpPr>
      <xdr:spPr>
        <a:xfrm>
          <a:off x="22199600" y="716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130211</xdr:rowOff>
    </xdr:from>
    <xdr:to>
      <xdr:col>116</xdr:col>
      <xdr:colOff>152400</xdr:colOff>
      <xdr:row>41</xdr:row>
      <xdr:rowOff>130211</xdr:rowOff>
    </xdr:to>
    <xdr:cxnSp macro="">
      <xdr:nvCxnSpPr>
        <xdr:cNvPr id="470" name="直線コネクタ 469">
          <a:extLst>
            <a:ext uri="{FF2B5EF4-FFF2-40B4-BE49-F238E27FC236}">
              <a16:creationId xmlns:a16="http://schemas.microsoft.com/office/drawing/2014/main" id="{7DCF8DF6-74E8-4046-B77F-EEFED823C64D}"/>
            </a:ext>
          </a:extLst>
        </xdr:cNvPr>
        <xdr:cNvCxnSpPr/>
      </xdr:nvCxnSpPr>
      <xdr:spPr>
        <a:xfrm>
          <a:off x="22072600" y="715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162872</xdr:rowOff>
    </xdr:from>
    <xdr:ext cx="690189" cy="259045"/>
    <xdr:sp macro="" textlink="">
      <xdr:nvSpPr>
        <xdr:cNvPr id="471" name="【一般廃棄物処理施設】&#10;一人当たり有形固定資産（償却資産）額最大値テキスト">
          <a:extLst>
            <a:ext uri="{FF2B5EF4-FFF2-40B4-BE49-F238E27FC236}">
              <a16:creationId xmlns:a16="http://schemas.microsoft.com/office/drawing/2014/main" id="{140092A8-1814-4D0E-96C8-27F745F38562}"/>
            </a:ext>
          </a:extLst>
        </xdr:cNvPr>
        <xdr:cNvSpPr txBox="1"/>
      </xdr:nvSpPr>
      <xdr:spPr>
        <a:xfrm>
          <a:off x="22199600" y="54778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3,193,800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44745</xdr:rowOff>
    </xdr:from>
    <xdr:to>
      <xdr:col>116</xdr:col>
      <xdr:colOff>152400</xdr:colOff>
      <xdr:row>33</xdr:row>
      <xdr:rowOff>44745</xdr:rowOff>
    </xdr:to>
    <xdr:cxnSp macro="">
      <xdr:nvCxnSpPr>
        <xdr:cNvPr id="472" name="直線コネクタ 471">
          <a:extLst>
            <a:ext uri="{FF2B5EF4-FFF2-40B4-BE49-F238E27FC236}">
              <a16:creationId xmlns:a16="http://schemas.microsoft.com/office/drawing/2014/main" id="{5ED0BDC6-2D08-40A0-8300-712E76446F70}"/>
            </a:ext>
          </a:extLst>
        </xdr:cNvPr>
        <xdr:cNvCxnSpPr/>
      </xdr:nvCxnSpPr>
      <xdr:spPr>
        <a:xfrm>
          <a:off x="22072600" y="57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90874</xdr:rowOff>
    </xdr:from>
    <xdr:ext cx="599010" cy="259045"/>
    <xdr:sp macro="" textlink="">
      <xdr:nvSpPr>
        <xdr:cNvPr id="473" name="【一般廃棄物処理施設】&#10;一人当たり有形固定資産（償却資産）額平均値テキスト">
          <a:extLst>
            <a:ext uri="{FF2B5EF4-FFF2-40B4-BE49-F238E27FC236}">
              <a16:creationId xmlns:a16="http://schemas.microsoft.com/office/drawing/2014/main" id="{2B0C10A6-BEF8-443D-92DC-1634CB540D72}"/>
            </a:ext>
          </a:extLst>
        </xdr:cNvPr>
        <xdr:cNvSpPr txBox="1"/>
      </xdr:nvSpPr>
      <xdr:spPr>
        <a:xfrm>
          <a:off x="22199600" y="69488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112447</xdr:rowOff>
    </xdr:from>
    <xdr:to>
      <xdr:col>116</xdr:col>
      <xdr:colOff>114300</xdr:colOff>
      <xdr:row>41</xdr:row>
      <xdr:rowOff>42597</xdr:rowOff>
    </xdr:to>
    <xdr:sp macro="" textlink="">
      <xdr:nvSpPr>
        <xdr:cNvPr id="474" name="フローチャート: 判断 473">
          <a:extLst>
            <a:ext uri="{FF2B5EF4-FFF2-40B4-BE49-F238E27FC236}">
              <a16:creationId xmlns:a16="http://schemas.microsoft.com/office/drawing/2014/main" id="{7D526450-EB50-4714-A39A-7701D5112F82}"/>
            </a:ext>
          </a:extLst>
        </xdr:cNvPr>
        <xdr:cNvSpPr/>
      </xdr:nvSpPr>
      <xdr:spPr>
        <a:xfrm>
          <a:off x="22110700" y="697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132146</xdr:rowOff>
    </xdr:from>
    <xdr:to>
      <xdr:col>112</xdr:col>
      <xdr:colOff>38100</xdr:colOff>
      <xdr:row>41</xdr:row>
      <xdr:rowOff>62296</xdr:rowOff>
    </xdr:to>
    <xdr:sp macro="" textlink="">
      <xdr:nvSpPr>
        <xdr:cNvPr id="475" name="フローチャート: 判断 474">
          <a:extLst>
            <a:ext uri="{FF2B5EF4-FFF2-40B4-BE49-F238E27FC236}">
              <a16:creationId xmlns:a16="http://schemas.microsoft.com/office/drawing/2014/main" id="{FC9B5621-25F2-4A96-9032-69F1E4BDE4C2}"/>
            </a:ext>
          </a:extLst>
        </xdr:cNvPr>
        <xdr:cNvSpPr/>
      </xdr:nvSpPr>
      <xdr:spPr>
        <a:xfrm>
          <a:off x="21272500" y="69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138861</xdr:rowOff>
    </xdr:from>
    <xdr:to>
      <xdr:col>107</xdr:col>
      <xdr:colOff>101600</xdr:colOff>
      <xdr:row>41</xdr:row>
      <xdr:rowOff>69011</xdr:rowOff>
    </xdr:to>
    <xdr:sp macro="" textlink="">
      <xdr:nvSpPr>
        <xdr:cNvPr id="476" name="フローチャート: 判断 475">
          <a:extLst>
            <a:ext uri="{FF2B5EF4-FFF2-40B4-BE49-F238E27FC236}">
              <a16:creationId xmlns:a16="http://schemas.microsoft.com/office/drawing/2014/main" id="{34899292-3945-48B3-BCFE-A4B554032D16}"/>
            </a:ext>
          </a:extLst>
        </xdr:cNvPr>
        <xdr:cNvSpPr/>
      </xdr:nvSpPr>
      <xdr:spPr>
        <a:xfrm>
          <a:off x="20383500" y="699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160423</xdr:rowOff>
    </xdr:from>
    <xdr:to>
      <xdr:col>102</xdr:col>
      <xdr:colOff>165100</xdr:colOff>
      <xdr:row>41</xdr:row>
      <xdr:rowOff>90573</xdr:rowOff>
    </xdr:to>
    <xdr:sp macro="" textlink="">
      <xdr:nvSpPr>
        <xdr:cNvPr id="477" name="フローチャート: 判断 476">
          <a:extLst>
            <a:ext uri="{FF2B5EF4-FFF2-40B4-BE49-F238E27FC236}">
              <a16:creationId xmlns:a16="http://schemas.microsoft.com/office/drawing/2014/main" id="{119EC63C-9960-4CC1-BB34-A5DDD91BFD43}"/>
            </a:ext>
          </a:extLst>
        </xdr:cNvPr>
        <xdr:cNvSpPr/>
      </xdr:nvSpPr>
      <xdr:spPr>
        <a:xfrm>
          <a:off x="19494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157993</xdr:rowOff>
    </xdr:from>
    <xdr:to>
      <xdr:col>98</xdr:col>
      <xdr:colOff>38100</xdr:colOff>
      <xdr:row>41</xdr:row>
      <xdr:rowOff>88143</xdr:rowOff>
    </xdr:to>
    <xdr:sp macro="" textlink="">
      <xdr:nvSpPr>
        <xdr:cNvPr id="478" name="フローチャート: 判断 477">
          <a:extLst>
            <a:ext uri="{FF2B5EF4-FFF2-40B4-BE49-F238E27FC236}">
              <a16:creationId xmlns:a16="http://schemas.microsoft.com/office/drawing/2014/main" id="{C497021B-F656-4C47-9E30-0BDD5E8004A6}"/>
            </a:ext>
          </a:extLst>
        </xdr:cNvPr>
        <xdr:cNvSpPr/>
      </xdr:nvSpPr>
      <xdr:spPr>
        <a:xfrm>
          <a:off x="18605500" y="701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8218FD8E-A6AB-452D-8452-A44DE318122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474B3B35-4CE1-4B67-B03A-2F32BBE994B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916550AC-070C-4480-B9A5-CC899763039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F6D8B4B5-DB57-4242-BC59-B6A36BC9E0B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3B971B81-5AF1-431D-8DF3-1C2A6281A20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59392</xdr:rowOff>
    </xdr:from>
    <xdr:to>
      <xdr:col>116</xdr:col>
      <xdr:colOff>114300</xdr:colOff>
      <xdr:row>40</xdr:row>
      <xdr:rowOff>160992</xdr:rowOff>
    </xdr:to>
    <xdr:sp macro="" textlink="">
      <xdr:nvSpPr>
        <xdr:cNvPr id="484" name="楕円 483">
          <a:extLst>
            <a:ext uri="{FF2B5EF4-FFF2-40B4-BE49-F238E27FC236}">
              <a16:creationId xmlns:a16="http://schemas.microsoft.com/office/drawing/2014/main" id="{83D5FE80-18CC-4A0A-A527-0A80E676C3E6}"/>
            </a:ext>
          </a:extLst>
        </xdr:cNvPr>
        <xdr:cNvSpPr/>
      </xdr:nvSpPr>
      <xdr:spPr>
        <a:xfrm>
          <a:off x="22110700" y="691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82269</xdr:rowOff>
    </xdr:from>
    <xdr:ext cx="599010" cy="259045"/>
    <xdr:sp macro="" textlink="">
      <xdr:nvSpPr>
        <xdr:cNvPr id="485" name="【一般廃棄物処理施設】&#10;一人当たり有形固定資産（償却資産）額該当値テキスト">
          <a:extLst>
            <a:ext uri="{FF2B5EF4-FFF2-40B4-BE49-F238E27FC236}">
              <a16:creationId xmlns:a16="http://schemas.microsoft.com/office/drawing/2014/main" id="{B1A24816-562A-4E12-9185-19DCC370DD7F}"/>
            </a:ext>
          </a:extLst>
        </xdr:cNvPr>
        <xdr:cNvSpPr txBox="1"/>
      </xdr:nvSpPr>
      <xdr:spPr>
        <a:xfrm>
          <a:off x="22199600" y="676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74573</xdr:rowOff>
    </xdr:from>
    <xdr:to>
      <xdr:col>112</xdr:col>
      <xdr:colOff>38100</xdr:colOff>
      <xdr:row>42</xdr:row>
      <xdr:rowOff>4723</xdr:rowOff>
    </xdr:to>
    <xdr:sp macro="" textlink="">
      <xdr:nvSpPr>
        <xdr:cNvPr id="486" name="楕円 485">
          <a:extLst>
            <a:ext uri="{FF2B5EF4-FFF2-40B4-BE49-F238E27FC236}">
              <a16:creationId xmlns:a16="http://schemas.microsoft.com/office/drawing/2014/main" id="{D1585D5C-5783-4E49-946B-A271679366D1}"/>
            </a:ext>
          </a:extLst>
        </xdr:cNvPr>
        <xdr:cNvSpPr/>
      </xdr:nvSpPr>
      <xdr:spPr>
        <a:xfrm>
          <a:off x="21272500" y="710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110192</xdr:rowOff>
    </xdr:from>
    <xdr:to>
      <xdr:col>116</xdr:col>
      <xdr:colOff>63500</xdr:colOff>
      <xdr:row>41</xdr:row>
      <xdr:rowOff>125373</xdr:rowOff>
    </xdr:to>
    <xdr:cxnSp macro="">
      <xdr:nvCxnSpPr>
        <xdr:cNvPr id="487" name="直線コネクタ 486">
          <a:extLst>
            <a:ext uri="{FF2B5EF4-FFF2-40B4-BE49-F238E27FC236}">
              <a16:creationId xmlns:a16="http://schemas.microsoft.com/office/drawing/2014/main" id="{18F99ECC-9BC8-40DF-A5EB-E698BDED9615}"/>
            </a:ext>
          </a:extLst>
        </xdr:cNvPr>
        <xdr:cNvCxnSpPr/>
      </xdr:nvCxnSpPr>
      <xdr:spPr>
        <a:xfrm flipV="1">
          <a:off x="21323300" y="6968192"/>
          <a:ext cx="838200" cy="18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74695</xdr:rowOff>
    </xdr:from>
    <xdr:to>
      <xdr:col>107</xdr:col>
      <xdr:colOff>101600</xdr:colOff>
      <xdr:row>42</xdr:row>
      <xdr:rowOff>4845</xdr:rowOff>
    </xdr:to>
    <xdr:sp macro="" textlink="">
      <xdr:nvSpPr>
        <xdr:cNvPr id="488" name="楕円 487">
          <a:extLst>
            <a:ext uri="{FF2B5EF4-FFF2-40B4-BE49-F238E27FC236}">
              <a16:creationId xmlns:a16="http://schemas.microsoft.com/office/drawing/2014/main" id="{D8C4A91A-7FD5-40C3-A955-8692FE98CC9D}"/>
            </a:ext>
          </a:extLst>
        </xdr:cNvPr>
        <xdr:cNvSpPr/>
      </xdr:nvSpPr>
      <xdr:spPr>
        <a:xfrm>
          <a:off x="20383500" y="710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125373</xdr:rowOff>
    </xdr:from>
    <xdr:to>
      <xdr:col>111</xdr:col>
      <xdr:colOff>177800</xdr:colOff>
      <xdr:row>41</xdr:row>
      <xdr:rowOff>125495</xdr:rowOff>
    </xdr:to>
    <xdr:cxnSp macro="">
      <xdr:nvCxnSpPr>
        <xdr:cNvPr id="489" name="直線コネクタ 488">
          <a:extLst>
            <a:ext uri="{FF2B5EF4-FFF2-40B4-BE49-F238E27FC236}">
              <a16:creationId xmlns:a16="http://schemas.microsoft.com/office/drawing/2014/main" id="{F2CDF74A-EEC5-4401-B57A-E656D85E1051}"/>
            </a:ext>
          </a:extLst>
        </xdr:cNvPr>
        <xdr:cNvCxnSpPr/>
      </xdr:nvCxnSpPr>
      <xdr:spPr>
        <a:xfrm flipV="1">
          <a:off x="20434300" y="7154823"/>
          <a:ext cx="889000" cy="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74898</xdr:rowOff>
    </xdr:from>
    <xdr:to>
      <xdr:col>102</xdr:col>
      <xdr:colOff>165100</xdr:colOff>
      <xdr:row>42</xdr:row>
      <xdr:rowOff>5048</xdr:rowOff>
    </xdr:to>
    <xdr:sp macro="" textlink="">
      <xdr:nvSpPr>
        <xdr:cNvPr id="490" name="楕円 489">
          <a:extLst>
            <a:ext uri="{FF2B5EF4-FFF2-40B4-BE49-F238E27FC236}">
              <a16:creationId xmlns:a16="http://schemas.microsoft.com/office/drawing/2014/main" id="{4C9402FC-4A1E-4AAA-91F7-9FCC213C9AC4}"/>
            </a:ext>
          </a:extLst>
        </xdr:cNvPr>
        <xdr:cNvSpPr/>
      </xdr:nvSpPr>
      <xdr:spPr>
        <a:xfrm>
          <a:off x="19494500" y="710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125495</xdr:rowOff>
    </xdr:from>
    <xdr:to>
      <xdr:col>107</xdr:col>
      <xdr:colOff>50800</xdr:colOff>
      <xdr:row>41</xdr:row>
      <xdr:rowOff>125698</xdr:rowOff>
    </xdr:to>
    <xdr:cxnSp macro="">
      <xdr:nvCxnSpPr>
        <xdr:cNvPr id="491" name="直線コネクタ 490">
          <a:extLst>
            <a:ext uri="{FF2B5EF4-FFF2-40B4-BE49-F238E27FC236}">
              <a16:creationId xmlns:a16="http://schemas.microsoft.com/office/drawing/2014/main" id="{3CE89503-E767-4CF0-A980-91BBBB7C706D}"/>
            </a:ext>
          </a:extLst>
        </xdr:cNvPr>
        <xdr:cNvCxnSpPr/>
      </xdr:nvCxnSpPr>
      <xdr:spPr>
        <a:xfrm flipV="1">
          <a:off x="19545300" y="7154945"/>
          <a:ext cx="8890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75018</xdr:rowOff>
    </xdr:from>
    <xdr:to>
      <xdr:col>98</xdr:col>
      <xdr:colOff>38100</xdr:colOff>
      <xdr:row>42</xdr:row>
      <xdr:rowOff>5168</xdr:rowOff>
    </xdr:to>
    <xdr:sp macro="" textlink="">
      <xdr:nvSpPr>
        <xdr:cNvPr id="492" name="楕円 491">
          <a:extLst>
            <a:ext uri="{FF2B5EF4-FFF2-40B4-BE49-F238E27FC236}">
              <a16:creationId xmlns:a16="http://schemas.microsoft.com/office/drawing/2014/main" id="{296E5292-21A3-4C42-9F5C-8841988DD269}"/>
            </a:ext>
          </a:extLst>
        </xdr:cNvPr>
        <xdr:cNvSpPr/>
      </xdr:nvSpPr>
      <xdr:spPr>
        <a:xfrm>
          <a:off x="18605500" y="710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125698</xdr:rowOff>
    </xdr:from>
    <xdr:to>
      <xdr:col>102</xdr:col>
      <xdr:colOff>114300</xdr:colOff>
      <xdr:row>41</xdr:row>
      <xdr:rowOff>125818</xdr:rowOff>
    </xdr:to>
    <xdr:cxnSp macro="">
      <xdr:nvCxnSpPr>
        <xdr:cNvPr id="493" name="直線コネクタ 492">
          <a:extLst>
            <a:ext uri="{FF2B5EF4-FFF2-40B4-BE49-F238E27FC236}">
              <a16:creationId xmlns:a16="http://schemas.microsoft.com/office/drawing/2014/main" id="{CA2DC6E8-6AD5-4202-B721-E92081C3D759}"/>
            </a:ext>
          </a:extLst>
        </xdr:cNvPr>
        <xdr:cNvCxnSpPr/>
      </xdr:nvCxnSpPr>
      <xdr:spPr>
        <a:xfrm flipV="1">
          <a:off x="18656300" y="7155148"/>
          <a:ext cx="889000" cy="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78823</xdr:rowOff>
    </xdr:from>
    <xdr:ext cx="599010" cy="259045"/>
    <xdr:sp macro="" textlink="">
      <xdr:nvSpPr>
        <xdr:cNvPr id="494" name="n_1aveValue【一般廃棄物処理施設】&#10;一人当たり有形固定資産（償却資産）額">
          <a:extLst>
            <a:ext uri="{FF2B5EF4-FFF2-40B4-BE49-F238E27FC236}">
              <a16:creationId xmlns:a16="http://schemas.microsoft.com/office/drawing/2014/main" id="{5B2653D2-AAAE-4481-8075-B4797294C0D4}"/>
            </a:ext>
          </a:extLst>
        </xdr:cNvPr>
        <xdr:cNvSpPr txBox="1"/>
      </xdr:nvSpPr>
      <xdr:spPr>
        <a:xfrm>
          <a:off x="21011095" y="67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85538</xdr:rowOff>
    </xdr:from>
    <xdr:ext cx="599010" cy="259045"/>
    <xdr:sp macro="" textlink="">
      <xdr:nvSpPr>
        <xdr:cNvPr id="495" name="n_2aveValue【一般廃棄物処理施設】&#10;一人当たり有形固定資産（償却資産）額">
          <a:extLst>
            <a:ext uri="{FF2B5EF4-FFF2-40B4-BE49-F238E27FC236}">
              <a16:creationId xmlns:a16="http://schemas.microsoft.com/office/drawing/2014/main" id="{67FC45DA-CB61-43DF-B13E-6465A85344FF}"/>
            </a:ext>
          </a:extLst>
        </xdr:cNvPr>
        <xdr:cNvSpPr txBox="1"/>
      </xdr:nvSpPr>
      <xdr:spPr>
        <a:xfrm>
          <a:off x="20134795" y="677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107100</xdr:rowOff>
    </xdr:from>
    <xdr:ext cx="599010" cy="259045"/>
    <xdr:sp macro="" textlink="">
      <xdr:nvSpPr>
        <xdr:cNvPr id="496" name="n_3aveValue【一般廃棄物処理施設】&#10;一人当たり有形固定資産（償却資産）額">
          <a:extLst>
            <a:ext uri="{FF2B5EF4-FFF2-40B4-BE49-F238E27FC236}">
              <a16:creationId xmlns:a16="http://schemas.microsoft.com/office/drawing/2014/main" id="{758D99D5-1BE5-45E5-B594-5D94395093E4}"/>
            </a:ext>
          </a:extLst>
        </xdr:cNvPr>
        <xdr:cNvSpPr txBox="1"/>
      </xdr:nvSpPr>
      <xdr:spPr>
        <a:xfrm>
          <a:off x="19245795" y="679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104670</xdr:rowOff>
    </xdr:from>
    <xdr:ext cx="599010" cy="259045"/>
    <xdr:sp macro="" textlink="">
      <xdr:nvSpPr>
        <xdr:cNvPr id="497" name="n_4aveValue【一般廃棄物処理施設】&#10;一人当たり有形固定資産（償却資産）額">
          <a:extLst>
            <a:ext uri="{FF2B5EF4-FFF2-40B4-BE49-F238E27FC236}">
              <a16:creationId xmlns:a16="http://schemas.microsoft.com/office/drawing/2014/main" id="{B22EF12A-4B89-4088-9650-70FEC8BFBB5A}"/>
            </a:ext>
          </a:extLst>
        </xdr:cNvPr>
        <xdr:cNvSpPr txBox="1"/>
      </xdr:nvSpPr>
      <xdr:spPr>
        <a:xfrm>
          <a:off x="18356795" y="679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167300</xdr:rowOff>
    </xdr:from>
    <xdr:ext cx="534377" cy="259045"/>
    <xdr:sp macro="" textlink="">
      <xdr:nvSpPr>
        <xdr:cNvPr id="498" name="n_1mainValue【一般廃棄物処理施設】&#10;一人当たり有形固定資産（償却資産）額">
          <a:extLst>
            <a:ext uri="{FF2B5EF4-FFF2-40B4-BE49-F238E27FC236}">
              <a16:creationId xmlns:a16="http://schemas.microsoft.com/office/drawing/2014/main" id="{C60ED4C2-FCFD-4190-B018-8486C90C97DA}"/>
            </a:ext>
          </a:extLst>
        </xdr:cNvPr>
        <xdr:cNvSpPr txBox="1"/>
      </xdr:nvSpPr>
      <xdr:spPr>
        <a:xfrm>
          <a:off x="21043411" y="719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167422</xdr:rowOff>
    </xdr:from>
    <xdr:ext cx="534377" cy="259045"/>
    <xdr:sp macro="" textlink="">
      <xdr:nvSpPr>
        <xdr:cNvPr id="499" name="n_2mainValue【一般廃棄物処理施設】&#10;一人当たり有形固定資産（償却資産）額">
          <a:extLst>
            <a:ext uri="{FF2B5EF4-FFF2-40B4-BE49-F238E27FC236}">
              <a16:creationId xmlns:a16="http://schemas.microsoft.com/office/drawing/2014/main" id="{ADACB4ED-B3ED-4E1F-8B0E-9BE13DE57D5A}"/>
            </a:ext>
          </a:extLst>
        </xdr:cNvPr>
        <xdr:cNvSpPr txBox="1"/>
      </xdr:nvSpPr>
      <xdr:spPr>
        <a:xfrm>
          <a:off x="20167111" y="71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167625</xdr:rowOff>
    </xdr:from>
    <xdr:ext cx="534377" cy="259045"/>
    <xdr:sp macro="" textlink="">
      <xdr:nvSpPr>
        <xdr:cNvPr id="500" name="n_3mainValue【一般廃棄物処理施設】&#10;一人当たり有形固定資産（償却資産）額">
          <a:extLst>
            <a:ext uri="{FF2B5EF4-FFF2-40B4-BE49-F238E27FC236}">
              <a16:creationId xmlns:a16="http://schemas.microsoft.com/office/drawing/2014/main" id="{AE1DC50F-DE6F-471F-A2B1-0C9C0F004221}"/>
            </a:ext>
          </a:extLst>
        </xdr:cNvPr>
        <xdr:cNvSpPr txBox="1"/>
      </xdr:nvSpPr>
      <xdr:spPr>
        <a:xfrm>
          <a:off x="19278111" y="719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167745</xdr:rowOff>
    </xdr:from>
    <xdr:ext cx="534377" cy="259045"/>
    <xdr:sp macro="" textlink="">
      <xdr:nvSpPr>
        <xdr:cNvPr id="501" name="n_4mainValue【一般廃棄物処理施設】&#10;一人当たり有形固定資産（償却資産）額">
          <a:extLst>
            <a:ext uri="{FF2B5EF4-FFF2-40B4-BE49-F238E27FC236}">
              <a16:creationId xmlns:a16="http://schemas.microsoft.com/office/drawing/2014/main" id="{47273CF9-A94B-4F8C-B708-AEB1893BA19C}"/>
            </a:ext>
          </a:extLst>
        </xdr:cNvPr>
        <xdr:cNvSpPr txBox="1"/>
      </xdr:nvSpPr>
      <xdr:spPr>
        <a:xfrm>
          <a:off x="18389111" y="719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a:extLst>
            <a:ext uri="{FF2B5EF4-FFF2-40B4-BE49-F238E27FC236}">
              <a16:creationId xmlns:a16="http://schemas.microsoft.com/office/drawing/2014/main" id="{F2661006-8AA6-4530-BF24-A659EC220D7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a:extLst>
            <a:ext uri="{FF2B5EF4-FFF2-40B4-BE49-F238E27FC236}">
              <a16:creationId xmlns:a16="http://schemas.microsoft.com/office/drawing/2014/main" id="{5EFF9CB2-617D-49EC-8C6B-66D8A78FEB5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a:extLst>
            <a:ext uri="{FF2B5EF4-FFF2-40B4-BE49-F238E27FC236}">
              <a16:creationId xmlns:a16="http://schemas.microsoft.com/office/drawing/2014/main" id="{C44FD142-172D-4115-9E4C-744750C05E1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a:extLst>
            <a:ext uri="{FF2B5EF4-FFF2-40B4-BE49-F238E27FC236}">
              <a16:creationId xmlns:a16="http://schemas.microsoft.com/office/drawing/2014/main" id="{53F6ABC4-9E53-44D5-850E-42E6B8575B6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a:extLst>
            <a:ext uri="{FF2B5EF4-FFF2-40B4-BE49-F238E27FC236}">
              <a16:creationId xmlns:a16="http://schemas.microsoft.com/office/drawing/2014/main" id="{7D5A2B8C-E688-4D18-889A-2E59DE798BC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a:extLst>
            <a:ext uri="{FF2B5EF4-FFF2-40B4-BE49-F238E27FC236}">
              <a16:creationId xmlns:a16="http://schemas.microsoft.com/office/drawing/2014/main" id="{C56E0BF8-427F-4FEC-A9E8-346BB034232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a:extLst>
            <a:ext uri="{FF2B5EF4-FFF2-40B4-BE49-F238E27FC236}">
              <a16:creationId xmlns:a16="http://schemas.microsoft.com/office/drawing/2014/main" id="{7BF3229C-A783-4CE6-B5C1-AD69169ACC4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a:extLst>
            <a:ext uri="{FF2B5EF4-FFF2-40B4-BE49-F238E27FC236}">
              <a16:creationId xmlns:a16="http://schemas.microsoft.com/office/drawing/2014/main" id="{6E620FD1-C290-445B-AB41-0F6AB4B4CA0C}"/>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0" name="正方形/長方形 509">
          <a:extLst>
            <a:ext uri="{FF2B5EF4-FFF2-40B4-BE49-F238E27FC236}">
              <a16:creationId xmlns:a16="http://schemas.microsoft.com/office/drawing/2014/main" id="{2F3B1249-5538-4E90-8EB4-B035004981A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1" name="正方形/長方形 510">
          <a:extLst>
            <a:ext uri="{FF2B5EF4-FFF2-40B4-BE49-F238E27FC236}">
              <a16:creationId xmlns:a16="http://schemas.microsoft.com/office/drawing/2014/main" id="{3C29D39C-EEE8-4439-9A32-26AED75EF82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2" name="正方形/長方形 511">
          <a:extLst>
            <a:ext uri="{FF2B5EF4-FFF2-40B4-BE49-F238E27FC236}">
              <a16:creationId xmlns:a16="http://schemas.microsoft.com/office/drawing/2014/main" id="{34F4ECAE-0E4D-4640-9C50-A468FE1810A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3" name="正方形/長方形 512">
          <a:extLst>
            <a:ext uri="{FF2B5EF4-FFF2-40B4-BE49-F238E27FC236}">
              <a16:creationId xmlns:a16="http://schemas.microsoft.com/office/drawing/2014/main" id="{F4AB40BB-C5D4-4A9E-9848-86EAAFBED70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4" name="正方形/長方形 513">
          <a:extLst>
            <a:ext uri="{FF2B5EF4-FFF2-40B4-BE49-F238E27FC236}">
              <a16:creationId xmlns:a16="http://schemas.microsoft.com/office/drawing/2014/main" id="{CBF00EF2-2A81-4379-87BB-205349410F5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5" name="正方形/長方形 514">
          <a:extLst>
            <a:ext uri="{FF2B5EF4-FFF2-40B4-BE49-F238E27FC236}">
              <a16:creationId xmlns:a16="http://schemas.microsoft.com/office/drawing/2014/main" id="{225E1A4A-4B35-4945-8C19-C4604AC9445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6" name="正方形/長方形 515">
          <a:extLst>
            <a:ext uri="{FF2B5EF4-FFF2-40B4-BE49-F238E27FC236}">
              <a16:creationId xmlns:a16="http://schemas.microsoft.com/office/drawing/2014/main" id="{0366BEC6-BF16-4E06-8FEE-0FFCE575AAC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7" name="正方形/長方形 516">
          <a:extLst>
            <a:ext uri="{FF2B5EF4-FFF2-40B4-BE49-F238E27FC236}">
              <a16:creationId xmlns:a16="http://schemas.microsoft.com/office/drawing/2014/main" id="{545F414E-4842-4170-857C-4D38C7949A5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8" name="テキスト ボックス 517">
          <a:extLst>
            <a:ext uri="{FF2B5EF4-FFF2-40B4-BE49-F238E27FC236}">
              <a16:creationId xmlns:a16="http://schemas.microsoft.com/office/drawing/2014/main" id="{0A38A328-43F5-49B5-BFF7-7E63D8BBBC7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9" name="直線コネクタ 518">
          <a:extLst>
            <a:ext uri="{FF2B5EF4-FFF2-40B4-BE49-F238E27FC236}">
              <a16:creationId xmlns:a16="http://schemas.microsoft.com/office/drawing/2014/main" id="{30E1FEE3-6E8A-47B2-9748-1528D35701B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0" name="直線コネクタ 519">
          <a:extLst>
            <a:ext uri="{FF2B5EF4-FFF2-40B4-BE49-F238E27FC236}">
              <a16:creationId xmlns:a16="http://schemas.microsoft.com/office/drawing/2014/main" id="{E2494216-91E3-45B4-A9FC-B335655CE10F}"/>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1" name="テキスト ボックス 520">
          <a:extLst>
            <a:ext uri="{FF2B5EF4-FFF2-40B4-BE49-F238E27FC236}">
              <a16:creationId xmlns:a16="http://schemas.microsoft.com/office/drawing/2014/main" id="{74A95A84-2DDA-4179-AB0A-98587689EA1A}"/>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2" name="直線コネクタ 521">
          <a:extLst>
            <a:ext uri="{FF2B5EF4-FFF2-40B4-BE49-F238E27FC236}">
              <a16:creationId xmlns:a16="http://schemas.microsoft.com/office/drawing/2014/main" id="{45B06C5B-C4CA-4DF7-8C19-368B1BC39A8B}"/>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3" name="テキスト ボックス 522">
          <a:extLst>
            <a:ext uri="{FF2B5EF4-FFF2-40B4-BE49-F238E27FC236}">
              <a16:creationId xmlns:a16="http://schemas.microsoft.com/office/drawing/2014/main" id="{1DB12C1D-C405-422F-8014-0CE63419CE3C}"/>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24" name="直線コネクタ 523">
          <a:extLst>
            <a:ext uri="{FF2B5EF4-FFF2-40B4-BE49-F238E27FC236}">
              <a16:creationId xmlns:a16="http://schemas.microsoft.com/office/drawing/2014/main" id="{D59D08FA-ECE1-4D64-95C9-0C2F4976D4D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25" name="テキスト ボックス 524">
          <a:extLst>
            <a:ext uri="{FF2B5EF4-FFF2-40B4-BE49-F238E27FC236}">
              <a16:creationId xmlns:a16="http://schemas.microsoft.com/office/drawing/2014/main" id="{571DDEFC-2FD4-491E-B4D0-B47EE463B758}"/>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26" name="直線コネクタ 525">
          <a:extLst>
            <a:ext uri="{FF2B5EF4-FFF2-40B4-BE49-F238E27FC236}">
              <a16:creationId xmlns:a16="http://schemas.microsoft.com/office/drawing/2014/main" id="{C4A192DF-B6BA-4F44-B007-D192B5791743}"/>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27" name="テキスト ボックス 526">
          <a:extLst>
            <a:ext uri="{FF2B5EF4-FFF2-40B4-BE49-F238E27FC236}">
              <a16:creationId xmlns:a16="http://schemas.microsoft.com/office/drawing/2014/main" id="{AC74A262-CD6B-4B8E-91FB-6CA0CE8585B7}"/>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8" name="直線コネクタ 527">
          <a:extLst>
            <a:ext uri="{FF2B5EF4-FFF2-40B4-BE49-F238E27FC236}">
              <a16:creationId xmlns:a16="http://schemas.microsoft.com/office/drawing/2014/main" id="{FA2AD258-80EE-4682-8ED5-A26AE37CEBC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9" name="テキスト ボックス 528">
          <a:extLst>
            <a:ext uri="{FF2B5EF4-FFF2-40B4-BE49-F238E27FC236}">
              <a16:creationId xmlns:a16="http://schemas.microsoft.com/office/drawing/2014/main" id="{4A684714-6FE0-461C-B2A6-E875891B179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0" name="【保健センター・保健所】&#10;一人当たり面積グラフ枠">
          <a:extLst>
            <a:ext uri="{FF2B5EF4-FFF2-40B4-BE49-F238E27FC236}">
              <a16:creationId xmlns:a16="http://schemas.microsoft.com/office/drawing/2014/main" id="{F7855781-1EA8-486F-B062-B9C2C427683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32233</xdr:rowOff>
    </xdr:from>
    <xdr:to>
      <xdr:col>116</xdr:col>
      <xdr:colOff>62864</xdr:colOff>
      <xdr:row>63</xdr:row>
      <xdr:rowOff>156591</xdr:rowOff>
    </xdr:to>
    <xdr:cxnSp macro="">
      <xdr:nvCxnSpPr>
        <xdr:cNvPr id="531" name="直線コネクタ 530">
          <a:extLst>
            <a:ext uri="{FF2B5EF4-FFF2-40B4-BE49-F238E27FC236}">
              <a16:creationId xmlns:a16="http://schemas.microsoft.com/office/drawing/2014/main" id="{22AAB6D5-C1D2-45AF-880F-011148E4F4D0}"/>
            </a:ext>
          </a:extLst>
        </xdr:cNvPr>
        <xdr:cNvCxnSpPr/>
      </xdr:nvCxnSpPr>
      <xdr:spPr>
        <a:xfrm flipV="1">
          <a:off x="22160864" y="9804883"/>
          <a:ext cx="0" cy="115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160418</xdr:rowOff>
    </xdr:from>
    <xdr:ext cx="469744" cy="259045"/>
    <xdr:sp macro="" textlink="">
      <xdr:nvSpPr>
        <xdr:cNvPr id="532" name="【保健センター・保健所】&#10;一人当たり面積最小値テキスト">
          <a:extLst>
            <a:ext uri="{FF2B5EF4-FFF2-40B4-BE49-F238E27FC236}">
              <a16:creationId xmlns:a16="http://schemas.microsoft.com/office/drawing/2014/main" id="{6DEBC365-F728-4F1D-B4EB-36A4F6B7DE5D}"/>
            </a:ext>
          </a:extLst>
        </xdr:cNvPr>
        <xdr:cNvSpPr txBox="1"/>
      </xdr:nvSpPr>
      <xdr:spPr>
        <a:xfrm>
          <a:off x="22199600" y="1096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156591</xdr:rowOff>
    </xdr:from>
    <xdr:to>
      <xdr:col>116</xdr:col>
      <xdr:colOff>152400</xdr:colOff>
      <xdr:row>63</xdr:row>
      <xdr:rowOff>156591</xdr:rowOff>
    </xdr:to>
    <xdr:cxnSp macro="">
      <xdr:nvCxnSpPr>
        <xdr:cNvPr id="533" name="直線コネクタ 532">
          <a:extLst>
            <a:ext uri="{FF2B5EF4-FFF2-40B4-BE49-F238E27FC236}">
              <a16:creationId xmlns:a16="http://schemas.microsoft.com/office/drawing/2014/main" id="{CAB332FD-E91B-40D5-82D1-BB7EA9D85D7A}"/>
            </a:ext>
          </a:extLst>
        </xdr:cNvPr>
        <xdr:cNvCxnSpPr/>
      </xdr:nvCxnSpPr>
      <xdr:spPr>
        <a:xfrm>
          <a:off x="22072600" y="109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150360</xdr:rowOff>
    </xdr:from>
    <xdr:ext cx="469744" cy="259045"/>
    <xdr:sp macro="" textlink="">
      <xdr:nvSpPr>
        <xdr:cNvPr id="534" name="【保健センター・保健所】&#10;一人当たり面積最大値テキスト">
          <a:extLst>
            <a:ext uri="{FF2B5EF4-FFF2-40B4-BE49-F238E27FC236}">
              <a16:creationId xmlns:a16="http://schemas.microsoft.com/office/drawing/2014/main" id="{B3901222-1692-49CB-A0DC-C49FF6A5FB75}"/>
            </a:ext>
          </a:extLst>
        </xdr:cNvPr>
        <xdr:cNvSpPr txBox="1"/>
      </xdr:nvSpPr>
      <xdr:spPr>
        <a:xfrm>
          <a:off x="22199600" y="958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32233</xdr:rowOff>
    </xdr:from>
    <xdr:to>
      <xdr:col>116</xdr:col>
      <xdr:colOff>152400</xdr:colOff>
      <xdr:row>57</xdr:row>
      <xdr:rowOff>32233</xdr:rowOff>
    </xdr:to>
    <xdr:cxnSp macro="">
      <xdr:nvCxnSpPr>
        <xdr:cNvPr id="535" name="直線コネクタ 534">
          <a:extLst>
            <a:ext uri="{FF2B5EF4-FFF2-40B4-BE49-F238E27FC236}">
              <a16:creationId xmlns:a16="http://schemas.microsoft.com/office/drawing/2014/main" id="{D6286B5C-546C-43B6-A6F6-33305801204D}"/>
            </a:ext>
          </a:extLst>
        </xdr:cNvPr>
        <xdr:cNvCxnSpPr/>
      </xdr:nvCxnSpPr>
      <xdr:spPr>
        <a:xfrm>
          <a:off x="22072600" y="980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67403</xdr:rowOff>
    </xdr:from>
    <xdr:ext cx="469744" cy="259045"/>
    <xdr:sp macro="" textlink="">
      <xdr:nvSpPr>
        <xdr:cNvPr id="536" name="【保健センター・保健所】&#10;一人当たり面積平均値テキスト">
          <a:extLst>
            <a:ext uri="{FF2B5EF4-FFF2-40B4-BE49-F238E27FC236}">
              <a16:creationId xmlns:a16="http://schemas.microsoft.com/office/drawing/2014/main" id="{3750E10C-3AC2-484E-9BB4-AFB7D2B9BDA2}"/>
            </a:ext>
          </a:extLst>
        </xdr:cNvPr>
        <xdr:cNvSpPr txBox="1"/>
      </xdr:nvSpPr>
      <xdr:spPr>
        <a:xfrm>
          <a:off x="22199600" y="1069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44526</xdr:rowOff>
    </xdr:from>
    <xdr:to>
      <xdr:col>116</xdr:col>
      <xdr:colOff>114300</xdr:colOff>
      <xdr:row>63</xdr:row>
      <xdr:rowOff>146126</xdr:rowOff>
    </xdr:to>
    <xdr:sp macro="" textlink="">
      <xdr:nvSpPr>
        <xdr:cNvPr id="537" name="フローチャート: 判断 536">
          <a:extLst>
            <a:ext uri="{FF2B5EF4-FFF2-40B4-BE49-F238E27FC236}">
              <a16:creationId xmlns:a16="http://schemas.microsoft.com/office/drawing/2014/main" id="{5BE049AA-FF40-4796-853F-B5FAA1936CA0}"/>
            </a:ext>
          </a:extLst>
        </xdr:cNvPr>
        <xdr:cNvSpPr/>
      </xdr:nvSpPr>
      <xdr:spPr>
        <a:xfrm>
          <a:off x="22110700" y="108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33782</xdr:rowOff>
    </xdr:from>
    <xdr:to>
      <xdr:col>112</xdr:col>
      <xdr:colOff>38100</xdr:colOff>
      <xdr:row>63</xdr:row>
      <xdr:rowOff>135382</xdr:rowOff>
    </xdr:to>
    <xdr:sp macro="" textlink="">
      <xdr:nvSpPr>
        <xdr:cNvPr id="538" name="フローチャート: 判断 537">
          <a:extLst>
            <a:ext uri="{FF2B5EF4-FFF2-40B4-BE49-F238E27FC236}">
              <a16:creationId xmlns:a16="http://schemas.microsoft.com/office/drawing/2014/main" id="{097F05E8-85BD-4F01-AE6E-1DE5589855CE}"/>
            </a:ext>
          </a:extLst>
        </xdr:cNvPr>
        <xdr:cNvSpPr/>
      </xdr:nvSpPr>
      <xdr:spPr>
        <a:xfrm>
          <a:off x="21272500" y="1083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36982</xdr:rowOff>
    </xdr:from>
    <xdr:to>
      <xdr:col>107</xdr:col>
      <xdr:colOff>101600</xdr:colOff>
      <xdr:row>63</xdr:row>
      <xdr:rowOff>138582</xdr:rowOff>
    </xdr:to>
    <xdr:sp macro="" textlink="">
      <xdr:nvSpPr>
        <xdr:cNvPr id="539" name="フローチャート: 判断 538">
          <a:extLst>
            <a:ext uri="{FF2B5EF4-FFF2-40B4-BE49-F238E27FC236}">
              <a16:creationId xmlns:a16="http://schemas.microsoft.com/office/drawing/2014/main" id="{CF6CFCD3-A23A-4595-A157-DD84E98EE12B}"/>
            </a:ext>
          </a:extLst>
        </xdr:cNvPr>
        <xdr:cNvSpPr/>
      </xdr:nvSpPr>
      <xdr:spPr>
        <a:xfrm>
          <a:off x="20383500" y="108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40411</xdr:rowOff>
    </xdr:from>
    <xdr:to>
      <xdr:col>102</xdr:col>
      <xdr:colOff>165100</xdr:colOff>
      <xdr:row>63</xdr:row>
      <xdr:rowOff>142011</xdr:rowOff>
    </xdr:to>
    <xdr:sp macro="" textlink="">
      <xdr:nvSpPr>
        <xdr:cNvPr id="540" name="フローチャート: 判断 539">
          <a:extLst>
            <a:ext uri="{FF2B5EF4-FFF2-40B4-BE49-F238E27FC236}">
              <a16:creationId xmlns:a16="http://schemas.microsoft.com/office/drawing/2014/main" id="{BEE7A699-719C-458F-AA3B-F8B0A182E88D}"/>
            </a:ext>
          </a:extLst>
        </xdr:cNvPr>
        <xdr:cNvSpPr/>
      </xdr:nvSpPr>
      <xdr:spPr>
        <a:xfrm>
          <a:off x="19494500" y="10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32182</xdr:rowOff>
    </xdr:from>
    <xdr:to>
      <xdr:col>98</xdr:col>
      <xdr:colOff>38100</xdr:colOff>
      <xdr:row>63</xdr:row>
      <xdr:rowOff>133782</xdr:rowOff>
    </xdr:to>
    <xdr:sp macro="" textlink="">
      <xdr:nvSpPr>
        <xdr:cNvPr id="541" name="フローチャート: 判断 540">
          <a:extLst>
            <a:ext uri="{FF2B5EF4-FFF2-40B4-BE49-F238E27FC236}">
              <a16:creationId xmlns:a16="http://schemas.microsoft.com/office/drawing/2014/main" id="{2503BF68-63FC-413D-B0B5-CF0A483EC225}"/>
            </a:ext>
          </a:extLst>
        </xdr:cNvPr>
        <xdr:cNvSpPr/>
      </xdr:nvSpPr>
      <xdr:spPr>
        <a:xfrm>
          <a:off x="18605500" y="108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9231A6D2-030C-45A4-AF64-1C751A2947F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92A82D86-B0DD-4F42-8965-9DE2DDCA0DC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606AE84E-FD26-4299-859C-285F122621D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16C365A5-B0D2-446B-A560-6816DF2C2AE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A874F45B-F293-4B38-A0E7-C3C39FE08F7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52756</xdr:rowOff>
    </xdr:from>
    <xdr:to>
      <xdr:col>116</xdr:col>
      <xdr:colOff>114300</xdr:colOff>
      <xdr:row>63</xdr:row>
      <xdr:rowOff>154356</xdr:rowOff>
    </xdr:to>
    <xdr:sp macro="" textlink="">
      <xdr:nvSpPr>
        <xdr:cNvPr id="547" name="楕円 546">
          <a:extLst>
            <a:ext uri="{FF2B5EF4-FFF2-40B4-BE49-F238E27FC236}">
              <a16:creationId xmlns:a16="http://schemas.microsoft.com/office/drawing/2014/main" id="{01D77D08-FA62-440F-988B-CEFFACD3C9A4}"/>
            </a:ext>
          </a:extLst>
        </xdr:cNvPr>
        <xdr:cNvSpPr/>
      </xdr:nvSpPr>
      <xdr:spPr>
        <a:xfrm>
          <a:off x="22110700" y="1085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22953</xdr:rowOff>
    </xdr:from>
    <xdr:ext cx="469744" cy="259045"/>
    <xdr:sp macro="" textlink="">
      <xdr:nvSpPr>
        <xdr:cNvPr id="548" name="【保健センター・保健所】&#10;一人当たり面積該当値テキスト">
          <a:extLst>
            <a:ext uri="{FF2B5EF4-FFF2-40B4-BE49-F238E27FC236}">
              <a16:creationId xmlns:a16="http://schemas.microsoft.com/office/drawing/2014/main" id="{8F64B38D-5938-45F3-AF22-017C59692572}"/>
            </a:ext>
          </a:extLst>
        </xdr:cNvPr>
        <xdr:cNvSpPr txBox="1"/>
      </xdr:nvSpPr>
      <xdr:spPr>
        <a:xfrm>
          <a:off x="22199600" y="1082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83159</xdr:rowOff>
    </xdr:from>
    <xdr:to>
      <xdr:col>112</xdr:col>
      <xdr:colOff>38100</xdr:colOff>
      <xdr:row>64</xdr:row>
      <xdr:rowOff>13309</xdr:rowOff>
    </xdr:to>
    <xdr:sp macro="" textlink="">
      <xdr:nvSpPr>
        <xdr:cNvPr id="549" name="楕円 548">
          <a:extLst>
            <a:ext uri="{FF2B5EF4-FFF2-40B4-BE49-F238E27FC236}">
              <a16:creationId xmlns:a16="http://schemas.microsoft.com/office/drawing/2014/main" id="{2B861DD7-B17D-458F-9B9C-6EAF6D8EFEFD}"/>
            </a:ext>
          </a:extLst>
        </xdr:cNvPr>
        <xdr:cNvSpPr/>
      </xdr:nvSpPr>
      <xdr:spPr>
        <a:xfrm>
          <a:off x="21272500" y="1088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103556</xdr:rowOff>
    </xdr:from>
    <xdr:to>
      <xdr:col>116</xdr:col>
      <xdr:colOff>63500</xdr:colOff>
      <xdr:row>63</xdr:row>
      <xdr:rowOff>133959</xdr:rowOff>
    </xdr:to>
    <xdr:cxnSp macro="">
      <xdr:nvCxnSpPr>
        <xdr:cNvPr id="550" name="直線コネクタ 549">
          <a:extLst>
            <a:ext uri="{FF2B5EF4-FFF2-40B4-BE49-F238E27FC236}">
              <a16:creationId xmlns:a16="http://schemas.microsoft.com/office/drawing/2014/main" id="{17CF3104-3A2A-4FCE-842E-011588135472}"/>
            </a:ext>
          </a:extLst>
        </xdr:cNvPr>
        <xdr:cNvCxnSpPr/>
      </xdr:nvCxnSpPr>
      <xdr:spPr>
        <a:xfrm flipV="1">
          <a:off x="21323300" y="10904906"/>
          <a:ext cx="838200" cy="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93675</xdr:rowOff>
    </xdr:from>
    <xdr:to>
      <xdr:col>107</xdr:col>
      <xdr:colOff>101600</xdr:colOff>
      <xdr:row>64</xdr:row>
      <xdr:rowOff>23825</xdr:rowOff>
    </xdr:to>
    <xdr:sp macro="" textlink="">
      <xdr:nvSpPr>
        <xdr:cNvPr id="551" name="楕円 550">
          <a:extLst>
            <a:ext uri="{FF2B5EF4-FFF2-40B4-BE49-F238E27FC236}">
              <a16:creationId xmlns:a16="http://schemas.microsoft.com/office/drawing/2014/main" id="{4C9066E2-4FB7-45C5-AB9B-27F4CCE91E7B}"/>
            </a:ext>
          </a:extLst>
        </xdr:cNvPr>
        <xdr:cNvSpPr/>
      </xdr:nvSpPr>
      <xdr:spPr>
        <a:xfrm>
          <a:off x="20383500" y="1089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133959</xdr:rowOff>
    </xdr:from>
    <xdr:to>
      <xdr:col>111</xdr:col>
      <xdr:colOff>177800</xdr:colOff>
      <xdr:row>63</xdr:row>
      <xdr:rowOff>144475</xdr:rowOff>
    </xdr:to>
    <xdr:cxnSp macro="">
      <xdr:nvCxnSpPr>
        <xdr:cNvPr id="552" name="直線コネクタ 551">
          <a:extLst>
            <a:ext uri="{FF2B5EF4-FFF2-40B4-BE49-F238E27FC236}">
              <a16:creationId xmlns:a16="http://schemas.microsoft.com/office/drawing/2014/main" id="{0578E866-462D-4113-B9B3-922994DAE37D}"/>
            </a:ext>
          </a:extLst>
        </xdr:cNvPr>
        <xdr:cNvCxnSpPr/>
      </xdr:nvCxnSpPr>
      <xdr:spPr>
        <a:xfrm flipV="1">
          <a:off x="20434300" y="10935309"/>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94361</xdr:rowOff>
    </xdr:from>
    <xdr:to>
      <xdr:col>102</xdr:col>
      <xdr:colOff>165100</xdr:colOff>
      <xdr:row>64</xdr:row>
      <xdr:rowOff>24511</xdr:rowOff>
    </xdr:to>
    <xdr:sp macro="" textlink="">
      <xdr:nvSpPr>
        <xdr:cNvPr id="553" name="楕円 552">
          <a:extLst>
            <a:ext uri="{FF2B5EF4-FFF2-40B4-BE49-F238E27FC236}">
              <a16:creationId xmlns:a16="http://schemas.microsoft.com/office/drawing/2014/main" id="{E4CF052E-3C28-4B62-A715-8324BE3FB7AD}"/>
            </a:ext>
          </a:extLst>
        </xdr:cNvPr>
        <xdr:cNvSpPr/>
      </xdr:nvSpPr>
      <xdr:spPr>
        <a:xfrm>
          <a:off x="19494500" y="1089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144475</xdr:rowOff>
    </xdr:from>
    <xdr:to>
      <xdr:col>107</xdr:col>
      <xdr:colOff>50800</xdr:colOff>
      <xdr:row>63</xdr:row>
      <xdr:rowOff>145161</xdr:rowOff>
    </xdr:to>
    <xdr:cxnSp macro="">
      <xdr:nvCxnSpPr>
        <xdr:cNvPr id="554" name="直線コネクタ 553">
          <a:extLst>
            <a:ext uri="{FF2B5EF4-FFF2-40B4-BE49-F238E27FC236}">
              <a16:creationId xmlns:a16="http://schemas.microsoft.com/office/drawing/2014/main" id="{5E05D71D-AB09-43A3-B800-7FDE07F7AEBE}"/>
            </a:ext>
          </a:extLst>
        </xdr:cNvPr>
        <xdr:cNvCxnSpPr/>
      </xdr:nvCxnSpPr>
      <xdr:spPr>
        <a:xfrm flipV="1">
          <a:off x="19545300" y="1094582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94818</xdr:rowOff>
    </xdr:from>
    <xdr:to>
      <xdr:col>98</xdr:col>
      <xdr:colOff>38100</xdr:colOff>
      <xdr:row>64</xdr:row>
      <xdr:rowOff>24968</xdr:rowOff>
    </xdr:to>
    <xdr:sp macro="" textlink="">
      <xdr:nvSpPr>
        <xdr:cNvPr id="555" name="楕円 554">
          <a:extLst>
            <a:ext uri="{FF2B5EF4-FFF2-40B4-BE49-F238E27FC236}">
              <a16:creationId xmlns:a16="http://schemas.microsoft.com/office/drawing/2014/main" id="{E379D27D-ABC4-48B2-B5E9-3FD080CB0B7C}"/>
            </a:ext>
          </a:extLst>
        </xdr:cNvPr>
        <xdr:cNvSpPr/>
      </xdr:nvSpPr>
      <xdr:spPr>
        <a:xfrm>
          <a:off x="18605500" y="1089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145161</xdr:rowOff>
    </xdr:from>
    <xdr:to>
      <xdr:col>102</xdr:col>
      <xdr:colOff>114300</xdr:colOff>
      <xdr:row>63</xdr:row>
      <xdr:rowOff>145618</xdr:rowOff>
    </xdr:to>
    <xdr:cxnSp macro="">
      <xdr:nvCxnSpPr>
        <xdr:cNvPr id="556" name="直線コネクタ 555">
          <a:extLst>
            <a:ext uri="{FF2B5EF4-FFF2-40B4-BE49-F238E27FC236}">
              <a16:creationId xmlns:a16="http://schemas.microsoft.com/office/drawing/2014/main" id="{94B8BF9A-41D1-4412-8D48-35A09E1BF477}"/>
            </a:ext>
          </a:extLst>
        </xdr:cNvPr>
        <xdr:cNvCxnSpPr/>
      </xdr:nvCxnSpPr>
      <xdr:spPr>
        <a:xfrm flipV="1">
          <a:off x="18656300" y="1094651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151909</xdr:rowOff>
    </xdr:from>
    <xdr:ext cx="469744" cy="259045"/>
    <xdr:sp macro="" textlink="">
      <xdr:nvSpPr>
        <xdr:cNvPr id="557" name="n_1aveValue【保健センター・保健所】&#10;一人当たり面積">
          <a:extLst>
            <a:ext uri="{FF2B5EF4-FFF2-40B4-BE49-F238E27FC236}">
              <a16:creationId xmlns:a16="http://schemas.microsoft.com/office/drawing/2014/main" id="{AFF8620F-E992-4BF2-BB26-858EEFEB7AA5}"/>
            </a:ext>
          </a:extLst>
        </xdr:cNvPr>
        <xdr:cNvSpPr txBox="1"/>
      </xdr:nvSpPr>
      <xdr:spPr>
        <a:xfrm>
          <a:off x="21075727" y="1061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155109</xdr:rowOff>
    </xdr:from>
    <xdr:ext cx="469744" cy="259045"/>
    <xdr:sp macro="" textlink="">
      <xdr:nvSpPr>
        <xdr:cNvPr id="558" name="n_2aveValue【保健センター・保健所】&#10;一人当たり面積">
          <a:extLst>
            <a:ext uri="{FF2B5EF4-FFF2-40B4-BE49-F238E27FC236}">
              <a16:creationId xmlns:a16="http://schemas.microsoft.com/office/drawing/2014/main" id="{D2DBA7F7-4C49-4DB7-A9B0-1AD693DFAE19}"/>
            </a:ext>
          </a:extLst>
        </xdr:cNvPr>
        <xdr:cNvSpPr txBox="1"/>
      </xdr:nvSpPr>
      <xdr:spPr>
        <a:xfrm>
          <a:off x="20199427" y="106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158538</xdr:rowOff>
    </xdr:from>
    <xdr:ext cx="469744" cy="259045"/>
    <xdr:sp macro="" textlink="">
      <xdr:nvSpPr>
        <xdr:cNvPr id="559" name="n_3aveValue【保健センター・保健所】&#10;一人当たり面積">
          <a:extLst>
            <a:ext uri="{FF2B5EF4-FFF2-40B4-BE49-F238E27FC236}">
              <a16:creationId xmlns:a16="http://schemas.microsoft.com/office/drawing/2014/main" id="{AA5D9B58-3EDD-4FA8-9849-207C96A20DD9}"/>
            </a:ext>
          </a:extLst>
        </xdr:cNvPr>
        <xdr:cNvSpPr txBox="1"/>
      </xdr:nvSpPr>
      <xdr:spPr>
        <a:xfrm>
          <a:off x="19310427" y="1061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150309</xdr:rowOff>
    </xdr:from>
    <xdr:ext cx="469744" cy="259045"/>
    <xdr:sp macro="" textlink="">
      <xdr:nvSpPr>
        <xdr:cNvPr id="560" name="n_4aveValue【保健センター・保健所】&#10;一人当たり面積">
          <a:extLst>
            <a:ext uri="{FF2B5EF4-FFF2-40B4-BE49-F238E27FC236}">
              <a16:creationId xmlns:a16="http://schemas.microsoft.com/office/drawing/2014/main" id="{B0A3F620-8D2D-4427-9855-1B06AC99D190}"/>
            </a:ext>
          </a:extLst>
        </xdr:cNvPr>
        <xdr:cNvSpPr txBox="1"/>
      </xdr:nvSpPr>
      <xdr:spPr>
        <a:xfrm>
          <a:off x="18421427" y="1060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4436</xdr:rowOff>
    </xdr:from>
    <xdr:ext cx="469744" cy="259045"/>
    <xdr:sp macro="" textlink="">
      <xdr:nvSpPr>
        <xdr:cNvPr id="561" name="n_1mainValue【保健センター・保健所】&#10;一人当たり面積">
          <a:extLst>
            <a:ext uri="{FF2B5EF4-FFF2-40B4-BE49-F238E27FC236}">
              <a16:creationId xmlns:a16="http://schemas.microsoft.com/office/drawing/2014/main" id="{D924A07F-13D7-4CCD-BE1F-F2D96C1A9189}"/>
            </a:ext>
          </a:extLst>
        </xdr:cNvPr>
        <xdr:cNvSpPr txBox="1"/>
      </xdr:nvSpPr>
      <xdr:spPr>
        <a:xfrm>
          <a:off x="21075727" y="1097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14952</xdr:rowOff>
    </xdr:from>
    <xdr:ext cx="469744" cy="259045"/>
    <xdr:sp macro="" textlink="">
      <xdr:nvSpPr>
        <xdr:cNvPr id="562" name="n_2mainValue【保健センター・保健所】&#10;一人当たり面積">
          <a:extLst>
            <a:ext uri="{FF2B5EF4-FFF2-40B4-BE49-F238E27FC236}">
              <a16:creationId xmlns:a16="http://schemas.microsoft.com/office/drawing/2014/main" id="{E0E03289-DFB8-47B5-A2F2-99A949C6BDED}"/>
            </a:ext>
          </a:extLst>
        </xdr:cNvPr>
        <xdr:cNvSpPr txBox="1"/>
      </xdr:nvSpPr>
      <xdr:spPr>
        <a:xfrm>
          <a:off x="20199427" y="1098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15638</xdr:rowOff>
    </xdr:from>
    <xdr:ext cx="469744" cy="259045"/>
    <xdr:sp macro="" textlink="">
      <xdr:nvSpPr>
        <xdr:cNvPr id="563" name="n_3mainValue【保健センター・保健所】&#10;一人当たり面積">
          <a:extLst>
            <a:ext uri="{FF2B5EF4-FFF2-40B4-BE49-F238E27FC236}">
              <a16:creationId xmlns:a16="http://schemas.microsoft.com/office/drawing/2014/main" id="{970475EF-6AF2-4AEF-8EB6-18B2F23F6FA2}"/>
            </a:ext>
          </a:extLst>
        </xdr:cNvPr>
        <xdr:cNvSpPr txBox="1"/>
      </xdr:nvSpPr>
      <xdr:spPr>
        <a:xfrm>
          <a:off x="19310427" y="1098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16095</xdr:rowOff>
    </xdr:from>
    <xdr:ext cx="469744" cy="259045"/>
    <xdr:sp macro="" textlink="">
      <xdr:nvSpPr>
        <xdr:cNvPr id="564" name="n_4mainValue【保健センター・保健所】&#10;一人当たり面積">
          <a:extLst>
            <a:ext uri="{FF2B5EF4-FFF2-40B4-BE49-F238E27FC236}">
              <a16:creationId xmlns:a16="http://schemas.microsoft.com/office/drawing/2014/main" id="{403E8D2A-4E5C-47D7-8CB1-2A2E768DE30F}"/>
            </a:ext>
          </a:extLst>
        </xdr:cNvPr>
        <xdr:cNvSpPr txBox="1"/>
      </xdr:nvSpPr>
      <xdr:spPr>
        <a:xfrm>
          <a:off x="18421427" y="1098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5" name="正方形/長方形 564">
          <a:extLst>
            <a:ext uri="{FF2B5EF4-FFF2-40B4-BE49-F238E27FC236}">
              <a16:creationId xmlns:a16="http://schemas.microsoft.com/office/drawing/2014/main" id="{763DCF4C-0AF2-424D-8FB2-59AE6B9786B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6" name="正方形/長方形 565">
          <a:extLst>
            <a:ext uri="{FF2B5EF4-FFF2-40B4-BE49-F238E27FC236}">
              <a16:creationId xmlns:a16="http://schemas.microsoft.com/office/drawing/2014/main" id="{25A7873C-5F56-467C-B621-6D8FE3E74A6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7" name="正方形/長方形 566">
          <a:extLst>
            <a:ext uri="{FF2B5EF4-FFF2-40B4-BE49-F238E27FC236}">
              <a16:creationId xmlns:a16="http://schemas.microsoft.com/office/drawing/2014/main" id="{54AA98DA-3563-4A46-BCB1-23CABC8F495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8" name="正方形/長方形 567">
          <a:extLst>
            <a:ext uri="{FF2B5EF4-FFF2-40B4-BE49-F238E27FC236}">
              <a16:creationId xmlns:a16="http://schemas.microsoft.com/office/drawing/2014/main" id="{7149F264-BB58-4729-AFBE-E7FB49F51B3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9" name="正方形/長方形 568">
          <a:extLst>
            <a:ext uri="{FF2B5EF4-FFF2-40B4-BE49-F238E27FC236}">
              <a16:creationId xmlns:a16="http://schemas.microsoft.com/office/drawing/2014/main" id="{55B630A8-F2F5-49B1-999F-67ED317B2E4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0" name="正方形/長方形 569">
          <a:extLst>
            <a:ext uri="{FF2B5EF4-FFF2-40B4-BE49-F238E27FC236}">
              <a16:creationId xmlns:a16="http://schemas.microsoft.com/office/drawing/2014/main" id="{85914B0D-59EC-4A50-A729-280D9BC3D48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1" name="正方形/長方形 570">
          <a:extLst>
            <a:ext uri="{FF2B5EF4-FFF2-40B4-BE49-F238E27FC236}">
              <a16:creationId xmlns:a16="http://schemas.microsoft.com/office/drawing/2014/main" id="{7CED97B4-4C7D-4185-98ED-E423C97E3EB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2" name="正方形/長方形 571">
          <a:extLst>
            <a:ext uri="{FF2B5EF4-FFF2-40B4-BE49-F238E27FC236}">
              <a16:creationId xmlns:a16="http://schemas.microsoft.com/office/drawing/2014/main" id="{0ECA99CA-A322-4B54-85D2-182C62C708C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3" name="テキスト ボックス 572">
          <a:extLst>
            <a:ext uri="{FF2B5EF4-FFF2-40B4-BE49-F238E27FC236}">
              <a16:creationId xmlns:a16="http://schemas.microsoft.com/office/drawing/2014/main" id="{21C0B6FD-050D-4091-B778-61B743C333D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4" name="直線コネクタ 573">
          <a:extLst>
            <a:ext uri="{FF2B5EF4-FFF2-40B4-BE49-F238E27FC236}">
              <a16:creationId xmlns:a16="http://schemas.microsoft.com/office/drawing/2014/main" id="{D8FBD449-82F1-42F2-AD18-3B6665604E1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5" name="テキスト ボックス 574">
          <a:extLst>
            <a:ext uri="{FF2B5EF4-FFF2-40B4-BE49-F238E27FC236}">
              <a16:creationId xmlns:a16="http://schemas.microsoft.com/office/drawing/2014/main" id="{40E07D42-3565-4F04-99C7-23B9DAC23C2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6" name="直線コネクタ 575">
          <a:extLst>
            <a:ext uri="{FF2B5EF4-FFF2-40B4-BE49-F238E27FC236}">
              <a16:creationId xmlns:a16="http://schemas.microsoft.com/office/drawing/2014/main" id="{F229FBD3-0319-46FD-AB17-AFA501D01099}"/>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77" name="テキスト ボックス 576">
          <a:extLst>
            <a:ext uri="{FF2B5EF4-FFF2-40B4-BE49-F238E27FC236}">
              <a16:creationId xmlns:a16="http://schemas.microsoft.com/office/drawing/2014/main" id="{0F6D7169-E913-445C-AC4E-C64978313459}"/>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8" name="直線コネクタ 577">
          <a:extLst>
            <a:ext uri="{FF2B5EF4-FFF2-40B4-BE49-F238E27FC236}">
              <a16:creationId xmlns:a16="http://schemas.microsoft.com/office/drawing/2014/main" id="{423729BD-6541-4227-BB28-801A0772D776}"/>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9" name="テキスト ボックス 578">
          <a:extLst>
            <a:ext uri="{FF2B5EF4-FFF2-40B4-BE49-F238E27FC236}">
              <a16:creationId xmlns:a16="http://schemas.microsoft.com/office/drawing/2014/main" id="{2789407B-93DE-40CB-B20B-5A4733AF2F6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0" name="直線コネクタ 579">
          <a:extLst>
            <a:ext uri="{FF2B5EF4-FFF2-40B4-BE49-F238E27FC236}">
              <a16:creationId xmlns:a16="http://schemas.microsoft.com/office/drawing/2014/main" id="{7B7020DA-9B76-49BB-81EC-5E59BB75A27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1" name="テキスト ボックス 580">
          <a:extLst>
            <a:ext uri="{FF2B5EF4-FFF2-40B4-BE49-F238E27FC236}">
              <a16:creationId xmlns:a16="http://schemas.microsoft.com/office/drawing/2014/main" id="{05A4BAF1-CEDD-45F1-BD4B-F73BB31C27E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2" name="直線コネクタ 581">
          <a:extLst>
            <a:ext uri="{FF2B5EF4-FFF2-40B4-BE49-F238E27FC236}">
              <a16:creationId xmlns:a16="http://schemas.microsoft.com/office/drawing/2014/main" id="{5081A14C-91A4-472F-8F5D-DDD3627029D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3" name="テキスト ボックス 582">
          <a:extLst>
            <a:ext uri="{FF2B5EF4-FFF2-40B4-BE49-F238E27FC236}">
              <a16:creationId xmlns:a16="http://schemas.microsoft.com/office/drawing/2014/main" id="{0E119EBC-A374-46E7-988F-9ABCCC276EBB}"/>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4" name="直線コネクタ 583">
          <a:extLst>
            <a:ext uri="{FF2B5EF4-FFF2-40B4-BE49-F238E27FC236}">
              <a16:creationId xmlns:a16="http://schemas.microsoft.com/office/drawing/2014/main" id="{58FE0FE4-F5D0-4386-8F8B-88BD2B0ADAA2}"/>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85" name="テキスト ボックス 584">
          <a:extLst>
            <a:ext uri="{FF2B5EF4-FFF2-40B4-BE49-F238E27FC236}">
              <a16:creationId xmlns:a16="http://schemas.microsoft.com/office/drawing/2014/main" id="{8C3B496E-83D4-48D7-9B43-C83F9BC3B02C}"/>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6" name="直線コネクタ 585">
          <a:extLst>
            <a:ext uri="{FF2B5EF4-FFF2-40B4-BE49-F238E27FC236}">
              <a16:creationId xmlns:a16="http://schemas.microsoft.com/office/drawing/2014/main" id="{F57AB99A-345E-42D5-B8EB-42F7BB6E822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87" name="テキスト ボックス 586">
          <a:extLst>
            <a:ext uri="{FF2B5EF4-FFF2-40B4-BE49-F238E27FC236}">
              <a16:creationId xmlns:a16="http://schemas.microsoft.com/office/drawing/2014/main" id="{7526D382-43FE-415E-B738-CCA01A5EFADB}"/>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8" name="【消防施設】&#10;有形固定資産減価償却率グラフ枠">
          <a:extLst>
            <a:ext uri="{FF2B5EF4-FFF2-40B4-BE49-F238E27FC236}">
              <a16:creationId xmlns:a16="http://schemas.microsoft.com/office/drawing/2014/main" id="{1E19D147-941A-4E15-9BFB-1C595DEBEC1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60961</xdr:rowOff>
    </xdr:to>
    <xdr:cxnSp macro="">
      <xdr:nvCxnSpPr>
        <xdr:cNvPr id="589" name="直線コネクタ 588">
          <a:extLst>
            <a:ext uri="{FF2B5EF4-FFF2-40B4-BE49-F238E27FC236}">
              <a16:creationId xmlns:a16="http://schemas.microsoft.com/office/drawing/2014/main" id="{0A9B8D32-762F-40F3-AD1E-965C5A40447E}"/>
            </a:ext>
          </a:extLst>
        </xdr:cNvPr>
        <xdr:cNvCxnSpPr/>
      </xdr:nvCxnSpPr>
      <xdr:spPr>
        <a:xfrm flipV="1">
          <a:off x="16318864" y="13262611"/>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405111" cy="259045"/>
    <xdr:sp macro="" textlink="">
      <xdr:nvSpPr>
        <xdr:cNvPr id="590" name="【消防施設】&#10;有形固定資産減価償却率最小値テキスト">
          <a:extLst>
            <a:ext uri="{FF2B5EF4-FFF2-40B4-BE49-F238E27FC236}">
              <a16:creationId xmlns:a16="http://schemas.microsoft.com/office/drawing/2014/main" id="{2C3B07C9-0B60-4A9D-B79E-BF144E332A5E}"/>
            </a:ext>
          </a:extLst>
        </xdr:cNvPr>
        <xdr:cNvSpPr txBox="1"/>
      </xdr:nvSpPr>
      <xdr:spPr>
        <a:xfrm>
          <a:off x="16357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591" name="直線コネクタ 590">
          <a:extLst>
            <a:ext uri="{FF2B5EF4-FFF2-40B4-BE49-F238E27FC236}">
              <a16:creationId xmlns:a16="http://schemas.microsoft.com/office/drawing/2014/main" id="{522F26BE-1D38-4A47-9943-62EFBB10D044}"/>
            </a:ext>
          </a:extLst>
        </xdr:cNvPr>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592" name="【消防施設】&#10;有形固定資産減価償却率最大値テキスト">
          <a:extLst>
            <a:ext uri="{FF2B5EF4-FFF2-40B4-BE49-F238E27FC236}">
              <a16:creationId xmlns:a16="http://schemas.microsoft.com/office/drawing/2014/main" id="{6E63C244-95B5-426C-BF92-93794DC0CB71}"/>
            </a:ext>
          </a:extLst>
        </xdr:cNvPr>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593" name="直線コネクタ 592">
          <a:extLst>
            <a:ext uri="{FF2B5EF4-FFF2-40B4-BE49-F238E27FC236}">
              <a16:creationId xmlns:a16="http://schemas.microsoft.com/office/drawing/2014/main" id="{B959360E-7A94-4E09-907D-FB1CCB32311E}"/>
            </a:ext>
          </a:extLst>
        </xdr:cNvPr>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26688</xdr:rowOff>
    </xdr:from>
    <xdr:ext cx="405111" cy="259045"/>
    <xdr:sp macro="" textlink="">
      <xdr:nvSpPr>
        <xdr:cNvPr id="594" name="【消防施設】&#10;有形固定資産減価償却率平均値テキスト">
          <a:extLst>
            <a:ext uri="{FF2B5EF4-FFF2-40B4-BE49-F238E27FC236}">
              <a16:creationId xmlns:a16="http://schemas.microsoft.com/office/drawing/2014/main" id="{5D24236C-C301-4978-85C3-5C9217A3AFEB}"/>
            </a:ext>
          </a:extLst>
        </xdr:cNvPr>
        <xdr:cNvSpPr txBox="1"/>
      </xdr:nvSpPr>
      <xdr:spPr>
        <a:xfrm>
          <a:off x="16357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595" name="フローチャート: 判断 594">
          <a:extLst>
            <a:ext uri="{FF2B5EF4-FFF2-40B4-BE49-F238E27FC236}">
              <a16:creationId xmlns:a16="http://schemas.microsoft.com/office/drawing/2014/main" id="{AD587666-1310-49B9-A1B7-CF9C57CB40AC}"/>
            </a:ext>
          </a:extLst>
        </xdr:cNvPr>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596" name="フローチャート: 判断 595">
          <a:extLst>
            <a:ext uri="{FF2B5EF4-FFF2-40B4-BE49-F238E27FC236}">
              <a16:creationId xmlns:a16="http://schemas.microsoft.com/office/drawing/2014/main" id="{7E221402-1A25-4D55-9E23-028111747FEC}"/>
            </a:ext>
          </a:extLst>
        </xdr:cNvPr>
        <xdr:cNvSpPr/>
      </xdr:nvSpPr>
      <xdr:spPr>
        <a:xfrm>
          <a:off x="15430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597" name="フローチャート: 判断 596">
          <a:extLst>
            <a:ext uri="{FF2B5EF4-FFF2-40B4-BE49-F238E27FC236}">
              <a16:creationId xmlns:a16="http://schemas.microsoft.com/office/drawing/2014/main" id="{8EA1CAC6-56AB-4A10-8FCB-5F43671B54D9}"/>
            </a:ext>
          </a:extLst>
        </xdr:cNvPr>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598" name="フローチャート: 判断 597">
          <a:extLst>
            <a:ext uri="{FF2B5EF4-FFF2-40B4-BE49-F238E27FC236}">
              <a16:creationId xmlns:a16="http://schemas.microsoft.com/office/drawing/2014/main" id="{E7E42F73-D546-4785-8864-518C33016439}"/>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69214</xdr:rowOff>
    </xdr:from>
    <xdr:to>
      <xdr:col>67</xdr:col>
      <xdr:colOff>101600</xdr:colOff>
      <xdr:row>81</xdr:row>
      <xdr:rowOff>170814</xdr:rowOff>
    </xdr:to>
    <xdr:sp macro="" textlink="">
      <xdr:nvSpPr>
        <xdr:cNvPr id="599" name="フローチャート: 判断 598">
          <a:extLst>
            <a:ext uri="{FF2B5EF4-FFF2-40B4-BE49-F238E27FC236}">
              <a16:creationId xmlns:a16="http://schemas.microsoft.com/office/drawing/2014/main" id="{87C67D22-C58A-4E92-8058-D53E53735CFA}"/>
            </a:ext>
          </a:extLst>
        </xdr:cNvPr>
        <xdr:cNvSpPr/>
      </xdr:nvSpPr>
      <xdr:spPr>
        <a:xfrm>
          <a:off x="12763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B8C2B1A2-1A14-455B-923A-A429494BC6B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4DCD2835-0365-4EBF-B77D-B43F4993414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0D04373B-04A6-4959-85E2-E59BF5E7C54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835E97D8-305D-46F5-9675-08EF80C9C0C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11491B9D-EF6A-4CD1-95CE-95A84F00058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111125</xdr:rowOff>
    </xdr:from>
    <xdr:to>
      <xdr:col>85</xdr:col>
      <xdr:colOff>177800</xdr:colOff>
      <xdr:row>80</xdr:row>
      <xdr:rowOff>41275</xdr:rowOff>
    </xdr:to>
    <xdr:sp macro="" textlink="">
      <xdr:nvSpPr>
        <xdr:cNvPr id="605" name="楕円 604">
          <a:extLst>
            <a:ext uri="{FF2B5EF4-FFF2-40B4-BE49-F238E27FC236}">
              <a16:creationId xmlns:a16="http://schemas.microsoft.com/office/drawing/2014/main" id="{75DAE849-8C65-427E-97CD-4B4D67744B82}"/>
            </a:ext>
          </a:extLst>
        </xdr:cNvPr>
        <xdr:cNvSpPr/>
      </xdr:nvSpPr>
      <xdr:spPr>
        <a:xfrm>
          <a:off x="16268700" y="136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134002</xdr:rowOff>
    </xdr:from>
    <xdr:ext cx="405111" cy="259045"/>
    <xdr:sp macro="" textlink="">
      <xdr:nvSpPr>
        <xdr:cNvPr id="606" name="【消防施設】&#10;有形固定資産減価償却率該当値テキスト">
          <a:extLst>
            <a:ext uri="{FF2B5EF4-FFF2-40B4-BE49-F238E27FC236}">
              <a16:creationId xmlns:a16="http://schemas.microsoft.com/office/drawing/2014/main" id="{5CB7505A-F022-463B-94A1-FC6802BC9E98}"/>
            </a:ext>
          </a:extLst>
        </xdr:cNvPr>
        <xdr:cNvSpPr txBox="1"/>
      </xdr:nvSpPr>
      <xdr:spPr>
        <a:xfrm>
          <a:off x="16357600"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76836</xdr:rowOff>
    </xdr:from>
    <xdr:to>
      <xdr:col>81</xdr:col>
      <xdr:colOff>101600</xdr:colOff>
      <xdr:row>80</xdr:row>
      <xdr:rowOff>6986</xdr:rowOff>
    </xdr:to>
    <xdr:sp macro="" textlink="">
      <xdr:nvSpPr>
        <xdr:cNvPr id="607" name="楕円 606">
          <a:extLst>
            <a:ext uri="{FF2B5EF4-FFF2-40B4-BE49-F238E27FC236}">
              <a16:creationId xmlns:a16="http://schemas.microsoft.com/office/drawing/2014/main" id="{5881DC27-12B8-4121-B2ED-72C32823B218}"/>
            </a:ext>
          </a:extLst>
        </xdr:cNvPr>
        <xdr:cNvSpPr/>
      </xdr:nvSpPr>
      <xdr:spPr>
        <a:xfrm>
          <a:off x="15430500" y="1362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127636</xdr:rowOff>
    </xdr:from>
    <xdr:to>
      <xdr:col>85</xdr:col>
      <xdr:colOff>127000</xdr:colOff>
      <xdr:row>79</xdr:row>
      <xdr:rowOff>161925</xdr:rowOff>
    </xdr:to>
    <xdr:cxnSp macro="">
      <xdr:nvCxnSpPr>
        <xdr:cNvPr id="608" name="直線コネクタ 607">
          <a:extLst>
            <a:ext uri="{FF2B5EF4-FFF2-40B4-BE49-F238E27FC236}">
              <a16:creationId xmlns:a16="http://schemas.microsoft.com/office/drawing/2014/main" id="{58251CF1-1B1B-459A-AD8E-309A1BECB2BC}"/>
            </a:ext>
          </a:extLst>
        </xdr:cNvPr>
        <xdr:cNvCxnSpPr/>
      </xdr:nvCxnSpPr>
      <xdr:spPr>
        <a:xfrm>
          <a:off x="15481300" y="1367218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19686</xdr:rowOff>
    </xdr:from>
    <xdr:to>
      <xdr:col>76</xdr:col>
      <xdr:colOff>165100</xdr:colOff>
      <xdr:row>78</xdr:row>
      <xdr:rowOff>121286</xdr:rowOff>
    </xdr:to>
    <xdr:sp macro="" textlink="">
      <xdr:nvSpPr>
        <xdr:cNvPr id="609" name="楕円 608">
          <a:extLst>
            <a:ext uri="{FF2B5EF4-FFF2-40B4-BE49-F238E27FC236}">
              <a16:creationId xmlns:a16="http://schemas.microsoft.com/office/drawing/2014/main" id="{81890969-D7E5-4791-B6B6-422701B10571}"/>
            </a:ext>
          </a:extLst>
        </xdr:cNvPr>
        <xdr:cNvSpPr/>
      </xdr:nvSpPr>
      <xdr:spPr>
        <a:xfrm>
          <a:off x="14541500" y="1339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70486</xdr:rowOff>
    </xdr:from>
    <xdr:to>
      <xdr:col>81</xdr:col>
      <xdr:colOff>50800</xdr:colOff>
      <xdr:row>79</xdr:row>
      <xdr:rowOff>127636</xdr:rowOff>
    </xdr:to>
    <xdr:cxnSp macro="">
      <xdr:nvCxnSpPr>
        <xdr:cNvPr id="610" name="直線コネクタ 609">
          <a:extLst>
            <a:ext uri="{FF2B5EF4-FFF2-40B4-BE49-F238E27FC236}">
              <a16:creationId xmlns:a16="http://schemas.microsoft.com/office/drawing/2014/main" id="{7E4B0AB2-E7ED-4E51-BBE3-8A3716D18346}"/>
            </a:ext>
          </a:extLst>
        </xdr:cNvPr>
        <xdr:cNvCxnSpPr/>
      </xdr:nvCxnSpPr>
      <xdr:spPr>
        <a:xfrm>
          <a:off x="14592300" y="1344358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74930</xdr:rowOff>
    </xdr:from>
    <xdr:to>
      <xdr:col>72</xdr:col>
      <xdr:colOff>38100</xdr:colOff>
      <xdr:row>80</xdr:row>
      <xdr:rowOff>5080</xdr:rowOff>
    </xdr:to>
    <xdr:sp macro="" textlink="">
      <xdr:nvSpPr>
        <xdr:cNvPr id="611" name="楕円 610">
          <a:extLst>
            <a:ext uri="{FF2B5EF4-FFF2-40B4-BE49-F238E27FC236}">
              <a16:creationId xmlns:a16="http://schemas.microsoft.com/office/drawing/2014/main" id="{B10E124E-69FF-474F-8B70-707DC3D7F144}"/>
            </a:ext>
          </a:extLst>
        </xdr:cNvPr>
        <xdr:cNvSpPr/>
      </xdr:nvSpPr>
      <xdr:spPr>
        <a:xfrm>
          <a:off x="136525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70486</xdr:rowOff>
    </xdr:from>
    <xdr:to>
      <xdr:col>76</xdr:col>
      <xdr:colOff>114300</xdr:colOff>
      <xdr:row>79</xdr:row>
      <xdr:rowOff>125730</xdr:rowOff>
    </xdr:to>
    <xdr:cxnSp macro="">
      <xdr:nvCxnSpPr>
        <xdr:cNvPr id="612" name="直線コネクタ 611">
          <a:extLst>
            <a:ext uri="{FF2B5EF4-FFF2-40B4-BE49-F238E27FC236}">
              <a16:creationId xmlns:a16="http://schemas.microsoft.com/office/drawing/2014/main" id="{54C760FD-6AF6-4105-86C6-D653895AA5BB}"/>
            </a:ext>
          </a:extLst>
        </xdr:cNvPr>
        <xdr:cNvCxnSpPr/>
      </xdr:nvCxnSpPr>
      <xdr:spPr>
        <a:xfrm flipV="1">
          <a:off x="13703300" y="13443586"/>
          <a:ext cx="889000" cy="22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33020</xdr:rowOff>
    </xdr:from>
    <xdr:to>
      <xdr:col>67</xdr:col>
      <xdr:colOff>101600</xdr:colOff>
      <xdr:row>79</xdr:row>
      <xdr:rowOff>134620</xdr:rowOff>
    </xdr:to>
    <xdr:sp macro="" textlink="">
      <xdr:nvSpPr>
        <xdr:cNvPr id="613" name="楕円 612">
          <a:extLst>
            <a:ext uri="{FF2B5EF4-FFF2-40B4-BE49-F238E27FC236}">
              <a16:creationId xmlns:a16="http://schemas.microsoft.com/office/drawing/2014/main" id="{F0A337EB-4CEA-42C9-B739-A561325B7798}"/>
            </a:ext>
          </a:extLst>
        </xdr:cNvPr>
        <xdr:cNvSpPr/>
      </xdr:nvSpPr>
      <xdr:spPr>
        <a:xfrm>
          <a:off x="12763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83820</xdr:rowOff>
    </xdr:from>
    <xdr:to>
      <xdr:col>71</xdr:col>
      <xdr:colOff>177800</xdr:colOff>
      <xdr:row>79</xdr:row>
      <xdr:rowOff>125730</xdr:rowOff>
    </xdr:to>
    <xdr:cxnSp macro="">
      <xdr:nvCxnSpPr>
        <xdr:cNvPr id="614" name="直線コネクタ 613">
          <a:extLst>
            <a:ext uri="{FF2B5EF4-FFF2-40B4-BE49-F238E27FC236}">
              <a16:creationId xmlns:a16="http://schemas.microsoft.com/office/drawing/2014/main" id="{92E71594-E87A-499A-AEAA-8EA64EE41254}"/>
            </a:ext>
          </a:extLst>
        </xdr:cNvPr>
        <xdr:cNvCxnSpPr/>
      </xdr:nvCxnSpPr>
      <xdr:spPr>
        <a:xfrm>
          <a:off x="12814300" y="136283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83838</xdr:rowOff>
    </xdr:from>
    <xdr:ext cx="405111" cy="259045"/>
    <xdr:sp macro="" textlink="">
      <xdr:nvSpPr>
        <xdr:cNvPr id="615" name="n_1aveValue【消防施設】&#10;有形固定資産減価償却率">
          <a:extLst>
            <a:ext uri="{FF2B5EF4-FFF2-40B4-BE49-F238E27FC236}">
              <a16:creationId xmlns:a16="http://schemas.microsoft.com/office/drawing/2014/main" id="{BB1328C4-7342-428E-A7B6-8F2E2A82072B}"/>
            </a:ext>
          </a:extLst>
        </xdr:cNvPr>
        <xdr:cNvSpPr txBox="1"/>
      </xdr:nvSpPr>
      <xdr:spPr>
        <a:xfrm>
          <a:off x="152660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116222</xdr:rowOff>
    </xdr:from>
    <xdr:ext cx="405111" cy="259045"/>
    <xdr:sp macro="" textlink="">
      <xdr:nvSpPr>
        <xdr:cNvPr id="616" name="n_2aveValue【消防施設】&#10;有形固定資産減価償却率">
          <a:extLst>
            <a:ext uri="{FF2B5EF4-FFF2-40B4-BE49-F238E27FC236}">
              <a16:creationId xmlns:a16="http://schemas.microsoft.com/office/drawing/2014/main" id="{179098E0-F4C7-4908-8154-193ACF58984B}"/>
            </a:ext>
          </a:extLst>
        </xdr:cNvPr>
        <xdr:cNvSpPr txBox="1"/>
      </xdr:nvSpPr>
      <xdr:spPr>
        <a:xfrm>
          <a:off x="14389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87647</xdr:rowOff>
    </xdr:from>
    <xdr:ext cx="405111" cy="259045"/>
    <xdr:sp macro="" textlink="">
      <xdr:nvSpPr>
        <xdr:cNvPr id="617" name="n_3aveValue【消防施設】&#10;有形固定資産減価償却率">
          <a:extLst>
            <a:ext uri="{FF2B5EF4-FFF2-40B4-BE49-F238E27FC236}">
              <a16:creationId xmlns:a16="http://schemas.microsoft.com/office/drawing/2014/main" id="{8697CAAC-EC3A-4B4A-83C2-D45CF122B938}"/>
            </a:ext>
          </a:extLst>
        </xdr:cNvPr>
        <xdr:cNvSpPr txBox="1"/>
      </xdr:nvSpPr>
      <xdr:spPr>
        <a:xfrm>
          <a:off x="13500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161941</xdr:rowOff>
    </xdr:from>
    <xdr:ext cx="405111" cy="259045"/>
    <xdr:sp macro="" textlink="">
      <xdr:nvSpPr>
        <xdr:cNvPr id="618" name="n_4aveValue【消防施設】&#10;有形固定資産減価償却率">
          <a:extLst>
            <a:ext uri="{FF2B5EF4-FFF2-40B4-BE49-F238E27FC236}">
              <a16:creationId xmlns:a16="http://schemas.microsoft.com/office/drawing/2014/main" id="{EB62E7DB-715E-4975-A8DE-3D778AF2D1D3}"/>
            </a:ext>
          </a:extLst>
        </xdr:cNvPr>
        <xdr:cNvSpPr txBox="1"/>
      </xdr:nvSpPr>
      <xdr:spPr>
        <a:xfrm>
          <a:off x="12611744" y="1404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23513</xdr:rowOff>
    </xdr:from>
    <xdr:ext cx="405111" cy="259045"/>
    <xdr:sp macro="" textlink="">
      <xdr:nvSpPr>
        <xdr:cNvPr id="619" name="n_1mainValue【消防施設】&#10;有形固定資産減価償却率">
          <a:extLst>
            <a:ext uri="{FF2B5EF4-FFF2-40B4-BE49-F238E27FC236}">
              <a16:creationId xmlns:a16="http://schemas.microsoft.com/office/drawing/2014/main" id="{61D3E219-015E-4684-A1A3-FF9D74F743E5}"/>
            </a:ext>
          </a:extLst>
        </xdr:cNvPr>
        <xdr:cNvSpPr txBox="1"/>
      </xdr:nvSpPr>
      <xdr:spPr>
        <a:xfrm>
          <a:off x="15266044" y="1339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137813</xdr:rowOff>
    </xdr:from>
    <xdr:ext cx="405111" cy="259045"/>
    <xdr:sp macro="" textlink="">
      <xdr:nvSpPr>
        <xdr:cNvPr id="620" name="n_2mainValue【消防施設】&#10;有形固定資産減価償却率">
          <a:extLst>
            <a:ext uri="{FF2B5EF4-FFF2-40B4-BE49-F238E27FC236}">
              <a16:creationId xmlns:a16="http://schemas.microsoft.com/office/drawing/2014/main" id="{D87358ED-6FDF-4FC7-8FDF-91BE992B6632}"/>
            </a:ext>
          </a:extLst>
        </xdr:cNvPr>
        <xdr:cNvSpPr txBox="1"/>
      </xdr:nvSpPr>
      <xdr:spPr>
        <a:xfrm>
          <a:off x="14389744" y="1316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21607</xdr:rowOff>
    </xdr:from>
    <xdr:ext cx="405111" cy="259045"/>
    <xdr:sp macro="" textlink="">
      <xdr:nvSpPr>
        <xdr:cNvPr id="621" name="n_3mainValue【消防施設】&#10;有形固定資産減価償却率">
          <a:extLst>
            <a:ext uri="{FF2B5EF4-FFF2-40B4-BE49-F238E27FC236}">
              <a16:creationId xmlns:a16="http://schemas.microsoft.com/office/drawing/2014/main" id="{4275BCCD-23B4-4322-96AF-FCC7BBD6BCFF}"/>
            </a:ext>
          </a:extLst>
        </xdr:cNvPr>
        <xdr:cNvSpPr txBox="1"/>
      </xdr:nvSpPr>
      <xdr:spPr>
        <a:xfrm>
          <a:off x="1350074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151147</xdr:rowOff>
    </xdr:from>
    <xdr:ext cx="405111" cy="259045"/>
    <xdr:sp macro="" textlink="">
      <xdr:nvSpPr>
        <xdr:cNvPr id="622" name="n_4mainValue【消防施設】&#10;有形固定資産減価償却率">
          <a:extLst>
            <a:ext uri="{FF2B5EF4-FFF2-40B4-BE49-F238E27FC236}">
              <a16:creationId xmlns:a16="http://schemas.microsoft.com/office/drawing/2014/main" id="{8714ABB7-9625-4AB2-8503-8661FF800B79}"/>
            </a:ext>
          </a:extLst>
        </xdr:cNvPr>
        <xdr:cNvSpPr txBox="1"/>
      </xdr:nvSpPr>
      <xdr:spPr>
        <a:xfrm>
          <a:off x="126117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a:extLst>
            <a:ext uri="{FF2B5EF4-FFF2-40B4-BE49-F238E27FC236}">
              <a16:creationId xmlns:a16="http://schemas.microsoft.com/office/drawing/2014/main" id="{1534ED31-0394-4DCF-B9AD-E86EF473166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a:extLst>
            <a:ext uri="{FF2B5EF4-FFF2-40B4-BE49-F238E27FC236}">
              <a16:creationId xmlns:a16="http://schemas.microsoft.com/office/drawing/2014/main" id="{6330C91F-B2CA-43BF-92D6-76A75FEB736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a:extLst>
            <a:ext uri="{FF2B5EF4-FFF2-40B4-BE49-F238E27FC236}">
              <a16:creationId xmlns:a16="http://schemas.microsoft.com/office/drawing/2014/main" id="{EB17E0AF-3314-444A-AF5A-ED7461C0AC3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a:extLst>
            <a:ext uri="{FF2B5EF4-FFF2-40B4-BE49-F238E27FC236}">
              <a16:creationId xmlns:a16="http://schemas.microsoft.com/office/drawing/2014/main" id="{9BB9E8B1-C7DD-4066-99CE-78EB5BF19C1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a:extLst>
            <a:ext uri="{FF2B5EF4-FFF2-40B4-BE49-F238E27FC236}">
              <a16:creationId xmlns:a16="http://schemas.microsoft.com/office/drawing/2014/main" id="{85A13ECB-CB25-4C28-A507-1D69D3618E5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a:extLst>
            <a:ext uri="{FF2B5EF4-FFF2-40B4-BE49-F238E27FC236}">
              <a16:creationId xmlns:a16="http://schemas.microsoft.com/office/drawing/2014/main" id="{7D6B18BA-69A6-48B1-A6A6-DD88561E0A4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a:extLst>
            <a:ext uri="{FF2B5EF4-FFF2-40B4-BE49-F238E27FC236}">
              <a16:creationId xmlns:a16="http://schemas.microsoft.com/office/drawing/2014/main" id="{4DFD8251-34FF-46DB-8117-B3002653CDE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a:extLst>
            <a:ext uri="{FF2B5EF4-FFF2-40B4-BE49-F238E27FC236}">
              <a16:creationId xmlns:a16="http://schemas.microsoft.com/office/drawing/2014/main" id="{47C7A386-527E-4151-BECD-3BF9E8B2035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1" name="テキスト ボックス 630">
          <a:extLst>
            <a:ext uri="{FF2B5EF4-FFF2-40B4-BE49-F238E27FC236}">
              <a16:creationId xmlns:a16="http://schemas.microsoft.com/office/drawing/2014/main" id="{322FE2B3-4CBF-485B-9E23-3E33F644342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2" name="直線コネクタ 631">
          <a:extLst>
            <a:ext uri="{FF2B5EF4-FFF2-40B4-BE49-F238E27FC236}">
              <a16:creationId xmlns:a16="http://schemas.microsoft.com/office/drawing/2014/main" id="{5E58CE48-078E-4887-A23A-40387D84443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3" name="直線コネクタ 632">
          <a:extLst>
            <a:ext uri="{FF2B5EF4-FFF2-40B4-BE49-F238E27FC236}">
              <a16:creationId xmlns:a16="http://schemas.microsoft.com/office/drawing/2014/main" id="{B425B8EC-E8FA-4EBB-853A-F13B97300F5D}"/>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4" name="テキスト ボックス 633">
          <a:extLst>
            <a:ext uri="{FF2B5EF4-FFF2-40B4-BE49-F238E27FC236}">
              <a16:creationId xmlns:a16="http://schemas.microsoft.com/office/drawing/2014/main" id="{B6182F5B-9E20-4014-A5EC-D9B165D0831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5" name="直線コネクタ 634">
          <a:extLst>
            <a:ext uri="{FF2B5EF4-FFF2-40B4-BE49-F238E27FC236}">
              <a16:creationId xmlns:a16="http://schemas.microsoft.com/office/drawing/2014/main" id="{C01E93D6-796F-4253-BEC5-4D6F260A328F}"/>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6" name="テキスト ボックス 635">
          <a:extLst>
            <a:ext uri="{FF2B5EF4-FFF2-40B4-BE49-F238E27FC236}">
              <a16:creationId xmlns:a16="http://schemas.microsoft.com/office/drawing/2014/main" id="{BCE45EC8-46F8-4386-A26A-82B5692C972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7" name="直線コネクタ 636">
          <a:extLst>
            <a:ext uri="{FF2B5EF4-FFF2-40B4-BE49-F238E27FC236}">
              <a16:creationId xmlns:a16="http://schemas.microsoft.com/office/drawing/2014/main" id="{99BF4748-BB52-4B0C-967E-C809E3A8A083}"/>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8" name="テキスト ボックス 637">
          <a:extLst>
            <a:ext uri="{FF2B5EF4-FFF2-40B4-BE49-F238E27FC236}">
              <a16:creationId xmlns:a16="http://schemas.microsoft.com/office/drawing/2014/main" id="{4DECF4A9-6493-4CCB-AF25-1E6AFAEFCE43}"/>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9" name="直線コネクタ 638">
          <a:extLst>
            <a:ext uri="{FF2B5EF4-FFF2-40B4-BE49-F238E27FC236}">
              <a16:creationId xmlns:a16="http://schemas.microsoft.com/office/drawing/2014/main" id="{6F556BDC-9BAB-40EF-8F36-1E8F0346664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0" name="テキスト ボックス 639">
          <a:extLst>
            <a:ext uri="{FF2B5EF4-FFF2-40B4-BE49-F238E27FC236}">
              <a16:creationId xmlns:a16="http://schemas.microsoft.com/office/drawing/2014/main" id="{7454CF23-4B5E-434C-ACF4-572110784CFD}"/>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1" name="直線コネクタ 640">
          <a:extLst>
            <a:ext uri="{FF2B5EF4-FFF2-40B4-BE49-F238E27FC236}">
              <a16:creationId xmlns:a16="http://schemas.microsoft.com/office/drawing/2014/main" id="{03D1A75B-AD8D-4A4C-96C2-F52F82F9AA2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2" name="テキスト ボックス 641">
          <a:extLst>
            <a:ext uri="{FF2B5EF4-FFF2-40B4-BE49-F238E27FC236}">
              <a16:creationId xmlns:a16="http://schemas.microsoft.com/office/drawing/2014/main" id="{6471F72F-24B0-483B-9729-993F61E8666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3" name="【消防施設】&#10;一人当たり面積グラフ枠">
          <a:extLst>
            <a:ext uri="{FF2B5EF4-FFF2-40B4-BE49-F238E27FC236}">
              <a16:creationId xmlns:a16="http://schemas.microsoft.com/office/drawing/2014/main" id="{C7DFFB3F-BDAC-4E1B-AC84-371348E8EC8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117424</xdr:rowOff>
    </xdr:from>
    <xdr:to>
      <xdr:col>116</xdr:col>
      <xdr:colOff>62864</xdr:colOff>
      <xdr:row>86</xdr:row>
      <xdr:rowOff>25755</xdr:rowOff>
    </xdr:to>
    <xdr:cxnSp macro="">
      <xdr:nvCxnSpPr>
        <xdr:cNvPr id="644" name="直線コネクタ 643">
          <a:extLst>
            <a:ext uri="{FF2B5EF4-FFF2-40B4-BE49-F238E27FC236}">
              <a16:creationId xmlns:a16="http://schemas.microsoft.com/office/drawing/2014/main" id="{DC93CEA5-D6E4-4911-8837-65B80AA997B0}"/>
            </a:ext>
          </a:extLst>
        </xdr:cNvPr>
        <xdr:cNvCxnSpPr/>
      </xdr:nvCxnSpPr>
      <xdr:spPr>
        <a:xfrm flipV="1">
          <a:off x="22160864" y="13490524"/>
          <a:ext cx="0" cy="1279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29582</xdr:rowOff>
    </xdr:from>
    <xdr:ext cx="469744" cy="259045"/>
    <xdr:sp macro="" textlink="">
      <xdr:nvSpPr>
        <xdr:cNvPr id="645" name="【消防施設】&#10;一人当たり面積最小値テキスト">
          <a:extLst>
            <a:ext uri="{FF2B5EF4-FFF2-40B4-BE49-F238E27FC236}">
              <a16:creationId xmlns:a16="http://schemas.microsoft.com/office/drawing/2014/main" id="{FBD6A041-1597-4258-B052-64280CBDBBAE}"/>
            </a:ext>
          </a:extLst>
        </xdr:cNvPr>
        <xdr:cNvSpPr txBox="1"/>
      </xdr:nvSpPr>
      <xdr:spPr>
        <a:xfrm>
          <a:off x="22199600" y="1477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25755</xdr:rowOff>
    </xdr:from>
    <xdr:to>
      <xdr:col>116</xdr:col>
      <xdr:colOff>152400</xdr:colOff>
      <xdr:row>86</xdr:row>
      <xdr:rowOff>25755</xdr:rowOff>
    </xdr:to>
    <xdr:cxnSp macro="">
      <xdr:nvCxnSpPr>
        <xdr:cNvPr id="646" name="直線コネクタ 645">
          <a:extLst>
            <a:ext uri="{FF2B5EF4-FFF2-40B4-BE49-F238E27FC236}">
              <a16:creationId xmlns:a16="http://schemas.microsoft.com/office/drawing/2014/main" id="{7FB3666B-42B2-4C36-9D2C-D15DA75550A2}"/>
            </a:ext>
          </a:extLst>
        </xdr:cNvPr>
        <xdr:cNvCxnSpPr/>
      </xdr:nvCxnSpPr>
      <xdr:spPr>
        <a:xfrm>
          <a:off x="22072600" y="1477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64101</xdr:rowOff>
    </xdr:from>
    <xdr:ext cx="469744" cy="259045"/>
    <xdr:sp macro="" textlink="">
      <xdr:nvSpPr>
        <xdr:cNvPr id="647" name="【消防施設】&#10;一人当たり面積最大値テキスト">
          <a:extLst>
            <a:ext uri="{FF2B5EF4-FFF2-40B4-BE49-F238E27FC236}">
              <a16:creationId xmlns:a16="http://schemas.microsoft.com/office/drawing/2014/main" id="{2C674F83-A28F-406F-BFA3-AC2ACD0CB9AE}"/>
            </a:ext>
          </a:extLst>
        </xdr:cNvPr>
        <xdr:cNvSpPr txBox="1"/>
      </xdr:nvSpPr>
      <xdr:spPr>
        <a:xfrm>
          <a:off x="22199600" y="132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117424</xdr:rowOff>
    </xdr:from>
    <xdr:to>
      <xdr:col>116</xdr:col>
      <xdr:colOff>152400</xdr:colOff>
      <xdr:row>78</xdr:row>
      <xdr:rowOff>117424</xdr:rowOff>
    </xdr:to>
    <xdr:cxnSp macro="">
      <xdr:nvCxnSpPr>
        <xdr:cNvPr id="648" name="直線コネクタ 647">
          <a:extLst>
            <a:ext uri="{FF2B5EF4-FFF2-40B4-BE49-F238E27FC236}">
              <a16:creationId xmlns:a16="http://schemas.microsoft.com/office/drawing/2014/main" id="{D2DA39D9-1F03-47B1-8B67-89B772F67361}"/>
            </a:ext>
          </a:extLst>
        </xdr:cNvPr>
        <xdr:cNvCxnSpPr/>
      </xdr:nvCxnSpPr>
      <xdr:spPr>
        <a:xfrm>
          <a:off x="22072600" y="1349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81042</xdr:rowOff>
    </xdr:from>
    <xdr:ext cx="469744" cy="259045"/>
    <xdr:sp macro="" textlink="">
      <xdr:nvSpPr>
        <xdr:cNvPr id="649" name="【消防施設】&#10;一人当たり面積平均値テキスト">
          <a:extLst>
            <a:ext uri="{FF2B5EF4-FFF2-40B4-BE49-F238E27FC236}">
              <a16:creationId xmlns:a16="http://schemas.microsoft.com/office/drawing/2014/main" id="{491A460C-7A3C-4C08-92B9-95C64C3D8237}"/>
            </a:ext>
          </a:extLst>
        </xdr:cNvPr>
        <xdr:cNvSpPr txBox="1"/>
      </xdr:nvSpPr>
      <xdr:spPr>
        <a:xfrm>
          <a:off x="22199600" y="14482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650" name="フローチャート: 判断 649">
          <a:extLst>
            <a:ext uri="{FF2B5EF4-FFF2-40B4-BE49-F238E27FC236}">
              <a16:creationId xmlns:a16="http://schemas.microsoft.com/office/drawing/2014/main" id="{AD7D859D-600C-45BF-A6D0-D7C87E99AB0F}"/>
            </a:ext>
          </a:extLst>
        </xdr:cNvPr>
        <xdr:cNvSpPr/>
      </xdr:nvSpPr>
      <xdr:spPr>
        <a:xfrm>
          <a:off x="221107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88342</xdr:rowOff>
    </xdr:from>
    <xdr:to>
      <xdr:col>112</xdr:col>
      <xdr:colOff>38100</xdr:colOff>
      <xdr:row>86</xdr:row>
      <xdr:rowOff>18492</xdr:rowOff>
    </xdr:to>
    <xdr:sp macro="" textlink="">
      <xdr:nvSpPr>
        <xdr:cNvPr id="651" name="フローチャート: 判断 650">
          <a:extLst>
            <a:ext uri="{FF2B5EF4-FFF2-40B4-BE49-F238E27FC236}">
              <a16:creationId xmlns:a16="http://schemas.microsoft.com/office/drawing/2014/main" id="{31AFF28C-F6A8-4294-8F8C-A67DAFCB6364}"/>
            </a:ext>
          </a:extLst>
        </xdr:cNvPr>
        <xdr:cNvSpPr/>
      </xdr:nvSpPr>
      <xdr:spPr>
        <a:xfrm>
          <a:off x="21272500" y="146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83769</xdr:rowOff>
    </xdr:from>
    <xdr:to>
      <xdr:col>107</xdr:col>
      <xdr:colOff>101600</xdr:colOff>
      <xdr:row>86</xdr:row>
      <xdr:rowOff>13919</xdr:rowOff>
    </xdr:to>
    <xdr:sp macro="" textlink="">
      <xdr:nvSpPr>
        <xdr:cNvPr id="652" name="フローチャート: 判断 651">
          <a:extLst>
            <a:ext uri="{FF2B5EF4-FFF2-40B4-BE49-F238E27FC236}">
              <a16:creationId xmlns:a16="http://schemas.microsoft.com/office/drawing/2014/main" id="{75321A56-56BD-4D50-8502-F4823547F893}"/>
            </a:ext>
          </a:extLst>
        </xdr:cNvPr>
        <xdr:cNvSpPr/>
      </xdr:nvSpPr>
      <xdr:spPr>
        <a:xfrm>
          <a:off x="20383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79654</xdr:rowOff>
    </xdr:from>
    <xdr:to>
      <xdr:col>102</xdr:col>
      <xdr:colOff>165100</xdr:colOff>
      <xdr:row>86</xdr:row>
      <xdr:rowOff>9804</xdr:rowOff>
    </xdr:to>
    <xdr:sp macro="" textlink="">
      <xdr:nvSpPr>
        <xdr:cNvPr id="653" name="フローチャート: 判断 652">
          <a:extLst>
            <a:ext uri="{FF2B5EF4-FFF2-40B4-BE49-F238E27FC236}">
              <a16:creationId xmlns:a16="http://schemas.microsoft.com/office/drawing/2014/main" id="{8CFB35EE-C69E-40B1-B892-6EF4E6A52652}"/>
            </a:ext>
          </a:extLst>
        </xdr:cNvPr>
        <xdr:cNvSpPr/>
      </xdr:nvSpPr>
      <xdr:spPr>
        <a:xfrm>
          <a:off x="19494500" y="1465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35306</xdr:rowOff>
    </xdr:from>
    <xdr:to>
      <xdr:col>98</xdr:col>
      <xdr:colOff>38100</xdr:colOff>
      <xdr:row>85</xdr:row>
      <xdr:rowOff>136906</xdr:rowOff>
    </xdr:to>
    <xdr:sp macro="" textlink="">
      <xdr:nvSpPr>
        <xdr:cNvPr id="654" name="フローチャート: 判断 653">
          <a:extLst>
            <a:ext uri="{FF2B5EF4-FFF2-40B4-BE49-F238E27FC236}">
              <a16:creationId xmlns:a16="http://schemas.microsoft.com/office/drawing/2014/main" id="{A1859C88-A1B9-4968-8D37-BE3CCB0D7840}"/>
            </a:ext>
          </a:extLst>
        </xdr:cNvPr>
        <xdr:cNvSpPr/>
      </xdr:nvSpPr>
      <xdr:spPr>
        <a:xfrm>
          <a:off x="18605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5D88E056-A4A8-4277-9894-F8C6B7B30BB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7DC619BA-076C-4FD6-869B-CCF57457D2E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50A67EAF-C1F5-4405-9F43-C4115151BB4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47794314-A842-4565-A2D3-153C5C2BD0F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6F0A202-9F14-4284-8275-64CBD49B21E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97943</xdr:rowOff>
    </xdr:from>
    <xdr:to>
      <xdr:col>116</xdr:col>
      <xdr:colOff>114300</xdr:colOff>
      <xdr:row>86</xdr:row>
      <xdr:rowOff>28093</xdr:rowOff>
    </xdr:to>
    <xdr:sp macro="" textlink="">
      <xdr:nvSpPr>
        <xdr:cNvPr id="660" name="楕円 659">
          <a:extLst>
            <a:ext uri="{FF2B5EF4-FFF2-40B4-BE49-F238E27FC236}">
              <a16:creationId xmlns:a16="http://schemas.microsoft.com/office/drawing/2014/main" id="{2B8E733A-BDD9-4713-B5B6-4D917B24CA73}"/>
            </a:ext>
          </a:extLst>
        </xdr:cNvPr>
        <xdr:cNvSpPr/>
      </xdr:nvSpPr>
      <xdr:spPr>
        <a:xfrm>
          <a:off x="22110700" y="1467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36594</xdr:rowOff>
    </xdr:from>
    <xdr:ext cx="469744" cy="259045"/>
    <xdr:sp macro="" textlink="">
      <xdr:nvSpPr>
        <xdr:cNvPr id="661" name="【消防施設】&#10;一人当たり面積該当値テキスト">
          <a:extLst>
            <a:ext uri="{FF2B5EF4-FFF2-40B4-BE49-F238E27FC236}">
              <a16:creationId xmlns:a16="http://schemas.microsoft.com/office/drawing/2014/main" id="{2DF14F3B-4678-4511-A9F3-0B842EDD6E79}"/>
            </a:ext>
          </a:extLst>
        </xdr:cNvPr>
        <xdr:cNvSpPr txBox="1"/>
      </xdr:nvSpPr>
      <xdr:spPr>
        <a:xfrm>
          <a:off x="22199600" y="1460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98858</xdr:rowOff>
    </xdr:from>
    <xdr:to>
      <xdr:col>112</xdr:col>
      <xdr:colOff>38100</xdr:colOff>
      <xdr:row>86</xdr:row>
      <xdr:rowOff>29008</xdr:rowOff>
    </xdr:to>
    <xdr:sp macro="" textlink="">
      <xdr:nvSpPr>
        <xdr:cNvPr id="662" name="楕円 661">
          <a:extLst>
            <a:ext uri="{FF2B5EF4-FFF2-40B4-BE49-F238E27FC236}">
              <a16:creationId xmlns:a16="http://schemas.microsoft.com/office/drawing/2014/main" id="{8DA3CAE6-D802-48C2-A1F3-4D4117274DDD}"/>
            </a:ext>
          </a:extLst>
        </xdr:cNvPr>
        <xdr:cNvSpPr/>
      </xdr:nvSpPr>
      <xdr:spPr>
        <a:xfrm>
          <a:off x="21272500" y="1467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148743</xdr:rowOff>
    </xdr:from>
    <xdr:to>
      <xdr:col>116</xdr:col>
      <xdr:colOff>63500</xdr:colOff>
      <xdr:row>85</xdr:row>
      <xdr:rowOff>149658</xdr:rowOff>
    </xdr:to>
    <xdr:cxnSp macro="">
      <xdr:nvCxnSpPr>
        <xdr:cNvPr id="663" name="直線コネクタ 662">
          <a:extLst>
            <a:ext uri="{FF2B5EF4-FFF2-40B4-BE49-F238E27FC236}">
              <a16:creationId xmlns:a16="http://schemas.microsoft.com/office/drawing/2014/main" id="{68B4A4AB-9404-400E-8D7B-E003B4B04FA0}"/>
            </a:ext>
          </a:extLst>
        </xdr:cNvPr>
        <xdr:cNvCxnSpPr/>
      </xdr:nvCxnSpPr>
      <xdr:spPr>
        <a:xfrm flipV="1">
          <a:off x="21323300" y="14721993"/>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99771</xdr:rowOff>
    </xdr:from>
    <xdr:to>
      <xdr:col>107</xdr:col>
      <xdr:colOff>101600</xdr:colOff>
      <xdr:row>86</xdr:row>
      <xdr:rowOff>29921</xdr:rowOff>
    </xdr:to>
    <xdr:sp macro="" textlink="">
      <xdr:nvSpPr>
        <xdr:cNvPr id="664" name="楕円 663">
          <a:extLst>
            <a:ext uri="{FF2B5EF4-FFF2-40B4-BE49-F238E27FC236}">
              <a16:creationId xmlns:a16="http://schemas.microsoft.com/office/drawing/2014/main" id="{CF6862E9-0CF8-4034-9BC0-9E534FC90F6D}"/>
            </a:ext>
          </a:extLst>
        </xdr:cNvPr>
        <xdr:cNvSpPr/>
      </xdr:nvSpPr>
      <xdr:spPr>
        <a:xfrm>
          <a:off x="20383500" y="1467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149658</xdr:rowOff>
    </xdr:from>
    <xdr:to>
      <xdr:col>111</xdr:col>
      <xdr:colOff>177800</xdr:colOff>
      <xdr:row>85</xdr:row>
      <xdr:rowOff>150571</xdr:rowOff>
    </xdr:to>
    <xdr:cxnSp macro="">
      <xdr:nvCxnSpPr>
        <xdr:cNvPr id="665" name="直線コネクタ 664">
          <a:extLst>
            <a:ext uri="{FF2B5EF4-FFF2-40B4-BE49-F238E27FC236}">
              <a16:creationId xmlns:a16="http://schemas.microsoft.com/office/drawing/2014/main" id="{85A467A2-60A1-402A-89C5-4951AE147EEE}"/>
            </a:ext>
          </a:extLst>
        </xdr:cNvPr>
        <xdr:cNvCxnSpPr/>
      </xdr:nvCxnSpPr>
      <xdr:spPr>
        <a:xfrm flipV="1">
          <a:off x="20434300" y="14722908"/>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158293</xdr:rowOff>
    </xdr:from>
    <xdr:to>
      <xdr:col>102</xdr:col>
      <xdr:colOff>165100</xdr:colOff>
      <xdr:row>85</xdr:row>
      <xdr:rowOff>88443</xdr:rowOff>
    </xdr:to>
    <xdr:sp macro="" textlink="">
      <xdr:nvSpPr>
        <xdr:cNvPr id="666" name="楕円 665">
          <a:extLst>
            <a:ext uri="{FF2B5EF4-FFF2-40B4-BE49-F238E27FC236}">
              <a16:creationId xmlns:a16="http://schemas.microsoft.com/office/drawing/2014/main" id="{EBA46763-A302-4AFD-B935-30744CE08D0B}"/>
            </a:ext>
          </a:extLst>
        </xdr:cNvPr>
        <xdr:cNvSpPr/>
      </xdr:nvSpPr>
      <xdr:spPr>
        <a:xfrm>
          <a:off x="19494500" y="1456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37643</xdr:rowOff>
    </xdr:from>
    <xdr:to>
      <xdr:col>107</xdr:col>
      <xdr:colOff>50800</xdr:colOff>
      <xdr:row>85</xdr:row>
      <xdr:rowOff>150571</xdr:rowOff>
    </xdr:to>
    <xdr:cxnSp macro="">
      <xdr:nvCxnSpPr>
        <xdr:cNvPr id="667" name="直線コネクタ 666">
          <a:extLst>
            <a:ext uri="{FF2B5EF4-FFF2-40B4-BE49-F238E27FC236}">
              <a16:creationId xmlns:a16="http://schemas.microsoft.com/office/drawing/2014/main" id="{718972B0-0FB0-449B-ACFC-F412F966B4CC}"/>
            </a:ext>
          </a:extLst>
        </xdr:cNvPr>
        <xdr:cNvCxnSpPr/>
      </xdr:nvCxnSpPr>
      <xdr:spPr>
        <a:xfrm>
          <a:off x="19545300" y="14610893"/>
          <a:ext cx="8890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161950</xdr:rowOff>
    </xdr:from>
    <xdr:to>
      <xdr:col>98</xdr:col>
      <xdr:colOff>38100</xdr:colOff>
      <xdr:row>85</xdr:row>
      <xdr:rowOff>92100</xdr:rowOff>
    </xdr:to>
    <xdr:sp macro="" textlink="">
      <xdr:nvSpPr>
        <xdr:cNvPr id="668" name="楕円 667">
          <a:extLst>
            <a:ext uri="{FF2B5EF4-FFF2-40B4-BE49-F238E27FC236}">
              <a16:creationId xmlns:a16="http://schemas.microsoft.com/office/drawing/2014/main" id="{9F0F4091-70B9-4918-BC79-756FF8E138F3}"/>
            </a:ext>
          </a:extLst>
        </xdr:cNvPr>
        <xdr:cNvSpPr/>
      </xdr:nvSpPr>
      <xdr:spPr>
        <a:xfrm>
          <a:off x="18605500" y="1456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37643</xdr:rowOff>
    </xdr:from>
    <xdr:to>
      <xdr:col>102</xdr:col>
      <xdr:colOff>114300</xdr:colOff>
      <xdr:row>85</xdr:row>
      <xdr:rowOff>41300</xdr:rowOff>
    </xdr:to>
    <xdr:cxnSp macro="">
      <xdr:nvCxnSpPr>
        <xdr:cNvPr id="669" name="直線コネクタ 668">
          <a:extLst>
            <a:ext uri="{FF2B5EF4-FFF2-40B4-BE49-F238E27FC236}">
              <a16:creationId xmlns:a16="http://schemas.microsoft.com/office/drawing/2014/main" id="{61E09C68-12A5-438B-8FCE-AB3EBBBD9E3C}"/>
            </a:ext>
          </a:extLst>
        </xdr:cNvPr>
        <xdr:cNvCxnSpPr/>
      </xdr:nvCxnSpPr>
      <xdr:spPr>
        <a:xfrm flipV="1">
          <a:off x="18656300" y="1461089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35019</xdr:rowOff>
    </xdr:from>
    <xdr:ext cx="469744" cy="259045"/>
    <xdr:sp macro="" textlink="">
      <xdr:nvSpPr>
        <xdr:cNvPr id="670" name="n_1aveValue【消防施設】&#10;一人当たり面積">
          <a:extLst>
            <a:ext uri="{FF2B5EF4-FFF2-40B4-BE49-F238E27FC236}">
              <a16:creationId xmlns:a16="http://schemas.microsoft.com/office/drawing/2014/main" id="{86DF52EA-75D0-48EB-9130-62669A9F6755}"/>
            </a:ext>
          </a:extLst>
        </xdr:cNvPr>
        <xdr:cNvSpPr txBox="1"/>
      </xdr:nvSpPr>
      <xdr:spPr>
        <a:xfrm>
          <a:off x="21075727" y="1443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30446</xdr:rowOff>
    </xdr:from>
    <xdr:ext cx="469744" cy="259045"/>
    <xdr:sp macro="" textlink="">
      <xdr:nvSpPr>
        <xdr:cNvPr id="671" name="n_2aveValue【消防施設】&#10;一人当たり面積">
          <a:extLst>
            <a:ext uri="{FF2B5EF4-FFF2-40B4-BE49-F238E27FC236}">
              <a16:creationId xmlns:a16="http://schemas.microsoft.com/office/drawing/2014/main" id="{4538B760-8AAE-49E3-8E5A-525F5B791050}"/>
            </a:ext>
          </a:extLst>
        </xdr:cNvPr>
        <xdr:cNvSpPr txBox="1"/>
      </xdr:nvSpPr>
      <xdr:spPr>
        <a:xfrm>
          <a:off x="20199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931</xdr:rowOff>
    </xdr:from>
    <xdr:ext cx="469744" cy="259045"/>
    <xdr:sp macro="" textlink="">
      <xdr:nvSpPr>
        <xdr:cNvPr id="672" name="n_3aveValue【消防施設】&#10;一人当たり面積">
          <a:extLst>
            <a:ext uri="{FF2B5EF4-FFF2-40B4-BE49-F238E27FC236}">
              <a16:creationId xmlns:a16="http://schemas.microsoft.com/office/drawing/2014/main" id="{37075BF5-854C-4DB9-A1F1-69B2FD6B3434}"/>
            </a:ext>
          </a:extLst>
        </xdr:cNvPr>
        <xdr:cNvSpPr txBox="1"/>
      </xdr:nvSpPr>
      <xdr:spPr>
        <a:xfrm>
          <a:off x="19310427" y="1474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128033</xdr:rowOff>
    </xdr:from>
    <xdr:ext cx="469744" cy="259045"/>
    <xdr:sp macro="" textlink="">
      <xdr:nvSpPr>
        <xdr:cNvPr id="673" name="n_4aveValue【消防施設】&#10;一人当たり面積">
          <a:extLst>
            <a:ext uri="{FF2B5EF4-FFF2-40B4-BE49-F238E27FC236}">
              <a16:creationId xmlns:a16="http://schemas.microsoft.com/office/drawing/2014/main" id="{7B39EAAD-6489-4A25-8E20-346C76639299}"/>
            </a:ext>
          </a:extLst>
        </xdr:cNvPr>
        <xdr:cNvSpPr txBox="1"/>
      </xdr:nvSpPr>
      <xdr:spPr>
        <a:xfrm>
          <a:off x="18421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20135</xdr:rowOff>
    </xdr:from>
    <xdr:ext cx="469744" cy="259045"/>
    <xdr:sp macro="" textlink="">
      <xdr:nvSpPr>
        <xdr:cNvPr id="674" name="n_1mainValue【消防施設】&#10;一人当たり面積">
          <a:extLst>
            <a:ext uri="{FF2B5EF4-FFF2-40B4-BE49-F238E27FC236}">
              <a16:creationId xmlns:a16="http://schemas.microsoft.com/office/drawing/2014/main" id="{3A3588B9-775C-47CF-A95C-FBA56D997805}"/>
            </a:ext>
          </a:extLst>
        </xdr:cNvPr>
        <xdr:cNvSpPr txBox="1"/>
      </xdr:nvSpPr>
      <xdr:spPr>
        <a:xfrm>
          <a:off x="21075727" y="1476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21048</xdr:rowOff>
    </xdr:from>
    <xdr:ext cx="469744" cy="259045"/>
    <xdr:sp macro="" textlink="">
      <xdr:nvSpPr>
        <xdr:cNvPr id="675" name="n_2mainValue【消防施設】&#10;一人当たり面積">
          <a:extLst>
            <a:ext uri="{FF2B5EF4-FFF2-40B4-BE49-F238E27FC236}">
              <a16:creationId xmlns:a16="http://schemas.microsoft.com/office/drawing/2014/main" id="{0811AE15-A2A2-4CDC-B1EF-8FA4B3B2762D}"/>
            </a:ext>
          </a:extLst>
        </xdr:cNvPr>
        <xdr:cNvSpPr txBox="1"/>
      </xdr:nvSpPr>
      <xdr:spPr>
        <a:xfrm>
          <a:off x="20199427" y="1476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104970</xdr:rowOff>
    </xdr:from>
    <xdr:ext cx="469744" cy="259045"/>
    <xdr:sp macro="" textlink="">
      <xdr:nvSpPr>
        <xdr:cNvPr id="676" name="n_3mainValue【消防施設】&#10;一人当たり面積">
          <a:extLst>
            <a:ext uri="{FF2B5EF4-FFF2-40B4-BE49-F238E27FC236}">
              <a16:creationId xmlns:a16="http://schemas.microsoft.com/office/drawing/2014/main" id="{66107350-785B-4F03-A4F3-8928A202EE83}"/>
            </a:ext>
          </a:extLst>
        </xdr:cNvPr>
        <xdr:cNvSpPr txBox="1"/>
      </xdr:nvSpPr>
      <xdr:spPr>
        <a:xfrm>
          <a:off x="19310427" y="1433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108627</xdr:rowOff>
    </xdr:from>
    <xdr:ext cx="469744" cy="259045"/>
    <xdr:sp macro="" textlink="">
      <xdr:nvSpPr>
        <xdr:cNvPr id="677" name="n_4mainValue【消防施設】&#10;一人当たり面積">
          <a:extLst>
            <a:ext uri="{FF2B5EF4-FFF2-40B4-BE49-F238E27FC236}">
              <a16:creationId xmlns:a16="http://schemas.microsoft.com/office/drawing/2014/main" id="{12C09723-C52C-4F8B-8D2A-C556AFCCFF51}"/>
            </a:ext>
          </a:extLst>
        </xdr:cNvPr>
        <xdr:cNvSpPr txBox="1"/>
      </xdr:nvSpPr>
      <xdr:spPr>
        <a:xfrm>
          <a:off x="18421427" y="143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8" name="正方形/長方形 677">
          <a:extLst>
            <a:ext uri="{FF2B5EF4-FFF2-40B4-BE49-F238E27FC236}">
              <a16:creationId xmlns:a16="http://schemas.microsoft.com/office/drawing/2014/main" id="{C396E53F-0502-484E-A7B5-3F30587D776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9" name="正方形/長方形 678">
          <a:extLst>
            <a:ext uri="{FF2B5EF4-FFF2-40B4-BE49-F238E27FC236}">
              <a16:creationId xmlns:a16="http://schemas.microsoft.com/office/drawing/2014/main" id="{C0820CDA-E4A9-49AF-96EF-05203E49D6A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0" name="正方形/長方形 679">
          <a:extLst>
            <a:ext uri="{FF2B5EF4-FFF2-40B4-BE49-F238E27FC236}">
              <a16:creationId xmlns:a16="http://schemas.microsoft.com/office/drawing/2014/main" id="{08C563B1-5E2F-4B8A-A6B4-8D9DE8085FC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1" name="正方形/長方形 680">
          <a:extLst>
            <a:ext uri="{FF2B5EF4-FFF2-40B4-BE49-F238E27FC236}">
              <a16:creationId xmlns:a16="http://schemas.microsoft.com/office/drawing/2014/main" id="{3C2BA236-22E7-4ED7-B3B4-ABC09444453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2" name="正方形/長方形 681">
          <a:extLst>
            <a:ext uri="{FF2B5EF4-FFF2-40B4-BE49-F238E27FC236}">
              <a16:creationId xmlns:a16="http://schemas.microsoft.com/office/drawing/2014/main" id="{E321D439-4C04-4793-813F-5C81D5CCC73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3" name="正方形/長方形 682">
          <a:extLst>
            <a:ext uri="{FF2B5EF4-FFF2-40B4-BE49-F238E27FC236}">
              <a16:creationId xmlns:a16="http://schemas.microsoft.com/office/drawing/2014/main" id="{478CA04D-942D-48C6-A204-77519125C1B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4" name="正方形/長方形 683">
          <a:extLst>
            <a:ext uri="{FF2B5EF4-FFF2-40B4-BE49-F238E27FC236}">
              <a16:creationId xmlns:a16="http://schemas.microsoft.com/office/drawing/2014/main" id="{612654C0-5526-4AA3-B113-88CFB708079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5" name="正方形/長方形 684">
          <a:extLst>
            <a:ext uri="{FF2B5EF4-FFF2-40B4-BE49-F238E27FC236}">
              <a16:creationId xmlns:a16="http://schemas.microsoft.com/office/drawing/2014/main" id="{EC53B2C8-7DDE-4138-9779-1B8AA40A8A8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6" name="テキスト ボックス 685">
          <a:extLst>
            <a:ext uri="{FF2B5EF4-FFF2-40B4-BE49-F238E27FC236}">
              <a16:creationId xmlns:a16="http://schemas.microsoft.com/office/drawing/2014/main" id="{0F548B24-E4DE-4F76-8634-4544D59FB0E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7" name="直線コネクタ 686">
          <a:extLst>
            <a:ext uri="{FF2B5EF4-FFF2-40B4-BE49-F238E27FC236}">
              <a16:creationId xmlns:a16="http://schemas.microsoft.com/office/drawing/2014/main" id="{A8388B9E-7A35-479A-A388-6CAB8673147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88" name="テキスト ボックス 687">
          <a:extLst>
            <a:ext uri="{FF2B5EF4-FFF2-40B4-BE49-F238E27FC236}">
              <a16:creationId xmlns:a16="http://schemas.microsoft.com/office/drawing/2014/main" id="{025DF5BB-06BB-4FA6-B4BC-48ED8CA70A5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89" name="直線コネクタ 688">
          <a:extLst>
            <a:ext uri="{FF2B5EF4-FFF2-40B4-BE49-F238E27FC236}">
              <a16:creationId xmlns:a16="http://schemas.microsoft.com/office/drawing/2014/main" id="{6D6803E8-726B-46C7-A383-D684A613B1C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90" name="テキスト ボックス 689">
          <a:extLst>
            <a:ext uri="{FF2B5EF4-FFF2-40B4-BE49-F238E27FC236}">
              <a16:creationId xmlns:a16="http://schemas.microsoft.com/office/drawing/2014/main" id="{2E05033E-D53A-429E-A846-F90E8684C2D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1" name="直線コネクタ 690">
          <a:extLst>
            <a:ext uri="{FF2B5EF4-FFF2-40B4-BE49-F238E27FC236}">
              <a16:creationId xmlns:a16="http://schemas.microsoft.com/office/drawing/2014/main" id="{8C716DEE-B2D6-4CC8-AA7B-EC02FF12458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2" name="テキスト ボックス 691">
          <a:extLst>
            <a:ext uri="{FF2B5EF4-FFF2-40B4-BE49-F238E27FC236}">
              <a16:creationId xmlns:a16="http://schemas.microsoft.com/office/drawing/2014/main" id="{3B3B26B2-1D3A-49EE-9C11-D11D3AFA40B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3" name="直線コネクタ 692">
          <a:extLst>
            <a:ext uri="{FF2B5EF4-FFF2-40B4-BE49-F238E27FC236}">
              <a16:creationId xmlns:a16="http://schemas.microsoft.com/office/drawing/2014/main" id="{AE7C5212-9463-4CD9-A62B-30108DE661B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4" name="テキスト ボックス 693">
          <a:extLst>
            <a:ext uri="{FF2B5EF4-FFF2-40B4-BE49-F238E27FC236}">
              <a16:creationId xmlns:a16="http://schemas.microsoft.com/office/drawing/2014/main" id="{EAFB8B0F-A582-4568-B3E5-2D032DCE571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5" name="直線コネクタ 694">
          <a:extLst>
            <a:ext uri="{FF2B5EF4-FFF2-40B4-BE49-F238E27FC236}">
              <a16:creationId xmlns:a16="http://schemas.microsoft.com/office/drawing/2014/main" id="{791160CA-EC36-47E1-925C-2E3BB3FC80B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6" name="テキスト ボックス 695">
          <a:extLst>
            <a:ext uri="{FF2B5EF4-FFF2-40B4-BE49-F238E27FC236}">
              <a16:creationId xmlns:a16="http://schemas.microsoft.com/office/drawing/2014/main" id="{D0836820-5FEC-4DDB-A814-015001168A6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7" name="直線コネクタ 696">
          <a:extLst>
            <a:ext uri="{FF2B5EF4-FFF2-40B4-BE49-F238E27FC236}">
              <a16:creationId xmlns:a16="http://schemas.microsoft.com/office/drawing/2014/main" id="{F87A9E40-18D4-408B-97A2-0D1582C745E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8" name="テキスト ボックス 697">
          <a:extLst>
            <a:ext uri="{FF2B5EF4-FFF2-40B4-BE49-F238E27FC236}">
              <a16:creationId xmlns:a16="http://schemas.microsoft.com/office/drawing/2014/main" id="{BF525197-6239-4B80-803D-A6AF1884299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9" name="直線コネクタ 698">
          <a:extLst>
            <a:ext uri="{FF2B5EF4-FFF2-40B4-BE49-F238E27FC236}">
              <a16:creationId xmlns:a16="http://schemas.microsoft.com/office/drawing/2014/main" id="{B4D748BC-6043-4F16-9DF5-0B5B1EE44C5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00" name="テキスト ボックス 699">
          <a:extLst>
            <a:ext uri="{FF2B5EF4-FFF2-40B4-BE49-F238E27FC236}">
              <a16:creationId xmlns:a16="http://schemas.microsoft.com/office/drawing/2014/main" id="{E2874EE5-1CE7-45E3-A5D8-B8DDEC0F9DB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1" name="直線コネクタ 700">
          <a:extLst>
            <a:ext uri="{FF2B5EF4-FFF2-40B4-BE49-F238E27FC236}">
              <a16:creationId xmlns:a16="http://schemas.microsoft.com/office/drawing/2014/main" id="{C7CA7F1D-CB6B-4A39-929B-7443637B0F5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2" name="【庁舎】&#10;有形固定資産減価償却率グラフ枠">
          <a:extLst>
            <a:ext uri="{FF2B5EF4-FFF2-40B4-BE49-F238E27FC236}">
              <a16:creationId xmlns:a16="http://schemas.microsoft.com/office/drawing/2014/main" id="{998DE185-465A-47D7-8DC7-7A442E4B9A5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703" name="直線コネクタ 702">
          <a:extLst>
            <a:ext uri="{FF2B5EF4-FFF2-40B4-BE49-F238E27FC236}">
              <a16:creationId xmlns:a16="http://schemas.microsoft.com/office/drawing/2014/main" id="{B169B42D-571D-4FCB-A8AD-15FCB444539F}"/>
            </a:ext>
          </a:extLst>
        </xdr:cNvPr>
        <xdr:cNvCxnSpPr/>
      </xdr:nvCxnSpPr>
      <xdr:spPr>
        <a:xfrm flipV="1">
          <a:off x="16318864" y="17092205"/>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04" name="【庁舎】&#10;有形固定資産減価償却率最小値テキスト">
          <a:extLst>
            <a:ext uri="{FF2B5EF4-FFF2-40B4-BE49-F238E27FC236}">
              <a16:creationId xmlns:a16="http://schemas.microsoft.com/office/drawing/2014/main" id="{CC0D0C74-4A13-4A98-9F4B-8827EE8D1FF4}"/>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05" name="直線コネクタ 704">
          <a:extLst>
            <a:ext uri="{FF2B5EF4-FFF2-40B4-BE49-F238E27FC236}">
              <a16:creationId xmlns:a16="http://schemas.microsoft.com/office/drawing/2014/main" id="{D1386DB3-F923-4DAF-9EB5-1AAA077D873A}"/>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706" name="【庁舎】&#10;有形固定資産減価償却率最大値テキスト">
          <a:extLst>
            <a:ext uri="{FF2B5EF4-FFF2-40B4-BE49-F238E27FC236}">
              <a16:creationId xmlns:a16="http://schemas.microsoft.com/office/drawing/2014/main" id="{F98528D7-2CE2-45A2-9393-B4CF1C85F325}"/>
            </a:ext>
          </a:extLst>
        </xdr:cNvPr>
        <xdr:cNvSpPr txBox="1"/>
      </xdr:nvSpPr>
      <xdr:spPr>
        <a:xfrm>
          <a:off x="16357600" y="168674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707" name="直線コネクタ 706">
          <a:extLst>
            <a:ext uri="{FF2B5EF4-FFF2-40B4-BE49-F238E27FC236}">
              <a16:creationId xmlns:a16="http://schemas.microsoft.com/office/drawing/2014/main" id="{5E5A0FD2-5E03-4C44-B78C-FE866CF73AB7}"/>
            </a:ext>
          </a:extLst>
        </xdr:cNvPr>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33219</xdr:rowOff>
    </xdr:from>
    <xdr:ext cx="405111" cy="259045"/>
    <xdr:sp macro="" textlink="">
      <xdr:nvSpPr>
        <xdr:cNvPr id="708" name="【庁舎】&#10;有形固定資産減価償却率平均値テキスト">
          <a:extLst>
            <a:ext uri="{FF2B5EF4-FFF2-40B4-BE49-F238E27FC236}">
              <a16:creationId xmlns:a16="http://schemas.microsoft.com/office/drawing/2014/main" id="{6736C105-7B17-4C4F-9113-6C91E6F79964}"/>
            </a:ext>
          </a:extLst>
        </xdr:cNvPr>
        <xdr:cNvSpPr txBox="1"/>
      </xdr:nvSpPr>
      <xdr:spPr>
        <a:xfrm>
          <a:off x="16357600" y="18206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709" name="フローチャート: 判断 708">
          <a:extLst>
            <a:ext uri="{FF2B5EF4-FFF2-40B4-BE49-F238E27FC236}">
              <a16:creationId xmlns:a16="http://schemas.microsoft.com/office/drawing/2014/main" id="{60D732A4-8235-422A-AB29-21B59D14BFCC}"/>
            </a:ext>
          </a:extLst>
        </xdr:cNvPr>
        <xdr:cNvSpPr/>
      </xdr:nvSpPr>
      <xdr:spPr>
        <a:xfrm>
          <a:off x="16268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53158</xdr:rowOff>
    </xdr:from>
    <xdr:to>
      <xdr:col>81</xdr:col>
      <xdr:colOff>101600</xdr:colOff>
      <xdr:row>105</xdr:row>
      <xdr:rowOff>154758</xdr:rowOff>
    </xdr:to>
    <xdr:sp macro="" textlink="">
      <xdr:nvSpPr>
        <xdr:cNvPr id="710" name="フローチャート: 判断 709">
          <a:extLst>
            <a:ext uri="{FF2B5EF4-FFF2-40B4-BE49-F238E27FC236}">
              <a16:creationId xmlns:a16="http://schemas.microsoft.com/office/drawing/2014/main" id="{CAEEB9CB-63C7-4FD2-8FDF-C17A777EEF92}"/>
            </a:ext>
          </a:extLst>
        </xdr:cNvPr>
        <xdr:cNvSpPr/>
      </xdr:nvSpPr>
      <xdr:spPr>
        <a:xfrm>
          <a:off x="15430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711" name="フローチャート: 判断 710">
          <a:extLst>
            <a:ext uri="{FF2B5EF4-FFF2-40B4-BE49-F238E27FC236}">
              <a16:creationId xmlns:a16="http://schemas.microsoft.com/office/drawing/2014/main" id="{DE97CB1C-14D2-4733-B970-774B7B719F1B}"/>
            </a:ext>
          </a:extLst>
        </xdr:cNvPr>
        <xdr:cNvSpPr/>
      </xdr:nvSpPr>
      <xdr:spPr>
        <a:xfrm>
          <a:off x="14541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712" name="フローチャート: 判断 711">
          <a:extLst>
            <a:ext uri="{FF2B5EF4-FFF2-40B4-BE49-F238E27FC236}">
              <a16:creationId xmlns:a16="http://schemas.microsoft.com/office/drawing/2014/main" id="{85B45424-0F07-41FA-BF8D-202CF955AA20}"/>
            </a:ext>
          </a:extLst>
        </xdr:cNvPr>
        <xdr:cNvSpPr/>
      </xdr:nvSpPr>
      <xdr:spPr>
        <a:xfrm>
          <a:off x="13652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151130</xdr:rowOff>
    </xdr:from>
    <xdr:to>
      <xdr:col>67</xdr:col>
      <xdr:colOff>101600</xdr:colOff>
      <xdr:row>105</xdr:row>
      <xdr:rowOff>81280</xdr:rowOff>
    </xdr:to>
    <xdr:sp macro="" textlink="">
      <xdr:nvSpPr>
        <xdr:cNvPr id="713" name="フローチャート: 判断 712">
          <a:extLst>
            <a:ext uri="{FF2B5EF4-FFF2-40B4-BE49-F238E27FC236}">
              <a16:creationId xmlns:a16="http://schemas.microsoft.com/office/drawing/2014/main" id="{E9EC6DE1-2C6A-4218-9978-D95A740F1611}"/>
            </a:ext>
          </a:extLst>
        </xdr:cNvPr>
        <xdr:cNvSpPr/>
      </xdr:nvSpPr>
      <xdr:spPr>
        <a:xfrm>
          <a:off x="12763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0AC8C549-4B21-47E4-9CFB-6506CD4A7EC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EB9FBB23-7FC4-448E-BCF0-5317625FDD7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76060919-3D34-4137-9712-E13C3F3EF38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02ECD3F8-6E61-4096-AF5B-C592121B8AB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976843FC-18F4-4009-9DB8-9CAACD57E2F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154395</xdr:rowOff>
    </xdr:from>
    <xdr:to>
      <xdr:col>85</xdr:col>
      <xdr:colOff>177800</xdr:colOff>
      <xdr:row>101</xdr:row>
      <xdr:rowOff>84545</xdr:rowOff>
    </xdr:to>
    <xdr:sp macro="" textlink="">
      <xdr:nvSpPr>
        <xdr:cNvPr id="719" name="楕円 718">
          <a:extLst>
            <a:ext uri="{FF2B5EF4-FFF2-40B4-BE49-F238E27FC236}">
              <a16:creationId xmlns:a16="http://schemas.microsoft.com/office/drawing/2014/main" id="{7D359EA9-4E77-4A4B-94F9-1D407AD8A99C}"/>
            </a:ext>
          </a:extLst>
        </xdr:cNvPr>
        <xdr:cNvSpPr/>
      </xdr:nvSpPr>
      <xdr:spPr>
        <a:xfrm>
          <a:off x="16268700" y="1729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5822</xdr:rowOff>
    </xdr:from>
    <xdr:ext cx="405111" cy="259045"/>
    <xdr:sp macro="" textlink="">
      <xdr:nvSpPr>
        <xdr:cNvPr id="720" name="【庁舎】&#10;有形固定資産減価償却率該当値テキスト">
          <a:extLst>
            <a:ext uri="{FF2B5EF4-FFF2-40B4-BE49-F238E27FC236}">
              <a16:creationId xmlns:a16="http://schemas.microsoft.com/office/drawing/2014/main" id="{72D79CB9-8BD4-43A5-90C4-C404E0E08003}"/>
            </a:ext>
          </a:extLst>
        </xdr:cNvPr>
        <xdr:cNvSpPr txBox="1"/>
      </xdr:nvSpPr>
      <xdr:spPr>
        <a:xfrm>
          <a:off x="16357600" y="171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38463</xdr:rowOff>
    </xdr:from>
    <xdr:to>
      <xdr:col>81</xdr:col>
      <xdr:colOff>101600</xdr:colOff>
      <xdr:row>107</xdr:row>
      <xdr:rowOff>140063</xdr:rowOff>
    </xdr:to>
    <xdr:sp macro="" textlink="">
      <xdr:nvSpPr>
        <xdr:cNvPr id="721" name="楕円 720">
          <a:extLst>
            <a:ext uri="{FF2B5EF4-FFF2-40B4-BE49-F238E27FC236}">
              <a16:creationId xmlns:a16="http://schemas.microsoft.com/office/drawing/2014/main" id="{95C7EA2A-D05E-484F-B40F-099F66CA3C93}"/>
            </a:ext>
          </a:extLst>
        </xdr:cNvPr>
        <xdr:cNvSpPr/>
      </xdr:nvSpPr>
      <xdr:spPr>
        <a:xfrm>
          <a:off x="154305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33745</xdr:rowOff>
    </xdr:from>
    <xdr:to>
      <xdr:col>85</xdr:col>
      <xdr:colOff>127000</xdr:colOff>
      <xdr:row>107</xdr:row>
      <xdr:rowOff>89263</xdr:rowOff>
    </xdr:to>
    <xdr:cxnSp macro="">
      <xdr:nvCxnSpPr>
        <xdr:cNvPr id="722" name="直線コネクタ 721">
          <a:extLst>
            <a:ext uri="{FF2B5EF4-FFF2-40B4-BE49-F238E27FC236}">
              <a16:creationId xmlns:a16="http://schemas.microsoft.com/office/drawing/2014/main" id="{36D6D9C7-2703-4C96-8DD9-A14FA1607B22}"/>
            </a:ext>
          </a:extLst>
        </xdr:cNvPr>
        <xdr:cNvCxnSpPr/>
      </xdr:nvCxnSpPr>
      <xdr:spPr>
        <a:xfrm flipV="1">
          <a:off x="15481300" y="17350195"/>
          <a:ext cx="838200" cy="108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20501</xdr:rowOff>
    </xdr:from>
    <xdr:to>
      <xdr:col>76</xdr:col>
      <xdr:colOff>165100</xdr:colOff>
      <xdr:row>107</xdr:row>
      <xdr:rowOff>122101</xdr:rowOff>
    </xdr:to>
    <xdr:sp macro="" textlink="">
      <xdr:nvSpPr>
        <xdr:cNvPr id="723" name="楕円 722">
          <a:extLst>
            <a:ext uri="{FF2B5EF4-FFF2-40B4-BE49-F238E27FC236}">
              <a16:creationId xmlns:a16="http://schemas.microsoft.com/office/drawing/2014/main" id="{4EE5256F-DB06-4667-9022-AF5252DD02B5}"/>
            </a:ext>
          </a:extLst>
        </xdr:cNvPr>
        <xdr:cNvSpPr/>
      </xdr:nvSpPr>
      <xdr:spPr>
        <a:xfrm>
          <a:off x="14541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71301</xdr:rowOff>
    </xdr:from>
    <xdr:to>
      <xdr:col>81</xdr:col>
      <xdr:colOff>50800</xdr:colOff>
      <xdr:row>107</xdr:row>
      <xdr:rowOff>89263</xdr:rowOff>
    </xdr:to>
    <xdr:cxnSp macro="">
      <xdr:nvCxnSpPr>
        <xdr:cNvPr id="724" name="直線コネクタ 723">
          <a:extLst>
            <a:ext uri="{FF2B5EF4-FFF2-40B4-BE49-F238E27FC236}">
              <a16:creationId xmlns:a16="http://schemas.microsoft.com/office/drawing/2014/main" id="{689DA986-3629-4D7A-B26A-1205D6E51DB2}"/>
            </a:ext>
          </a:extLst>
        </xdr:cNvPr>
        <xdr:cNvCxnSpPr/>
      </xdr:nvCxnSpPr>
      <xdr:spPr>
        <a:xfrm>
          <a:off x="14592300" y="1841645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2539</xdr:rowOff>
    </xdr:from>
    <xdr:to>
      <xdr:col>72</xdr:col>
      <xdr:colOff>38100</xdr:colOff>
      <xdr:row>107</xdr:row>
      <xdr:rowOff>104139</xdr:rowOff>
    </xdr:to>
    <xdr:sp macro="" textlink="">
      <xdr:nvSpPr>
        <xdr:cNvPr id="725" name="楕円 724">
          <a:extLst>
            <a:ext uri="{FF2B5EF4-FFF2-40B4-BE49-F238E27FC236}">
              <a16:creationId xmlns:a16="http://schemas.microsoft.com/office/drawing/2014/main" id="{2EDD336F-F1F8-4CB1-8ADB-7CF75C9ACBF5}"/>
            </a:ext>
          </a:extLst>
        </xdr:cNvPr>
        <xdr:cNvSpPr/>
      </xdr:nvSpPr>
      <xdr:spPr>
        <a:xfrm>
          <a:off x="13652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53339</xdr:rowOff>
    </xdr:from>
    <xdr:to>
      <xdr:col>76</xdr:col>
      <xdr:colOff>114300</xdr:colOff>
      <xdr:row>107</xdr:row>
      <xdr:rowOff>71301</xdr:rowOff>
    </xdr:to>
    <xdr:cxnSp macro="">
      <xdr:nvCxnSpPr>
        <xdr:cNvPr id="726" name="直線コネクタ 725">
          <a:extLst>
            <a:ext uri="{FF2B5EF4-FFF2-40B4-BE49-F238E27FC236}">
              <a16:creationId xmlns:a16="http://schemas.microsoft.com/office/drawing/2014/main" id="{5017F1FE-90B4-4C21-AE2D-4024D46E013D}"/>
            </a:ext>
          </a:extLst>
        </xdr:cNvPr>
        <xdr:cNvCxnSpPr/>
      </xdr:nvCxnSpPr>
      <xdr:spPr>
        <a:xfrm>
          <a:off x="13703300" y="18398489"/>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156029</xdr:rowOff>
    </xdr:from>
    <xdr:to>
      <xdr:col>67</xdr:col>
      <xdr:colOff>101600</xdr:colOff>
      <xdr:row>107</xdr:row>
      <xdr:rowOff>86179</xdr:rowOff>
    </xdr:to>
    <xdr:sp macro="" textlink="">
      <xdr:nvSpPr>
        <xdr:cNvPr id="727" name="楕円 726">
          <a:extLst>
            <a:ext uri="{FF2B5EF4-FFF2-40B4-BE49-F238E27FC236}">
              <a16:creationId xmlns:a16="http://schemas.microsoft.com/office/drawing/2014/main" id="{EEE83F2E-FCB9-4F97-8D7D-03D0FCB688D9}"/>
            </a:ext>
          </a:extLst>
        </xdr:cNvPr>
        <xdr:cNvSpPr/>
      </xdr:nvSpPr>
      <xdr:spPr>
        <a:xfrm>
          <a:off x="12763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35379</xdr:rowOff>
    </xdr:from>
    <xdr:to>
      <xdr:col>71</xdr:col>
      <xdr:colOff>177800</xdr:colOff>
      <xdr:row>107</xdr:row>
      <xdr:rowOff>53339</xdr:rowOff>
    </xdr:to>
    <xdr:cxnSp macro="">
      <xdr:nvCxnSpPr>
        <xdr:cNvPr id="728" name="直線コネクタ 727">
          <a:extLst>
            <a:ext uri="{FF2B5EF4-FFF2-40B4-BE49-F238E27FC236}">
              <a16:creationId xmlns:a16="http://schemas.microsoft.com/office/drawing/2014/main" id="{2B3C5491-AB39-4ACA-8ECF-33A880F272E6}"/>
            </a:ext>
          </a:extLst>
        </xdr:cNvPr>
        <xdr:cNvCxnSpPr/>
      </xdr:nvCxnSpPr>
      <xdr:spPr>
        <a:xfrm>
          <a:off x="12814300" y="18380529"/>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171285</xdr:rowOff>
    </xdr:from>
    <xdr:ext cx="405111" cy="259045"/>
    <xdr:sp macro="" textlink="">
      <xdr:nvSpPr>
        <xdr:cNvPr id="729" name="n_1aveValue【庁舎】&#10;有形固定資産減価償却率">
          <a:extLst>
            <a:ext uri="{FF2B5EF4-FFF2-40B4-BE49-F238E27FC236}">
              <a16:creationId xmlns:a16="http://schemas.microsoft.com/office/drawing/2014/main" id="{F6B471C7-8FC3-4C52-AD20-35F618785B56}"/>
            </a:ext>
          </a:extLst>
        </xdr:cNvPr>
        <xdr:cNvSpPr txBox="1"/>
      </xdr:nvSpPr>
      <xdr:spPr>
        <a:xfrm>
          <a:off x="152660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12898</xdr:rowOff>
    </xdr:from>
    <xdr:ext cx="405111" cy="259045"/>
    <xdr:sp macro="" textlink="">
      <xdr:nvSpPr>
        <xdr:cNvPr id="730" name="n_2aveValue【庁舎】&#10;有形固定資産減価償却率">
          <a:extLst>
            <a:ext uri="{FF2B5EF4-FFF2-40B4-BE49-F238E27FC236}">
              <a16:creationId xmlns:a16="http://schemas.microsoft.com/office/drawing/2014/main" id="{108253B2-97DB-4232-9607-A0BB256272E5}"/>
            </a:ext>
          </a:extLst>
        </xdr:cNvPr>
        <xdr:cNvSpPr txBox="1"/>
      </xdr:nvSpPr>
      <xdr:spPr>
        <a:xfrm>
          <a:off x="143897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3101</xdr:rowOff>
    </xdr:from>
    <xdr:ext cx="405111" cy="259045"/>
    <xdr:sp macro="" textlink="">
      <xdr:nvSpPr>
        <xdr:cNvPr id="731" name="n_3aveValue【庁舎】&#10;有形固定資産減価償却率">
          <a:extLst>
            <a:ext uri="{FF2B5EF4-FFF2-40B4-BE49-F238E27FC236}">
              <a16:creationId xmlns:a16="http://schemas.microsoft.com/office/drawing/2014/main" id="{C3315B15-664F-4A79-8E7F-7B71D87E7DBF}"/>
            </a:ext>
          </a:extLst>
        </xdr:cNvPr>
        <xdr:cNvSpPr txBox="1"/>
      </xdr:nvSpPr>
      <xdr:spPr>
        <a:xfrm>
          <a:off x="13500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97807</xdr:rowOff>
    </xdr:from>
    <xdr:ext cx="405111" cy="259045"/>
    <xdr:sp macro="" textlink="">
      <xdr:nvSpPr>
        <xdr:cNvPr id="732" name="n_4aveValue【庁舎】&#10;有形固定資産減価償却率">
          <a:extLst>
            <a:ext uri="{FF2B5EF4-FFF2-40B4-BE49-F238E27FC236}">
              <a16:creationId xmlns:a16="http://schemas.microsoft.com/office/drawing/2014/main" id="{CF157F3B-1ABF-4F8E-B44F-5AD979D72E60}"/>
            </a:ext>
          </a:extLst>
        </xdr:cNvPr>
        <xdr:cNvSpPr txBox="1"/>
      </xdr:nvSpPr>
      <xdr:spPr>
        <a:xfrm>
          <a:off x="12611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131190</xdr:rowOff>
    </xdr:from>
    <xdr:ext cx="405111" cy="259045"/>
    <xdr:sp macro="" textlink="">
      <xdr:nvSpPr>
        <xdr:cNvPr id="733" name="n_1mainValue【庁舎】&#10;有形固定資産減価償却率">
          <a:extLst>
            <a:ext uri="{FF2B5EF4-FFF2-40B4-BE49-F238E27FC236}">
              <a16:creationId xmlns:a16="http://schemas.microsoft.com/office/drawing/2014/main" id="{1494EB34-4A1E-4497-A835-605AC745C09D}"/>
            </a:ext>
          </a:extLst>
        </xdr:cNvPr>
        <xdr:cNvSpPr txBox="1"/>
      </xdr:nvSpPr>
      <xdr:spPr>
        <a:xfrm>
          <a:off x="15266044" y="1847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113228</xdr:rowOff>
    </xdr:from>
    <xdr:ext cx="405111" cy="259045"/>
    <xdr:sp macro="" textlink="">
      <xdr:nvSpPr>
        <xdr:cNvPr id="734" name="n_2mainValue【庁舎】&#10;有形固定資産減価償却率">
          <a:extLst>
            <a:ext uri="{FF2B5EF4-FFF2-40B4-BE49-F238E27FC236}">
              <a16:creationId xmlns:a16="http://schemas.microsoft.com/office/drawing/2014/main" id="{055F17D5-10A7-4805-A0B6-B7838249A842}"/>
            </a:ext>
          </a:extLst>
        </xdr:cNvPr>
        <xdr:cNvSpPr txBox="1"/>
      </xdr:nvSpPr>
      <xdr:spPr>
        <a:xfrm>
          <a:off x="14389744" y="1845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95266</xdr:rowOff>
    </xdr:from>
    <xdr:ext cx="405111" cy="259045"/>
    <xdr:sp macro="" textlink="">
      <xdr:nvSpPr>
        <xdr:cNvPr id="735" name="n_3mainValue【庁舎】&#10;有形固定資産減価償却率">
          <a:extLst>
            <a:ext uri="{FF2B5EF4-FFF2-40B4-BE49-F238E27FC236}">
              <a16:creationId xmlns:a16="http://schemas.microsoft.com/office/drawing/2014/main" id="{EA97272A-A241-4044-BAE4-FBEEC0C0F846}"/>
            </a:ext>
          </a:extLst>
        </xdr:cNvPr>
        <xdr:cNvSpPr txBox="1"/>
      </xdr:nvSpPr>
      <xdr:spPr>
        <a:xfrm>
          <a:off x="135007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77306</xdr:rowOff>
    </xdr:from>
    <xdr:ext cx="405111" cy="259045"/>
    <xdr:sp macro="" textlink="">
      <xdr:nvSpPr>
        <xdr:cNvPr id="736" name="n_4mainValue【庁舎】&#10;有形固定資産減価償却率">
          <a:extLst>
            <a:ext uri="{FF2B5EF4-FFF2-40B4-BE49-F238E27FC236}">
              <a16:creationId xmlns:a16="http://schemas.microsoft.com/office/drawing/2014/main" id="{448499CF-2A1C-4D5A-AA31-8F0A4D52AC73}"/>
            </a:ext>
          </a:extLst>
        </xdr:cNvPr>
        <xdr:cNvSpPr txBox="1"/>
      </xdr:nvSpPr>
      <xdr:spPr>
        <a:xfrm>
          <a:off x="12611744" y="1842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a:extLst>
            <a:ext uri="{FF2B5EF4-FFF2-40B4-BE49-F238E27FC236}">
              <a16:creationId xmlns:a16="http://schemas.microsoft.com/office/drawing/2014/main" id="{71F8B452-E12D-42F6-ABA3-E3FB62A94BE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a:extLst>
            <a:ext uri="{FF2B5EF4-FFF2-40B4-BE49-F238E27FC236}">
              <a16:creationId xmlns:a16="http://schemas.microsoft.com/office/drawing/2014/main" id="{D857A651-7E6E-4370-BB91-6C5E4745EAD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a:extLst>
            <a:ext uri="{FF2B5EF4-FFF2-40B4-BE49-F238E27FC236}">
              <a16:creationId xmlns:a16="http://schemas.microsoft.com/office/drawing/2014/main" id="{B7079E50-F89C-4AAB-A963-82433BB6B23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a:extLst>
            <a:ext uri="{FF2B5EF4-FFF2-40B4-BE49-F238E27FC236}">
              <a16:creationId xmlns:a16="http://schemas.microsoft.com/office/drawing/2014/main" id="{BAF2DF73-8AA6-42D8-8858-3BF80C73970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a:extLst>
            <a:ext uri="{FF2B5EF4-FFF2-40B4-BE49-F238E27FC236}">
              <a16:creationId xmlns:a16="http://schemas.microsoft.com/office/drawing/2014/main" id="{C0815AFF-D764-412E-9930-EDE2C1277F9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a:extLst>
            <a:ext uri="{FF2B5EF4-FFF2-40B4-BE49-F238E27FC236}">
              <a16:creationId xmlns:a16="http://schemas.microsoft.com/office/drawing/2014/main" id="{0C48E5D7-4218-464B-9877-FE6221148A9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a:extLst>
            <a:ext uri="{FF2B5EF4-FFF2-40B4-BE49-F238E27FC236}">
              <a16:creationId xmlns:a16="http://schemas.microsoft.com/office/drawing/2014/main" id="{0723B720-8AD9-4C74-862A-ACFED8ABC45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a:extLst>
            <a:ext uri="{FF2B5EF4-FFF2-40B4-BE49-F238E27FC236}">
              <a16:creationId xmlns:a16="http://schemas.microsoft.com/office/drawing/2014/main" id="{B2996826-E3A9-44E8-89D5-F7D34BA2990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a:extLst>
            <a:ext uri="{FF2B5EF4-FFF2-40B4-BE49-F238E27FC236}">
              <a16:creationId xmlns:a16="http://schemas.microsoft.com/office/drawing/2014/main" id="{C9129640-EBE6-4C0A-914B-08B46CFE341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a:extLst>
            <a:ext uri="{FF2B5EF4-FFF2-40B4-BE49-F238E27FC236}">
              <a16:creationId xmlns:a16="http://schemas.microsoft.com/office/drawing/2014/main" id="{B41B812A-A6EF-422A-A39B-774F42658DD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7" name="直線コネクタ 746">
          <a:extLst>
            <a:ext uri="{FF2B5EF4-FFF2-40B4-BE49-F238E27FC236}">
              <a16:creationId xmlns:a16="http://schemas.microsoft.com/office/drawing/2014/main" id="{581A6D08-E1C3-4E3C-BF7D-29E74E9EC0B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0D39201A-DA75-4E70-BB0E-E397F3827D6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9" name="直線コネクタ 748">
          <a:extLst>
            <a:ext uri="{FF2B5EF4-FFF2-40B4-BE49-F238E27FC236}">
              <a16:creationId xmlns:a16="http://schemas.microsoft.com/office/drawing/2014/main" id="{4466299C-9260-4124-A4C9-892844DD989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0" name="テキスト ボックス 749">
          <a:extLst>
            <a:ext uri="{FF2B5EF4-FFF2-40B4-BE49-F238E27FC236}">
              <a16:creationId xmlns:a16="http://schemas.microsoft.com/office/drawing/2014/main" id="{1EF4A2E3-140F-4D5A-9C2D-A9E32DF89AF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1" name="直線コネクタ 750">
          <a:extLst>
            <a:ext uri="{FF2B5EF4-FFF2-40B4-BE49-F238E27FC236}">
              <a16:creationId xmlns:a16="http://schemas.microsoft.com/office/drawing/2014/main" id="{122D349A-A212-4829-A0CE-4A5F407729F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2" name="テキスト ボックス 751">
          <a:extLst>
            <a:ext uri="{FF2B5EF4-FFF2-40B4-BE49-F238E27FC236}">
              <a16:creationId xmlns:a16="http://schemas.microsoft.com/office/drawing/2014/main" id="{94A96F3B-593B-4A6A-9490-39F79D1BB3B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3" name="直線コネクタ 752">
          <a:extLst>
            <a:ext uri="{FF2B5EF4-FFF2-40B4-BE49-F238E27FC236}">
              <a16:creationId xmlns:a16="http://schemas.microsoft.com/office/drawing/2014/main" id="{3A53A4DF-19A4-440A-B093-FE3F1C2A8A7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4" name="テキスト ボックス 753">
          <a:extLst>
            <a:ext uri="{FF2B5EF4-FFF2-40B4-BE49-F238E27FC236}">
              <a16:creationId xmlns:a16="http://schemas.microsoft.com/office/drawing/2014/main" id="{F3FB53D5-79EB-43BB-A53C-A4FD04F37AB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5" name="直線コネクタ 754">
          <a:extLst>
            <a:ext uri="{FF2B5EF4-FFF2-40B4-BE49-F238E27FC236}">
              <a16:creationId xmlns:a16="http://schemas.microsoft.com/office/drawing/2014/main" id="{5B2888D6-8CF4-498D-ABF7-8DF5F534653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56" name="テキスト ボックス 755">
          <a:extLst>
            <a:ext uri="{FF2B5EF4-FFF2-40B4-BE49-F238E27FC236}">
              <a16:creationId xmlns:a16="http://schemas.microsoft.com/office/drawing/2014/main" id="{021D253B-18CC-4E61-BEFE-FF83734A92E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7" name="直線コネクタ 756">
          <a:extLst>
            <a:ext uri="{FF2B5EF4-FFF2-40B4-BE49-F238E27FC236}">
              <a16:creationId xmlns:a16="http://schemas.microsoft.com/office/drawing/2014/main" id="{32BA0D27-1089-44F9-AC25-713FCAB59C1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58" name="テキスト ボックス 757">
          <a:extLst>
            <a:ext uri="{FF2B5EF4-FFF2-40B4-BE49-F238E27FC236}">
              <a16:creationId xmlns:a16="http://schemas.microsoft.com/office/drawing/2014/main" id="{F1EE7590-4A57-4720-9FE0-FC6AECB413C3}"/>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9" name="【庁舎】&#10;一人当たり面積グラフ枠">
          <a:extLst>
            <a:ext uri="{FF2B5EF4-FFF2-40B4-BE49-F238E27FC236}">
              <a16:creationId xmlns:a16="http://schemas.microsoft.com/office/drawing/2014/main" id="{A8630739-7D7A-4498-BB2B-63AE406DC6D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760" name="直線コネクタ 759">
          <a:extLst>
            <a:ext uri="{FF2B5EF4-FFF2-40B4-BE49-F238E27FC236}">
              <a16:creationId xmlns:a16="http://schemas.microsoft.com/office/drawing/2014/main" id="{77EF0F46-26A5-44E2-9FF9-F014BC51E844}"/>
            </a:ext>
          </a:extLst>
        </xdr:cNvPr>
        <xdr:cNvCxnSpPr/>
      </xdr:nvCxnSpPr>
      <xdr:spPr>
        <a:xfrm flipV="1">
          <a:off x="22160864" y="17332325"/>
          <a:ext cx="0" cy="1312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761" name="【庁舎】&#10;一人当たり面積最小値テキスト">
          <a:extLst>
            <a:ext uri="{FF2B5EF4-FFF2-40B4-BE49-F238E27FC236}">
              <a16:creationId xmlns:a16="http://schemas.microsoft.com/office/drawing/2014/main" id="{4A3C1B7D-25D2-47CF-9B57-868C84B7371B}"/>
            </a:ext>
          </a:extLst>
        </xdr:cNvPr>
        <xdr:cNvSpPr txBox="1"/>
      </xdr:nvSpPr>
      <xdr:spPr>
        <a:xfrm>
          <a:off x="22199600" y="186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762" name="直線コネクタ 761">
          <a:extLst>
            <a:ext uri="{FF2B5EF4-FFF2-40B4-BE49-F238E27FC236}">
              <a16:creationId xmlns:a16="http://schemas.microsoft.com/office/drawing/2014/main" id="{A603146E-8315-41B3-8C1B-D0D945F17860}"/>
            </a:ext>
          </a:extLst>
        </xdr:cNvPr>
        <xdr:cNvCxnSpPr/>
      </xdr:nvCxnSpPr>
      <xdr:spPr>
        <a:xfrm>
          <a:off x="22072600" y="1864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763" name="【庁舎】&#10;一人当たり面積最大値テキスト">
          <a:extLst>
            <a:ext uri="{FF2B5EF4-FFF2-40B4-BE49-F238E27FC236}">
              <a16:creationId xmlns:a16="http://schemas.microsoft.com/office/drawing/2014/main" id="{35515FD7-FA55-48FC-9C42-3029BA01E696}"/>
            </a:ext>
          </a:extLst>
        </xdr:cNvPr>
        <xdr:cNvSpPr txBox="1"/>
      </xdr:nvSpPr>
      <xdr:spPr>
        <a:xfrm>
          <a:off x="22199600" y="171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764" name="直線コネクタ 763">
          <a:extLst>
            <a:ext uri="{FF2B5EF4-FFF2-40B4-BE49-F238E27FC236}">
              <a16:creationId xmlns:a16="http://schemas.microsoft.com/office/drawing/2014/main" id="{B7662288-8FAA-441B-8BAB-E2EE8EEEE6F9}"/>
            </a:ext>
          </a:extLst>
        </xdr:cNvPr>
        <xdr:cNvCxnSpPr/>
      </xdr:nvCxnSpPr>
      <xdr:spPr>
        <a:xfrm>
          <a:off x="22072600" y="1733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128033</xdr:rowOff>
    </xdr:from>
    <xdr:ext cx="469744" cy="259045"/>
    <xdr:sp macro="" textlink="">
      <xdr:nvSpPr>
        <xdr:cNvPr id="765" name="【庁舎】&#10;一人当たり面積平均値テキスト">
          <a:extLst>
            <a:ext uri="{FF2B5EF4-FFF2-40B4-BE49-F238E27FC236}">
              <a16:creationId xmlns:a16="http://schemas.microsoft.com/office/drawing/2014/main" id="{4E5978DB-8190-4570-BCAD-97C49CB47805}"/>
            </a:ext>
          </a:extLst>
        </xdr:cNvPr>
        <xdr:cNvSpPr txBox="1"/>
      </xdr:nvSpPr>
      <xdr:spPr>
        <a:xfrm>
          <a:off x="22199600" y="18473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766" name="フローチャート: 判断 765">
          <a:extLst>
            <a:ext uri="{FF2B5EF4-FFF2-40B4-BE49-F238E27FC236}">
              <a16:creationId xmlns:a16="http://schemas.microsoft.com/office/drawing/2014/main" id="{22DE2A6E-E37F-4F0B-88A0-96B766449E76}"/>
            </a:ext>
          </a:extLst>
        </xdr:cNvPr>
        <xdr:cNvSpPr/>
      </xdr:nvSpPr>
      <xdr:spPr>
        <a:xfrm>
          <a:off x="221107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155829</xdr:rowOff>
    </xdr:from>
    <xdr:to>
      <xdr:col>112</xdr:col>
      <xdr:colOff>38100</xdr:colOff>
      <xdr:row>108</xdr:row>
      <xdr:rowOff>85979</xdr:rowOff>
    </xdr:to>
    <xdr:sp macro="" textlink="">
      <xdr:nvSpPr>
        <xdr:cNvPr id="767" name="フローチャート: 判断 766">
          <a:extLst>
            <a:ext uri="{FF2B5EF4-FFF2-40B4-BE49-F238E27FC236}">
              <a16:creationId xmlns:a16="http://schemas.microsoft.com/office/drawing/2014/main" id="{BF95CAAC-2B41-48FF-8CF7-A2A028656539}"/>
            </a:ext>
          </a:extLst>
        </xdr:cNvPr>
        <xdr:cNvSpPr/>
      </xdr:nvSpPr>
      <xdr:spPr>
        <a:xfrm>
          <a:off x="21272500" y="1850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157862</xdr:rowOff>
    </xdr:from>
    <xdr:to>
      <xdr:col>107</xdr:col>
      <xdr:colOff>101600</xdr:colOff>
      <xdr:row>108</xdr:row>
      <xdr:rowOff>88012</xdr:rowOff>
    </xdr:to>
    <xdr:sp macro="" textlink="">
      <xdr:nvSpPr>
        <xdr:cNvPr id="768" name="フローチャート: 判断 767">
          <a:extLst>
            <a:ext uri="{FF2B5EF4-FFF2-40B4-BE49-F238E27FC236}">
              <a16:creationId xmlns:a16="http://schemas.microsoft.com/office/drawing/2014/main" id="{D356C5E4-09ED-4856-8A41-35C05E5D739A}"/>
            </a:ext>
          </a:extLst>
        </xdr:cNvPr>
        <xdr:cNvSpPr/>
      </xdr:nvSpPr>
      <xdr:spPr>
        <a:xfrm>
          <a:off x="20383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769" name="フローチャート: 判断 768">
          <a:extLst>
            <a:ext uri="{FF2B5EF4-FFF2-40B4-BE49-F238E27FC236}">
              <a16:creationId xmlns:a16="http://schemas.microsoft.com/office/drawing/2014/main" id="{7B8B36B4-85F2-44F3-B2CE-D94B63F6CF60}"/>
            </a:ext>
          </a:extLst>
        </xdr:cNvPr>
        <xdr:cNvSpPr/>
      </xdr:nvSpPr>
      <xdr:spPr>
        <a:xfrm>
          <a:off x="19494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160782</xdr:rowOff>
    </xdr:from>
    <xdr:to>
      <xdr:col>98</xdr:col>
      <xdr:colOff>38100</xdr:colOff>
      <xdr:row>108</xdr:row>
      <xdr:rowOff>90932</xdr:rowOff>
    </xdr:to>
    <xdr:sp macro="" textlink="">
      <xdr:nvSpPr>
        <xdr:cNvPr id="770" name="フローチャート: 判断 769">
          <a:extLst>
            <a:ext uri="{FF2B5EF4-FFF2-40B4-BE49-F238E27FC236}">
              <a16:creationId xmlns:a16="http://schemas.microsoft.com/office/drawing/2014/main" id="{37E2F55E-04C2-4A56-9F40-9CA961797EE0}"/>
            </a:ext>
          </a:extLst>
        </xdr:cNvPr>
        <xdr:cNvSpPr/>
      </xdr:nvSpPr>
      <xdr:spPr>
        <a:xfrm>
          <a:off x="18605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F6F93E10-AFC3-4B1D-8C46-9466058B71A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484F8E3B-AB9A-45FB-AFDD-647981AE5BE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CA42C042-0051-458F-9AF0-4BFA79BF247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B5D5CA8D-5209-45B8-AE37-15708751E85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467283BD-F6AA-4CA2-A346-6013711D12A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106172</xdr:rowOff>
    </xdr:from>
    <xdr:to>
      <xdr:col>116</xdr:col>
      <xdr:colOff>114300</xdr:colOff>
      <xdr:row>108</xdr:row>
      <xdr:rowOff>36322</xdr:rowOff>
    </xdr:to>
    <xdr:sp macro="" textlink="">
      <xdr:nvSpPr>
        <xdr:cNvPr id="776" name="楕円 775">
          <a:extLst>
            <a:ext uri="{FF2B5EF4-FFF2-40B4-BE49-F238E27FC236}">
              <a16:creationId xmlns:a16="http://schemas.microsoft.com/office/drawing/2014/main" id="{BF25CBAB-727A-4CFF-AC80-C6A581627BD6}"/>
            </a:ext>
          </a:extLst>
        </xdr:cNvPr>
        <xdr:cNvSpPr/>
      </xdr:nvSpPr>
      <xdr:spPr>
        <a:xfrm>
          <a:off x="22110700" y="1845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129049</xdr:rowOff>
    </xdr:from>
    <xdr:ext cx="469744" cy="259045"/>
    <xdr:sp macro="" textlink="">
      <xdr:nvSpPr>
        <xdr:cNvPr id="777" name="【庁舎】&#10;一人当たり面積該当値テキスト">
          <a:extLst>
            <a:ext uri="{FF2B5EF4-FFF2-40B4-BE49-F238E27FC236}">
              <a16:creationId xmlns:a16="http://schemas.microsoft.com/office/drawing/2014/main" id="{E7E6403F-15FC-40C4-95C2-B23A4B83EEB8}"/>
            </a:ext>
          </a:extLst>
        </xdr:cNvPr>
        <xdr:cNvSpPr txBox="1"/>
      </xdr:nvSpPr>
      <xdr:spPr>
        <a:xfrm>
          <a:off x="22199600" y="183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40639</xdr:rowOff>
    </xdr:from>
    <xdr:to>
      <xdr:col>112</xdr:col>
      <xdr:colOff>38100</xdr:colOff>
      <xdr:row>108</xdr:row>
      <xdr:rowOff>142239</xdr:rowOff>
    </xdr:to>
    <xdr:sp macro="" textlink="">
      <xdr:nvSpPr>
        <xdr:cNvPr id="778" name="楕円 777">
          <a:extLst>
            <a:ext uri="{FF2B5EF4-FFF2-40B4-BE49-F238E27FC236}">
              <a16:creationId xmlns:a16="http://schemas.microsoft.com/office/drawing/2014/main" id="{C8D8EFBE-A440-4AA7-90BC-648CB09ECE82}"/>
            </a:ext>
          </a:extLst>
        </xdr:cNvPr>
        <xdr:cNvSpPr/>
      </xdr:nvSpPr>
      <xdr:spPr>
        <a:xfrm>
          <a:off x="21272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156972</xdr:rowOff>
    </xdr:from>
    <xdr:to>
      <xdr:col>116</xdr:col>
      <xdr:colOff>63500</xdr:colOff>
      <xdr:row>108</xdr:row>
      <xdr:rowOff>91439</xdr:rowOff>
    </xdr:to>
    <xdr:cxnSp macro="">
      <xdr:nvCxnSpPr>
        <xdr:cNvPr id="779" name="直線コネクタ 778">
          <a:extLst>
            <a:ext uri="{FF2B5EF4-FFF2-40B4-BE49-F238E27FC236}">
              <a16:creationId xmlns:a16="http://schemas.microsoft.com/office/drawing/2014/main" id="{847F66C7-F1D5-491B-9EAA-C23D2C4D7EFD}"/>
            </a:ext>
          </a:extLst>
        </xdr:cNvPr>
        <xdr:cNvCxnSpPr/>
      </xdr:nvCxnSpPr>
      <xdr:spPr>
        <a:xfrm flipV="1">
          <a:off x="21323300" y="18502122"/>
          <a:ext cx="838200" cy="10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41529</xdr:rowOff>
    </xdr:from>
    <xdr:to>
      <xdr:col>107</xdr:col>
      <xdr:colOff>101600</xdr:colOff>
      <xdr:row>108</xdr:row>
      <xdr:rowOff>143129</xdr:rowOff>
    </xdr:to>
    <xdr:sp macro="" textlink="">
      <xdr:nvSpPr>
        <xdr:cNvPr id="780" name="楕円 779">
          <a:extLst>
            <a:ext uri="{FF2B5EF4-FFF2-40B4-BE49-F238E27FC236}">
              <a16:creationId xmlns:a16="http://schemas.microsoft.com/office/drawing/2014/main" id="{1279B8A2-2B87-4C28-8E4F-4D1501EFE9E6}"/>
            </a:ext>
          </a:extLst>
        </xdr:cNvPr>
        <xdr:cNvSpPr/>
      </xdr:nvSpPr>
      <xdr:spPr>
        <a:xfrm>
          <a:off x="20383500" y="1855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91439</xdr:rowOff>
    </xdr:from>
    <xdr:to>
      <xdr:col>111</xdr:col>
      <xdr:colOff>177800</xdr:colOff>
      <xdr:row>108</xdr:row>
      <xdr:rowOff>92329</xdr:rowOff>
    </xdr:to>
    <xdr:cxnSp macro="">
      <xdr:nvCxnSpPr>
        <xdr:cNvPr id="781" name="直線コネクタ 780">
          <a:extLst>
            <a:ext uri="{FF2B5EF4-FFF2-40B4-BE49-F238E27FC236}">
              <a16:creationId xmlns:a16="http://schemas.microsoft.com/office/drawing/2014/main" id="{793EF60B-EAE0-40ED-955B-69BBFEDE8FC3}"/>
            </a:ext>
          </a:extLst>
        </xdr:cNvPr>
        <xdr:cNvCxnSpPr/>
      </xdr:nvCxnSpPr>
      <xdr:spPr>
        <a:xfrm flipV="1">
          <a:off x="20434300" y="18608039"/>
          <a:ext cx="889000" cy="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43053</xdr:rowOff>
    </xdr:from>
    <xdr:to>
      <xdr:col>102</xdr:col>
      <xdr:colOff>165100</xdr:colOff>
      <xdr:row>108</xdr:row>
      <xdr:rowOff>144653</xdr:rowOff>
    </xdr:to>
    <xdr:sp macro="" textlink="">
      <xdr:nvSpPr>
        <xdr:cNvPr id="782" name="楕円 781">
          <a:extLst>
            <a:ext uri="{FF2B5EF4-FFF2-40B4-BE49-F238E27FC236}">
              <a16:creationId xmlns:a16="http://schemas.microsoft.com/office/drawing/2014/main" id="{2A799EAB-0D90-4947-91AF-49C8D333FA86}"/>
            </a:ext>
          </a:extLst>
        </xdr:cNvPr>
        <xdr:cNvSpPr/>
      </xdr:nvSpPr>
      <xdr:spPr>
        <a:xfrm>
          <a:off x="19494500" y="1855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92329</xdr:rowOff>
    </xdr:from>
    <xdr:to>
      <xdr:col>107</xdr:col>
      <xdr:colOff>50800</xdr:colOff>
      <xdr:row>108</xdr:row>
      <xdr:rowOff>93853</xdr:rowOff>
    </xdr:to>
    <xdr:cxnSp macro="">
      <xdr:nvCxnSpPr>
        <xdr:cNvPr id="783" name="直線コネクタ 782">
          <a:extLst>
            <a:ext uri="{FF2B5EF4-FFF2-40B4-BE49-F238E27FC236}">
              <a16:creationId xmlns:a16="http://schemas.microsoft.com/office/drawing/2014/main" id="{7563185D-6230-488D-A382-92418F3AE5FD}"/>
            </a:ext>
          </a:extLst>
        </xdr:cNvPr>
        <xdr:cNvCxnSpPr/>
      </xdr:nvCxnSpPr>
      <xdr:spPr>
        <a:xfrm flipV="1">
          <a:off x="19545300" y="1860892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43942</xdr:rowOff>
    </xdr:from>
    <xdr:to>
      <xdr:col>98</xdr:col>
      <xdr:colOff>38100</xdr:colOff>
      <xdr:row>108</xdr:row>
      <xdr:rowOff>145542</xdr:rowOff>
    </xdr:to>
    <xdr:sp macro="" textlink="">
      <xdr:nvSpPr>
        <xdr:cNvPr id="784" name="楕円 783">
          <a:extLst>
            <a:ext uri="{FF2B5EF4-FFF2-40B4-BE49-F238E27FC236}">
              <a16:creationId xmlns:a16="http://schemas.microsoft.com/office/drawing/2014/main" id="{821F53B3-2ECD-4631-93D9-55A2429AE357}"/>
            </a:ext>
          </a:extLst>
        </xdr:cNvPr>
        <xdr:cNvSpPr/>
      </xdr:nvSpPr>
      <xdr:spPr>
        <a:xfrm>
          <a:off x="18605500" y="1856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93853</xdr:rowOff>
    </xdr:from>
    <xdr:to>
      <xdr:col>102</xdr:col>
      <xdr:colOff>114300</xdr:colOff>
      <xdr:row>108</xdr:row>
      <xdr:rowOff>94742</xdr:rowOff>
    </xdr:to>
    <xdr:cxnSp macro="">
      <xdr:nvCxnSpPr>
        <xdr:cNvPr id="785" name="直線コネクタ 784">
          <a:extLst>
            <a:ext uri="{FF2B5EF4-FFF2-40B4-BE49-F238E27FC236}">
              <a16:creationId xmlns:a16="http://schemas.microsoft.com/office/drawing/2014/main" id="{D0F4EFFA-4CA3-4BB2-9412-E38A5C6317F5}"/>
            </a:ext>
          </a:extLst>
        </xdr:cNvPr>
        <xdr:cNvCxnSpPr/>
      </xdr:nvCxnSpPr>
      <xdr:spPr>
        <a:xfrm flipV="1">
          <a:off x="18656300" y="18610453"/>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102506</xdr:rowOff>
    </xdr:from>
    <xdr:ext cx="469744" cy="259045"/>
    <xdr:sp macro="" textlink="">
      <xdr:nvSpPr>
        <xdr:cNvPr id="786" name="n_1aveValue【庁舎】&#10;一人当たり面積">
          <a:extLst>
            <a:ext uri="{FF2B5EF4-FFF2-40B4-BE49-F238E27FC236}">
              <a16:creationId xmlns:a16="http://schemas.microsoft.com/office/drawing/2014/main" id="{DEC18E57-E6BD-4CD7-9347-8F31E95C7F94}"/>
            </a:ext>
          </a:extLst>
        </xdr:cNvPr>
        <xdr:cNvSpPr txBox="1"/>
      </xdr:nvSpPr>
      <xdr:spPr>
        <a:xfrm>
          <a:off x="21075727" y="1827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104539</xdr:rowOff>
    </xdr:from>
    <xdr:ext cx="469744" cy="259045"/>
    <xdr:sp macro="" textlink="">
      <xdr:nvSpPr>
        <xdr:cNvPr id="787" name="n_2aveValue【庁舎】&#10;一人当たり面積">
          <a:extLst>
            <a:ext uri="{FF2B5EF4-FFF2-40B4-BE49-F238E27FC236}">
              <a16:creationId xmlns:a16="http://schemas.microsoft.com/office/drawing/2014/main" id="{EBE4018C-6AF0-448F-9D80-05EB0322CD3E}"/>
            </a:ext>
          </a:extLst>
        </xdr:cNvPr>
        <xdr:cNvSpPr txBox="1"/>
      </xdr:nvSpPr>
      <xdr:spPr>
        <a:xfrm>
          <a:off x="2019942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101616</xdr:rowOff>
    </xdr:from>
    <xdr:ext cx="469744" cy="259045"/>
    <xdr:sp macro="" textlink="">
      <xdr:nvSpPr>
        <xdr:cNvPr id="788" name="n_3aveValue【庁舎】&#10;一人当たり面積">
          <a:extLst>
            <a:ext uri="{FF2B5EF4-FFF2-40B4-BE49-F238E27FC236}">
              <a16:creationId xmlns:a16="http://schemas.microsoft.com/office/drawing/2014/main" id="{E72E9B36-6492-4E43-8352-EAF18C525E03}"/>
            </a:ext>
          </a:extLst>
        </xdr:cNvPr>
        <xdr:cNvSpPr txBox="1"/>
      </xdr:nvSpPr>
      <xdr:spPr>
        <a:xfrm>
          <a:off x="19310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107459</xdr:rowOff>
    </xdr:from>
    <xdr:ext cx="469744" cy="259045"/>
    <xdr:sp macro="" textlink="">
      <xdr:nvSpPr>
        <xdr:cNvPr id="789" name="n_4aveValue【庁舎】&#10;一人当たり面積">
          <a:extLst>
            <a:ext uri="{FF2B5EF4-FFF2-40B4-BE49-F238E27FC236}">
              <a16:creationId xmlns:a16="http://schemas.microsoft.com/office/drawing/2014/main" id="{167955D2-2D7F-4B1A-A6BF-D94303FC2DAD}"/>
            </a:ext>
          </a:extLst>
        </xdr:cNvPr>
        <xdr:cNvSpPr txBox="1"/>
      </xdr:nvSpPr>
      <xdr:spPr>
        <a:xfrm>
          <a:off x="18421427" y="182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133366</xdr:rowOff>
    </xdr:from>
    <xdr:ext cx="469744" cy="259045"/>
    <xdr:sp macro="" textlink="">
      <xdr:nvSpPr>
        <xdr:cNvPr id="790" name="n_1mainValue【庁舎】&#10;一人当たり面積">
          <a:extLst>
            <a:ext uri="{FF2B5EF4-FFF2-40B4-BE49-F238E27FC236}">
              <a16:creationId xmlns:a16="http://schemas.microsoft.com/office/drawing/2014/main" id="{B8E50584-97BD-4E17-AB32-8CCEC9080668}"/>
            </a:ext>
          </a:extLst>
        </xdr:cNvPr>
        <xdr:cNvSpPr txBox="1"/>
      </xdr:nvSpPr>
      <xdr:spPr>
        <a:xfrm>
          <a:off x="21075727"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134256</xdr:rowOff>
    </xdr:from>
    <xdr:ext cx="469744" cy="259045"/>
    <xdr:sp macro="" textlink="">
      <xdr:nvSpPr>
        <xdr:cNvPr id="791" name="n_2mainValue【庁舎】&#10;一人当たり面積">
          <a:extLst>
            <a:ext uri="{FF2B5EF4-FFF2-40B4-BE49-F238E27FC236}">
              <a16:creationId xmlns:a16="http://schemas.microsoft.com/office/drawing/2014/main" id="{A82B7CC0-5C89-4B54-83D0-930EB9B96866}"/>
            </a:ext>
          </a:extLst>
        </xdr:cNvPr>
        <xdr:cNvSpPr txBox="1"/>
      </xdr:nvSpPr>
      <xdr:spPr>
        <a:xfrm>
          <a:off x="20199427" y="1865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135780</xdr:rowOff>
    </xdr:from>
    <xdr:ext cx="469744" cy="259045"/>
    <xdr:sp macro="" textlink="">
      <xdr:nvSpPr>
        <xdr:cNvPr id="792" name="n_3mainValue【庁舎】&#10;一人当たり面積">
          <a:extLst>
            <a:ext uri="{FF2B5EF4-FFF2-40B4-BE49-F238E27FC236}">
              <a16:creationId xmlns:a16="http://schemas.microsoft.com/office/drawing/2014/main" id="{821C8BF7-CA24-43C8-8C0E-A91E18B3F60E}"/>
            </a:ext>
          </a:extLst>
        </xdr:cNvPr>
        <xdr:cNvSpPr txBox="1"/>
      </xdr:nvSpPr>
      <xdr:spPr>
        <a:xfrm>
          <a:off x="19310427" y="1865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136669</xdr:rowOff>
    </xdr:from>
    <xdr:ext cx="469744" cy="259045"/>
    <xdr:sp macro="" textlink="">
      <xdr:nvSpPr>
        <xdr:cNvPr id="793" name="n_4mainValue【庁舎】&#10;一人当たり面積">
          <a:extLst>
            <a:ext uri="{FF2B5EF4-FFF2-40B4-BE49-F238E27FC236}">
              <a16:creationId xmlns:a16="http://schemas.microsoft.com/office/drawing/2014/main" id="{D87A8748-338B-4C86-B454-C91466A4D672}"/>
            </a:ext>
          </a:extLst>
        </xdr:cNvPr>
        <xdr:cNvSpPr txBox="1"/>
      </xdr:nvSpPr>
      <xdr:spPr>
        <a:xfrm>
          <a:off x="18421427" y="1865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4" name="正方形/長方形 793">
          <a:extLst>
            <a:ext uri="{FF2B5EF4-FFF2-40B4-BE49-F238E27FC236}">
              <a16:creationId xmlns:a16="http://schemas.microsoft.com/office/drawing/2014/main" id="{63E95351-2449-4444-A685-E580C726E64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5" name="正方形/長方形 794">
          <a:extLst>
            <a:ext uri="{FF2B5EF4-FFF2-40B4-BE49-F238E27FC236}">
              <a16:creationId xmlns:a16="http://schemas.microsoft.com/office/drawing/2014/main" id="{22C19129-C116-4477-850B-9BFEE03A9DF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6" name="テキスト ボックス 795">
          <a:extLst>
            <a:ext uri="{FF2B5EF4-FFF2-40B4-BE49-F238E27FC236}">
              <a16:creationId xmlns:a16="http://schemas.microsoft.com/office/drawing/2014/main" id="{ED126A06-989E-447A-AF12-C5C15622D3B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新庁舎建設にともない庁舎の老朽化比率が低くなっているが、公共施設等総合管理計画の更新とあわせ比率の高い福祉施設の適正な管理等を計画する。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4,615
4,581
194.80
7,455,233
7,123,660
247,808
3,115,531
6,308,737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力指数は、類似団体平均とほぼ同じとなっている。例年に変わらず人口の減少、全国平均を上回る高齢化に加え、村内中心となる産業等がないこと等、財政基盤が弱いため、今後とも歳出の見直しに努めることと行政の効率化を促進することにより財政の健全化が図られると考え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124206</xdr:rowOff>
    </xdr:from>
    <xdr:to>
      <xdr:col>23</xdr:col>
      <xdr:colOff>133350</xdr:colOff>
      <xdr:row>43</xdr:row>
      <xdr:rowOff>133858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49655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133858</xdr:rowOff>
    </xdr:from>
    <xdr:to>
      <xdr:col>19</xdr:col>
      <xdr:colOff>133350</xdr:colOff>
      <xdr:row>43</xdr:row>
      <xdr:rowOff>133858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06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133858</xdr:rowOff>
    </xdr:from>
    <xdr:to>
      <xdr:col>15</xdr:col>
      <xdr:colOff>82550</xdr:colOff>
      <xdr:row>43</xdr:row>
      <xdr:rowOff>133858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06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133858</xdr:rowOff>
    </xdr:from>
    <xdr:to>
      <xdr:col>11</xdr:col>
      <xdr:colOff>31750</xdr:colOff>
      <xdr:row>43</xdr:row>
      <xdr:rowOff>133858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06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169435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73406</xdr:rowOff>
    </xdr:from>
    <xdr:to>
      <xdr:col>23</xdr:col>
      <xdr:colOff>184150</xdr:colOff>
      <xdr:row>44</xdr:row>
      <xdr:rowOff>3556</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45483</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1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83058</xdr:rowOff>
    </xdr:from>
    <xdr:to>
      <xdr:col>19</xdr:col>
      <xdr:colOff>184150</xdr:colOff>
      <xdr:row>44</xdr:row>
      <xdr:rowOff>13208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83058</xdr:rowOff>
    </xdr:from>
    <xdr:to>
      <xdr:col>15</xdr:col>
      <xdr:colOff>133350</xdr:colOff>
      <xdr:row>44</xdr:row>
      <xdr:rowOff>13208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83058</xdr:rowOff>
    </xdr:from>
    <xdr:to>
      <xdr:col>11</xdr:col>
      <xdr:colOff>82550</xdr:colOff>
      <xdr:row>44</xdr:row>
      <xdr:rowOff>13208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23385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83058</xdr:rowOff>
    </xdr:from>
    <xdr:to>
      <xdr:col>7</xdr:col>
      <xdr:colOff>31750</xdr:colOff>
      <xdr:row>44</xdr:row>
      <xdr:rowOff>13208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169435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経常収支比率は、人件費、物件費等、類似団体より下回っており、前年度</a:t>
          </a:r>
          <a:r>
            <a:rPr kumimoji="1" lang="ja-JP" altLang="en-US" sz="1100">
              <a:solidFill>
                <a:schemeClr val="dk1"/>
              </a:solidFill>
              <a:effectLst/>
              <a:latin typeface="+mn-lt"/>
              <a:ea typeface="+mn-ea"/>
              <a:cs typeface="+mn-cs"/>
            </a:rPr>
            <a:t>とほぼ同じとなっている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普通建設事業は計画されており各種事業に優先順位等つけ無駄のない経常経費の削減に努める。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a:extLst>
            <a:ext uri="{FF2B5EF4-FFF2-40B4-BE49-F238E27FC236}">
              <a16:creationId xmlns:a16="http://schemas.microsoft.com/office/drawing/2014/main" id="{00000000-0008-0000-0300-00007B000000}"/>
            </a:ext>
          </a:extLst>
        </xdr:cNvPr>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a:extLst>
            <a:ext uri="{FF2B5EF4-FFF2-40B4-BE49-F238E27FC236}">
              <a16:creationId xmlns:a16="http://schemas.microsoft.com/office/drawing/2014/main" id="{00000000-0008-0000-0300-00007D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56261</xdr:rowOff>
    </xdr:from>
    <xdr:to>
      <xdr:col>23</xdr:col>
      <xdr:colOff>133350</xdr:colOff>
      <xdr:row>64</xdr:row>
      <xdr:rowOff>63500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114800" y="11029061"/>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110253</xdr:rowOff>
    </xdr:from>
    <xdr:ext cx="762000" cy="259045"/>
    <xdr:sp macro="" textlink="">
      <xdr:nvSpPr>
        <xdr:cNvPr id="128" name="財政構造の弾力性平均値テキスト">
          <a:extLst>
            <a:ext uri="{FF2B5EF4-FFF2-40B4-BE49-F238E27FC236}">
              <a16:creationId xmlns:a16="http://schemas.microsoft.com/office/drawing/2014/main" id="{00000000-0008-0000-0300-000080000000}"/>
            </a:ext>
          </a:extLst>
        </xdr:cNvPr>
        <xdr:cNvSpPr txBox="1"/>
      </xdr:nvSpPr>
      <xdr:spPr>
        <a:xfrm>
          <a:off x="5041900" y="110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56261</xdr:rowOff>
    </xdr:from>
    <xdr:to>
      <xdr:col>19</xdr:col>
      <xdr:colOff>133350</xdr:colOff>
      <xdr:row>65</xdr:row>
      <xdr:rowOff>77851</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3225800" y="11029061"/>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91711</xdr:rowOff>
    </xdr:from>
    <xdr:ext cx="7366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3733800" y="1123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56261</xdr:rowOff>
    </xdr:from>
    <xdr:to>
      <xdr:col>15</xdr:col>
      <xdr:colOff>82550</xdr:colOff>
      <xdr:row>65</xdr:row>
      <xdr:rowOff>77851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2336800" y="11029061"/>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125493</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2844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56261</xdr:rowOff>
    </xdr:from>
    <xdr:to>
      <xdr:col>11</xdr:col>
      <xdr:colOff>31750</xdr:colOff>
      <xdr:row>65</xdr:row>
      <xdr:rowOff>22352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1447800" y="11029061"/>
          <a:ext cx="8890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118254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955800" y="112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76090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066800" y="1087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29227</xdr:rowOff>
    </xdr:from>
    <xdr:ext cx="762000" cy="259045"/>
    <xdr:sp macro="" textlink="">
      <xdr:nvSpPr>
        <xdr:cNvPr id="147" name="財政構造の弾力性該当値テキスト">
          <a:extLst>
            <a:ext uri="{FF2B5EF4-FFF2-40B4-BE49-F238E27FC236}">
              <a16:creationId xmlns:a16="http://schemas.microsoft.com/office/drawing/2014/main" id="{00000000-0008-0000-0300-000093000000}"/>
            </a:ext>
          </a:extLst>
        </xdr:cNvPr>
        <xdr:cNvSpPr txBox="1"/>
      </xdr:nvSpPr>
      <xdr:spPr>
        <a:xfrm>
          <a:off x="50419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5461</xdr:rowOff>
    </xdr:from>
    <xdr:to>
      <xdr:col>19</xdr:col>
      <xdr:colOff>184150</xdr:colOff>
      <xdr:row>64</xdr:row>
      <xdr:rowOff>107061</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064000" y="1097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117238</xdr:rowOff>
    </xdr:from>
    <xdr:ext cx="7366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733800" y="1074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27051</xdr:rowOff>
    </xdr:from>
    <xdr:to>
      <xdr:col>15</xdr:col>
      <xdr:colOff>133350</xdr:colOff>
      <xdr:row>65</xdr:row>
      <xdr:rowOff>128651</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175000" y="1117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138828</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844800" y="10940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5461</xdr:rowOff>
    </xdr:from>
    <xdr:to>
      <xdr:col>11</xdr:col>
      <xdr:colOff>82550</xdr:colOff>
      <xdr:row>64</xdr:row>
      <xdr:rowOff>107061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286000" y="1097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117238</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955800" y="1074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143002</xdr:rowOff>
    </xdr:from>
    <xdr:to>
      <xdr:col>7</xdr:col>
      <xdr:colOff>31750</xdr:colOff>
      <xdr:row>65</xdr:row>
      <xdr:rowOff>73152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1397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57929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066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[491,506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人口一人当たりの人件費、物件費</a:t>
          </a:r>
          <a:r>
            <a:rPr kumimoji="1" lang="en-US" altLang="ja-JP" sz="1100">
              <a:solidFill>
                <a:schemeClr val="dk1"/>
              </a:solidFill>
              <a:effectLst/>
              <a:latin typeface="+mn-lt"/>
              <a:ea typeface="+mn-ea"/>
              <a:cs typeface="+mn-cs"/>
            </a:rPr>
            <a:t>491,506</a:t>
          </a:r>
          <a:r>
            <a:rPr kumimoji="1" lang="ja-JP" altLang="ja-JP" sz="1100">
              <a:solidFill>
                <a:schemeClr val="dk1"/>
              </a:solidFill>
              <a:effectLst/>
              <a:latin typeface="+mn-lt"/>
              <a:ea typeface="+mn-ea"/>
              <a:cs typeface="+mn-cs"/>
            </a:rPr>
            <a:t>円と類似団体を下回っているものの全国平均、沖縄県平均を大きく上回っている。人件費も一つの要因と考えられるが、委託料に係るソフト事業等の物件費が主な要因と考えられる。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34928</xdr:rowOff>
    </xdr:from>
    <xdr:to>
      <xdr:col>23</xdr:col>
      <xdr:colOff>133350</xdr:colOff>
      <xdr:row>82</xdr:row>
      <xdr:rowOff>59401</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4093828"/>
          <a:ext cx="838200" cy="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44178</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41030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34928</xdr:rowOff>
    </xdr:from>
    <xdr:to>
      <xdr:col>19</xdr:col>
      <xdr:colOff>133350</xdr:colOff>
      <xdr:row>82</xdr:row>
      <xdr:rowOff>37760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3225800" y="14093828"/>
          <a:ext cx="889000" cy="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99046</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4157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3338</xdr:rowOff>
    </xdr:from>
    <xdr:to>
      <xdr:col>15</xdr:col>
      <xdr:colOff>82550</xdr:colOff>
      <xdr:row>82</xdr:row>
      <xdr:rowOff>37760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2336800" y="14062238"/>
          <a:ext cx="889000" cy="3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98651</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167382</xdr:rowOff>
    </xdr:from>
    <xdr:to>
      <xdr:col>11</xdr:col>
      <xdr:colOff>31750</xdr:colOff>
      <xdr:row>82</xdr:row>
      <xdr:rowOff>3338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1447800" y="14054832"/>
          <a:ext cx="8890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101094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95697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415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8601</xdr:rowOff>
    </xdr:from>
    <xdr:to>
      <xdr:col>23</xdr:col>
      <xdr:colOff>184150</xdr:colOff>
      <xdr:row>82</xdr:row>
      <xdr:rowOff>110201</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06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101328</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398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155578</xdr:rowOff>
    </xdr:from>
    <xdr:to>
      <xdr:col>19</xdr:col>
      <xdr:colOff>184150</xdr:colOff>
      <xdr:row>82</xdr:row>
      <xdr:rowOff>85728</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404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95905</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3811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158410</xdr:rowOff>
    </xdr:from>
    <xdr:to>
      <xdr:col>15</xdr:col>
      <xdr:colOff>133350</xdr:colOff>
      <xdr:row>82</xdr:row>
      <xdr:rowOff>88560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40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98737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38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123988</xdr:rowOff>
    </xdr:from>
    <xdr:to>
      <xdr:col>11</xdr:col>
      <xdr:colOff>82550</xdr:colOff>
      <xdr:row>82</xdr:row>
      <xdr:rowOff>54138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401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64315</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378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116582</xdr:rowOff>
    </xdr:from>
    <xdr:to>
      <xdr:col>7</xdr:col>
      <xdr:colOff>31750</xdr:colOff>
      <xdr:row>82</xdr:row>
      <xdr:rowOff>46732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400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56909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377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ラスパイレス指数は、類似団体より下回っており、昨年度より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ポイント下がっている。全国町村平均を</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ポイントも下回っていることから給与体系の見直し等、給与の適正に努める。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a:extLst>
            <a:ext uri="{FF2B5EF4-FFF2-40B4-BE49-F238E27FC236}">
              <a16:creationId xmlns:a16="http://schemas.microsoft.com/office/drawing/2014/main" id="{00000000-0008-0000-0300-0000F1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a:extLst>
            <a:ext uri="{FF2B5EF4-FFF2-40B4-BE49-F238E27FC236}">
              <a16:creationId xmlns:a16="http://schemas.microsoft.com/office/drawing/2014/main" id="{00000000-0008-0000-0300-0000F3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164464</xdr:rowOff>
    </xdr:from>
    <xdr:to>
      <xdr:col>81</xdr:col>
      <xdr:colOff>44450</xdr:colOff>
      <xdr:row>86</xdr:row>
      <xdr:rowOff>59373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flipV="1">
          <a:off x="16179800" y="14737714"/>
          <a:ext cx="838200" cy="6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40975</xdr:rowOff>
    </xdr:from>
    <xdr:ext cx="762000" cy="259045"/>
    <xdr:sp macro="" textlink="">
      <xdr:nvSpPr>
        <xdr:cNvPr id="246" name="給与水準   （国との比較）平均値テキスト">
          <a:extLst>
            <a:ext uri="{FF2B5EF4-FFF2-40B4-BE49-F238E27FC236}">
              <a16:creationId xmlns:a16="http://schemas.microsoft.com/office/drawing/2014/main" id="{00000000-0008-0000-0300-0000F6000000}"/>
            </a:ext>
          </a:extLst>
        </xdr:cNvPr>
        <xdr:cNvSpPr txBox="1"/>
      </xdr:nvSpPr>
      <xdr:spPr>
        <a:xfrm>
          <a:off x="17106900" y="14785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a:extLst>
            <a:ext uri="{FF2B5EF4-FFF2-40B4-BE49-F238E27FC236}">
              <a16:creationId xmlns:a16="http://schemas.microsoft.com/office/drawing/2014/main" id="{00000000-0008-0000-0300-0000F7000000}"/>
            </a:ext>
          </a:extLst>
        </xdr:cNvPr>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59373</xdr:rowOff>
    </xdr:from>
    <xdr:to>
      <xdr:col>77</xdr:col>
      <xdr:colOff>44450</xdr:colOff>
      <xdr:row>86</xdr:row>
      <xdr:rowOff>83502</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5290800" y="1480407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119079</xdr:rowOff>
    </xdr:from>
    <xdr:ext cx="7366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5798800" y="14863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41275</xdr:rowOff>
    </xdr:from>
    <xdr:to>
      <xdr:col>72</xdr:col>
      <xdr:colOff>203200</xdr:colOff>
      <xdr:row>86</xdr:row>
      <xdr:rowOff>83502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4401800" y="14785975"/>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170498</xdr:rowOff>
    </xdr:from>
    <xdr:to>
      <xdr:col>68</xdr:col>
      <xdr:colOff>152400</xdr:colOff>
      <xdr:row>86</xdr:row>
      <xdr:rowOff>41275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3512800" y="1474374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149241</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3131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113664</xdr:rowOff>
    </xdr:from>
    <xdr:to>
      <xdr:col>81</xdr:col>
      <xdr:colOff>95250</xdr:colOff>
      <xdr:row>86</xdr:row>
      <xdr:rowOff>43814</xdr:rowOff>
    </xdr:to>
    <xdr:sp macro="" textlink="">
      <xdr:nvSpPr>
        <xdr:cNvPr id="264" name="楕円 263">
          <a:extLst>
            <a:ext uri="{FF2B5EF4-FFF2-40B4-BE49-F238E27FC236}">
              <a16:creationId xmlns:a16="http://schemas.microsoft.com/office/drawing/2014/main" id="{00000000-0008-0000-0300-000008010000}"/>
            </a:ext>
          </a:extLst>
        </xdr:cNvPr>
        <xdr:cNvSpPr/>
      </xdr:nvSpPr>
      <xdr:spPr>
        <a:xfrm>
          <a:off x="16967200" y="146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130191</xdr:rowOff>
    </xdr:from>
    <xdr:ext cx="762000" cy="259045"/>
    <xdr:sp macro="" textlink="">
      <xdr:nvSpPr>
        <xdr:cNvPr id="265" name="給与水準   （国との比較）該当値テキスト">
          <a:extLst>
            <a:ext uri="{FF2B5EF4-FFF2-40B4-BE49-F238E27FC236}">
              <a16:creationId xmlns:a16="http://schemas.microsoft.com/office/drawing/2014/main" id="{00000000-0008-0000-0300-000009010000}"/>
            </a:ext>
          </a:extLst>
        </xdr:cNvPr>
        <xdr:cNvSpPr txBox="1"/>
      </xdr:nvSpPr>
      <xdr:spPr>
        <a:xfrm>
          <a:off x="17106900" y="1453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8573</xdr:rowOff>
    </xdr:from>
    <xdr:to>
      <xdr:col>77</xdr:col>
      <xdr:colOff>95250</xdr:colOff>
      <xdr:row>86</xdr:row>
      <xdr:rowOff>110173</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129000" y="147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120350</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522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32702</xdr:rowOff>
    </xdr:from>
    <xdr:to>
      <xdr:col>73</xdr:col>
      <xdr:colOff>44450</xdr:colOff>
      <xdr:row>86</xdr:row>
      <xdr:rowOff>134302</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52400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161925</xdr:rowOff>
    </xdr:from>
    <xdr:to>
      <xdr:col>68</xdr:col>
      <xdr:colOff>203200</xdr:colOff>
      <xdr:row>86</xdr:row>
      <xdr:rowOff>92075</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4351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102252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119698</xdr:rowOff>
    </xdr:from>
    <xdr:to>
      <xdr:col>64</xdr:col>
      <xdr:colOff>152400</xdr:colOff>
      <xdr:row>86</xdr:row>
      <xdr:rowOff>49848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34620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60025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46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a:extLst>
            <a:ext uri="{FF2B5EF4-FFF2-40B4-BE49-F238E27FC236}">
              <a16:creationId xmlns:a16="http://schemas.microsoft.com/office/drawing/2014/main" id="{00000000-0008-0000-0300-00001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人口千人当たりの職員数については類似団体を下回っているものの、前年より</a:t>
          </a:r>
          <a:r>
            <a:rPr kumimoji="1" lang="en-US" altLang="ja-JP" sz="1100">
              <a:solidFill>
                <a:schemeClr val="dk1"/>
              </a:solidFill>
              <a:effectLst/>
              <a:latin typeface="+mn-lt"/>
              <a:ea typeface="+mn-ea"/>
              <a:cs typeface="+mn-cs"/>
            </a:rPr>
            <a:t>0.29</a:t>
          </a:r>
          <a:r>
            <a:rPr kumimoji="1" lang="ja-JP" altLang="ja-JP" sz="1100">
              <a:solidFill>
                <a:schemeClr val="dk1"/>
              </a:solidFill>
              <a:effectLst/>
              <a:latin typeface="+mn-lt"/>
              <a:ea typeface="+mn-ea"/>
              <a:cs typeface="+mn-cs"/>
            </a:rPr>
            <a:t>ポイント増加し、全国平均、沖縄県平均を大きく上回っている。今後、業務の効率化や定数管理等を適正に管理するよう努める。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80796</xdr:rowOff>
    </xdr:from>
    <xdr:to>
      <xdr:col>81</xdr:col>
      <xdr:colOff>44450</xdr:colOff>
      <xdr:row>59</xdr:row>
      <xdr:rowOff>84128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196346"/>
          <a:ext cx="838200" cy="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21148</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136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71834</xdr:rowOff>
    </xdr:from>
    <xdr:to>
      <xdr:col>77</xdr:col>
      <xdr:colOff>44450</xdr:colOff>
      <xdr:row>59</xdr:row>
      <xdr:rowOff>80796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187384"/>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145789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261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58275</xdr:rowOff>
    </xdr:from>
    <xdr:to>
      <xdr:col>72</xdr:col>
      <xdr:colOff>203200</xdr:colOff>
      <xdr:row>59</xdr:row>
      <xdr:rowOff>71834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173825"/>
          <a:ext cx="889000" cy="1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141192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2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42878</xdr:rowOff>
    </xdr:from>
    <xdr:to>
      <xdr:col>68</xdr:col>
      <xdr:colOff>152400</xdr:colOff>
      <xdr:row>59</xdr:row>
      <xdr:rowOff>58275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158428"/>
          <a:ext cx="889000" cy="1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146249</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137286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33328</xdr:rowOff>
    </xdr:from>
    <xdr:to>
      <xdr:col>81</xdr:col>
      <xdr:colOff>95250</xdr:colOff>
      <xdr:row>59</xdr:row>
      <xdr:rowOff>134928</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1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49855</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999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29996</xdr:rowOff>
    </xdr:from>
    <xdr:to>
      <xdr:col>77</xdr:col>
      <xdr:colOff>95250</xdr:colOff>
      <xdr:row>59</xdr:row>
      <xdr:rowOff>131596</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1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141773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991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21034</xdr:rowOff>
    </xdr:from>
    <xdr:to>
      <xdr:col>73</xdr:col>
      <xdr:colOff>44450</xdr:colOff>
      <xdr:row>59</xdr:row>
      <xdr:rowOff>122634</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13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132811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990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7475</xdr:rowOff>
    </xdr:from>
    <xdr:to>
      <xdr:col>68</xdr:col>
      <xdr:colOff>203200</xdr:colOff>
      <xdr:row>59</xdr:row>
      <xdr:rowOff>109075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1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119252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989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163528</xdr:rowOff>
    </xdr:from>
    <xdr:to>
      <xdr:col>64</xdr:col>
      <xdr:colOff>152400</xdr:colOff>
      <xdr:row>59</xdr:row>
      <xdr:rowOff>93678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1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103855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98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実質公債費は、類似団体より下回っているが、昨年度より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ポイント、上回っている。地方債の償還が始まっているのが要因となっていることから、起債依存型の事業実施等を見直しながら公債費率の抑制に努める。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a:extLst>
            <a:ext uri="{FF2B5EF4-FFF2-40B4-BE49-F238E27FC236}">
              <a16:creationId xmlns:a16="http://schemas.microsoft.com/office/drawing/2014/main" id="{00000000-0008-0000-0300-00006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a:extLst>
            <a:ext uri="{FF2B5EF4-FFF2-40B4-BE49-F238E27FC236}">
              <a16:creationId xmlns:a16="http://schemas.microsoft.com/office/drawing/2014/main" id="{00000000-0008-0000-0300-00006E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37592</xdr:rowOff>
    </xdr:from>
    <xdr:to>
      <xdr:col>81</xdr:col>
      <xdr:colOff>44450</xdr:colOff>
      <xdr:row>41</xdr:row>
      <xdr:rowOff>42418</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179800" y="706704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69" name="公債費負担の状況平均値テキスト">
          <a:extLst>
            <a:ext uri="{FF2B5EF4-FFF2-40B4-BE49-F238E27FC236}">
              <a16:creationId xmlns:a16="http://schemas.microsoft.com/office/drawing/2014/main" id="{00000000-0008-0000-0300-000071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a:extLst>
            <a:ext uri="{FF2B5EF4-FFF2-40B4-BE49-F238E27FC236}">
              <a16:creationId xmlns:a16="http://schemas.microsoft.com/office/drawing/2014/main" id="{00000000-0008-0000-0300-000072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27940</xdr:rowOff>
    </xdr:from>
    <xdr:to>
      <xdr:col>77</xdr:col>
      <xdr:colOff>44450</xdr:colOff>
      <xdr:row>41</xdr:row>
      <xdr:rowOff>37592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5290800" y="705739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23114</xdr:rowOff>
    </xdr:from>
    <xdr:to>
      <xdr:col>72</xdr:col>
      <xdr:colOff>203200</xdr:colOff>
      <xdr:row>41</xdr:row>
      <xdr:rowOff>27940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4401800" y="705256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23114</xdr:rowOff>
    </xdr:from>
    <xdr:to>
      <xdr:col>68</xdr:col>
      <xdr:colOff>152400</xdr:colOff>
      <xdr:row>41</xdr:row>
      <xdr:rowOff>27940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3512800" y="705256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92473</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020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82821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3131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163068</xdr:rowOff>
    </xdr:from>
    <xdr:to>
      <xdr:col>81</xdr:col>
      <xdr:colOff>95250</xdr:colOff>
      <xdr:row>41</xdr:row>
      <xdr:rowOff>93218</xdr:rowOff>
    </xdr:to>
    <xdr:sp macro="" textlink="">
      <xdr:nvSpPr>
        <xdr:cNvPr id="387" name="楕円 386">
          <a:extLst>
            <a:ext uri="{FF2B5EF4-FFF2-40B4-BE49-F238E27FC236}">
              <a16:creationId xmlns:a16="http://schemas.microsoft.com/office/drawing/2014/main" id="{00000000-0008-0000-0300-000083010000}"/>
            </a:ext>
          </a:extLst>
        </xdr:cNvPr>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8145</xdr:rowOff>
    </xdr:from>
    <xdr:ext cx="762000" cy="259045"/>
    <xdr:sp macro="" textlink="">
      <xdr:nvSpPr>
        <xdr:cNvPr id="388" name="公債費負担の状況該当値テキスト">
          <a:extLst>
            <a:ext uri="{FF2B5EF4-FFF2-40B4-BE49-F238E27FC236}">
              <a16:creationId xmlns:a16="http://schemas.microsoft.com/office/drawing/2014/main" id="{00000000-0008-0000-0300-000084010000}"/>
            </a:ext>
          </a:extLst>
        </xdr:cNvPr>
        <xdr:cNvSpPr txBox="1"/>
      </xdr:nvSpPr>
      <xdr:spPr>
        <a:xfrm>
          <a:off x="17106900" y="686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158242</xdr:rowOff>
    </xdr:from>
    <xdr:to>
      <xdr:col>77</xdr:col>
      <xdr:colOff>95250</xdr:colOff>
      <xdr:row>41</xdr:row>
      <xdr:rowOff>88392</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129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98569</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78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143764</xdr:rowOff>
    </xdr:from>
    <xdr:to>
      <xdr:col>68</xdr:col>
      <xdr:colOff>203200</xdr:colOff>
      <xdr:row>41</xdr:row>
      <xdr:rowOff>73914</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4351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a:extLst>
            <a:ext uri="{FF2B5EF4-FFF2-40B4-BE49-F238E27FC236}">
              <a16:creationId xmlns:a16="http://schemas.microsoft.com/office/drawing/2014/main" id="{00000000-0008-0000-0300-00008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将来負担比率は、償還が始まっている地方債が影響しているが、今後も地方債の起債が見込まれる負担率については、横ばいが続くと考えられる。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a:extLst>
            <a:ext uri="{FF2B5EF4-FFF2-40B4-BE49-F238E27FC236}">
              <a16:creationId xmlns:a16="http://schemas.microsoft.com/office/drawing/2014/main" id="{00000000-0008-0000-0300-00009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120892</xdr:rowOff>
    </xdr:from>
    <xdr:to>
      <xdr:col>81</xdr:col>
      <xdr:colOff>95250</xdr:colOff>
      <xdr:row>14</xdr:row>
      <xdr:rowOff>51042</xdr:rowOff>
    </xdr:to>
    <xdr:sp macro="" textlink="">
      <xdr:nvSpPr>
        <xdr:cNvPr id="447" name="楕円 446">
          <a:extLst>
            <a:ext uri="{FF2B5EF4-FFF2-40B4-BE49-F238E27FC236}">
              <a16:creationId xmlns:a16="http://schemas.microsoft.com/office/drawing/2014/main" id="{00000000-0008-0000-0300-0000BF010000}"/>
            </a:ext>
          </a:extLst>
        </xdr:cNvPr>
        <xdr:cNvSpPr/>
      </xdr:nvSpPr>
      <xdr:spPr>
        <a:xfrm>
          <a:off x="16967200" y="234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92969</xdr:rowOff>
    </xdr:from>
    <xdr:ext cx="762000" cy="259045"/>
    <xdr:sp macro="" textlink="">
      <xdr:nvSpPr>
        <xdr:cNvPr id="448" name="将来負担の状況該当値テキスト">
          <a:extLst>
            <a:ext uri="{FF2B5EF4-FFF2-40B4-BE49-F238E27FC236}">
              <a16:creationId xmlns:a16="http://schemas.microsoft.com/office/drawing/2014/main" id="{00000000-0008-0000-0300-0000C0010000}"/>
            </a:ext>
          </a:extLst>
        </xdr:cNvPr>
        <xdr:cNvSpPr txBox="1"/>
      </xdr:nvSpPr>
      <xdr:spPr>
        <a:xfrm>
          <a:off x="17106900" y="2321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4,615
4,581
194.80
7,455,233
7,123,660
247,808
3,115,531
6,308,737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人件費については、</a:t>
          </a:r>
          <a:r>
            <a:rPr kumimoji="1" lang="ja-JP" altLang="en-US" sz="1100">
              <a:solidFill>
                <a:schemeClr val="dk1"/>
              </a:solidFill>
              <a:effectLst/>
              <a:latin typeface="+mn-lt"/>
              <a:ea typeface="+mn-ea"/>
              <a:cs typeface="+mn-cs"/>
            </a:rPr>
            <a:t>例年より</a:t>
          </a:r>
          <a:r>
            <a:rPr kumimoji="1" lang="ja-JP" altLang="ja-JP" sz="1100">
              <a:solidFill>
                <a:schemeClr val="dk1"/>
              </a:solidFill>
              <a:effectLst/>
              <a:latin typeface="+mn-lt"/>
              <a:ea typeface="+mn-ea"/>
              <a:cs typeface="+mn-cs"/>
            </a:rPr>
            <a:t>新規採用職員数</a:t>
          </a:r>
          <a:r>
            <a:rPr kumimoji="1" lang="ja-JP" altLang="en-US" sz="1100">
              <a:solidFill>
                <a:schemeClr val="dk1"/>
              </a:solidFill>
              <a:effectLst/>
              <a:latin typeface="+mn-lt"/>
              <a:ea typeface="+mn-ea"/>
              <a:cs typeface="+mn-cs"/>
            </a:rPr>
            <a:t>を増やしたことにより</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、事務の効率化を図り</a:t>
          </a:r>
          <a:r>
            <a:rPr kumimoji="1" lang="ja-JP" altLang="ja-JP" sz="1100">
              <a:solidFill>
                <a:schemeClr val="dk1"/>
              </a:solidFill>
              <a:effectLst/>
              <a:latin typeface="+mn-lt"/>
              <a:ea typeface="+mn-ea"/>
              <a:cs typeface="+mn-cs"/>
            </a:rPr>
            <a:t>さらなる職員数の適正化に努める。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36</xdr:row>
      <xdr:rowOff>25763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093460"/>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130283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59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35</xdr:row>
      <xdr:rowOff>128633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0934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147881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48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56787</xdr:rowOff>
    </xdr:from>
    <xdr:to>
      <xdr:col>15</xdr:col>
      <xdr:colOff>98425</xdr:colOff>
      <xdr:row>35</xdr:row>
      <xdr:rowOff>128633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05753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8363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56787</xdr:rowOff>
    </xdr:from>
    <xdr:to>
      <xdr:col>11</xdr:col>
      <xdr:colOff>9525</xdr:colOff>
      <xdr:row>35</xdr:row>
      <xdr:rowOff>122101</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05753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151147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166750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146413</xdr:rowOff>
    </xdr:from>
    <xdr:to>
      <xdr:col>24</xdr:col>
      <xdr:colOff>76200</xdr:colOff>
      <xdr:row>36</xdr:row>
      <xdr:rowOff>76563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118490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119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41910</xdr:rowOff>
    </xdr:from>
    <xdr:to>
      <xdr:col>20</xdr:col>
      <xdr:colOff>38100</xdr:colOff>
      <xdr:row>35</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153687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77833</xdr:rowOff>
    </xdr:from>
    <xdr:to>
      <xdr:col>15</xdr:col>
      <xdr:colOff>149225</xdr:colOff>
      <xdr:row>36</xdr:row>
      <xdr:rowOff>7983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07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164210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164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5987</xdr:rowOff>
    </xdr:from>
    <xdr:to>
      <xdr:col>11</xdr:col>
      <xdr:colOff>60325</xdr:colOff>
      <xdr:row>35</xdr:row>
      <xdr:rowOff>107587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00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117764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77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71301</xdr:rowOff>
    </xdr:from>
    <xdr:to>
      <xdr:col>6</xdr:col>
      <xdr:colOff>171450</xdr:colOff>
      <xdr:row>36</xdr:row>
      <xdr:rowOff>1451</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07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157678</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15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物件費の比率は、類似団体を</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下回っている。主な要因としては、ソフト事業の委託料が考えられる。事業の優先順位等により適正な事業の採択に努める。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72136</xdr:rowOff>
    </xdr:from>
    <xdr:to>
      <xdr:col>82</xdr:col>
      <xdr:colOff>107950</xdr:colOff>
      <xdr:row>17</xdr:row>
      <xdr:rowOff>37846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81533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103141</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46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37846</xdr:rowOff>
    </xdr:from>
    <xdr:to>
      <xdr:col>78</xdr:col>
      <xdr:colOff>69850</xdr:colOff>
      <xdr:row>17</xdr:row>
      <xdr:rowOff>60706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952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119143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10414</xdr:rowOff>
    </xdr:from>
    <xdr:to>
      <xdr:col>73</xdr:col>
      <xdr:colOff>180975</xdr:colOff>
      <xdr:row>17</xdr:row>
      <xdr:rowOff>60706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9250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10414</xdr:rowOff>
    </xdr:from>
    <xdr:to>
      <xdr:col>69</xdr:col>
      <xdr:colOff>92075</xdr:colOff>
      <xdr:row>17</xdr:row>
      <xdr:rowOff>69850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9250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126255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21336</xdr:rowOff>
    </xdr:from>
    <xdr:to>
      <xdr:col>82</xdr:col>
      <xdr:colOff>158750</xdr:colOff>
      <xdr:row>16</xdr:row>
      <xdr:rowOff>122936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37863</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609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158496</xdr:rowOff>
    </xdr:from>
    <xdr:to>
      <xdr:col>78</xdr:col>
      <xdr:colOff>120650</xdr:colOff>
      <xdr:row>17</xdr:row>
      <xdr:rowOff>88646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9906</xdr:rowOff>
    </xdr:from>
    <xdr:to>
      <xdr:col>74</xdr:col>
      <xdr:colOff>31750</xdr:colOff>
      <xdr:row>17</xdr:row>
      <xdr:rowOff>111506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121683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131064</xdr:rowOff>
    </xdr:from>
    <xdr:to>
      <xdr:col>69</xdr:col>
      <xdr:colOff>142875</xdr:colOff>
      <xdr:row>17</xdr:row>
      <xdr:rowOff>61214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71391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扶助費については、類似団体を</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下回っている。その要因としては、児童福祉費の児童手当扶助費や出産祝金扶助費等が主な要因と考えられる。今後とも、その他の医療扶助費等の抑制に努めるため予防等の強化に努める。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107950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99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57</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996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146050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766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56</xdr:row>
      <xdr:rowOff>165100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その他の比率は、類似団体を</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ポイント下回っているが、今年度に関しても、国民健康保険特別会計の財政悪化に伴う赤字補填的な操出金等が主な要因であり、年々、増減を繰り返している状況である。</a:t>
          </a:r>
          <a:r>
            <a:rPr kumimoji="1" lang="ja-JP" altLang="en-US" sz="1100">
              <a:solidFill>
                <a:schemeClr val="dk1"/>
              </a:solidFill>
              <a:effectLst/>
              <a:latin typeface="+mn-lt"/>
              <a:ea typeface="+mn-ea"/>
              <a:cs typeface="+mn-cs"/>
            </a:rPr>
            <a:t>医療費抑制のための健康指導や国民健康保険税の適正化などを図る。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100330</xdr:rowOff>
    </xdr:from>
    <xdr:to>
      <xdr:col>82</xdr:col>
      <xdr:colOff>107950</xdr:colOff>
      <xdr:row>55</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5300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170197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153670</xdr:rowOff>
    </xdr:from>
    <xdr:to>
      <xdr:col>78</xdr:col>
      <xdr:colOff>69850</xdr:colOff>
      <xdr:row>57</xdr:row>
      <xdr:rowOff>39370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5834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161290</xdr:rowOff>
    </xdr:from>
    <xdr:to>
      <xdr:col>73</xdr:col>
      <xdr:colOff>180975</xdr:colOff>
      <xdr:row>57</xdr:row>
      <xdr:rowOff>39370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5910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161290</xdr:rowOff>
    </xdr:from>
    <xdr:to>
      <xdr:col>69</xdr:col>
      <xdr:colOff>92075</xdr:colOff>
      <xdr:row>57</xdr:row>
      <xdr:rowOff>16510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5910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49530</xdr:rowOff>
    </xdr:from>
    <xdr:to>
      <xdr:col>82</xdr:col>
      <xdr:colOff>158750</xdr:colOff>
      <xdr:row>55</xdr:row>
      <xdr:rowOff>151130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66057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102870</xdr:rowOff>
    </xdr:from>
    <xdr:to>
      <xdr:col>78</xdr:col>
      <xdr:colOff>120650</xdr:colOff>
      <xdr:row>56</xdr:row>
      <xdr:rowOff>33020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160020</xdr:rowOff>
    </xdr:from>
    <xdr:to>
      <xdr:col>74</xdr:col>
      <xdr:colOff>31750</xdr:colOff>
      <xdr:row>57</xdr:row>
      <xdr:rowOff>90170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110490</xdr:rowOff>
    </xdr:from>
    <xdr:to>
      <xdr:col>69</xdr:col>
      <xdr:colOff>142875</xdr:colOff>
      <xdr:row>56</xdr:row>
      <xdr:rowOff>40640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50817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補助費等の比率については、類似団体</a:t>
          </a:r>
          <a:r>
            <a:rPr kumimoji="1" lang="ja-JP" altLang="en-US" sz="1100">
              <a:solidFill>
                <a:schemeClr val="dk1"/>
              </a:solidFill>
              <a:effectLst/>
              <a:latin typeface="+mn-lt"/>
              <a:ea typeface="+mn-ea"/>
              <a:cs typeface="+mn-cs"/>
            </a:rPr>
            <a:t>と同比率である</a:t>
          </a:r>
          <a:r>
            <a:rPr kumimoji="1" lang="ja-JP" altLang="ja-JP" sz="1100">
              <a:solidFill>
                <a:schemeClr val="dk1"/>
              </a:solidFill>
              <a:effectLst/>
              <a:latin typeface="+mn-lt"/>
              <a:ea typeface="+mn-ea"/>
              <a:cs typeface="+mn-cs"/>
            </a:rPr>
            <a:t>。また、前年度より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回っている。今後とも、各種団体等の事業が適正に運営されているか等、補助費等の見直し等も含め精査する。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117856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2854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37</xdr:row>
      <xdr:rowOff>19558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28548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37</xdr:row>
      <xdr:rowOff>19558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2763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117856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276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39133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7383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公債費については、事業等に掛かった償還が始まっており、類似団体を</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ポイント上</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事業内容の精査を十分に行い、今後も新規発行に伴う普通事業債等の抑制に努める。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39370</xdr:rowOff>
    </xdr:from>
    <xdr:to>
      <xdr:col>24</xdr:col>
      <xdr:colOff>25400</xdr:colOff>
      <xdr:row>77</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2410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157497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16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20320</xdr:rowOff>
    </xdr:from>
    <xdr:to>
      <xdr:col>19</xdr:col>
      <xdr:colOff>187325</xdr:colOff>
      <xdr:row>77</xdr:row>
      <xdr:rowOff>39370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2219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20320</xdr:rowOff>
    </xdr:from>
    <xdr:to>
      <xdr:col>15</xdr:col>
      <xdr:colOff>98425</xdr:colOff>
      <xdr:row>77</xdr:row>
      <xdr:rowOff>54611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2219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35561</xdr:rowOff>
    </xdr:from>
    <xdr:to>
      <xdr:col>11</xdr:col>
      <xdr:colOff>9525</xdr:colOff>
      <xdr:row>77</xdr:row>
      <xdr:rowOff>54611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2372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111777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66057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7620</xdr:rowOff>
    </xdr:from>
    <xdr:to>
      <xdr:col>24</xdr:col>
      <xdr:colOff>76200</xdr:colOff>
      <xdr:row>77</xdr:row>
      <xdr:rowOff>109220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151147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160020</xdr:rowOff>
    </xdr:from>
    <xdr:to>
      <xdr:col>20</xdr:col>
      <xdr:colOff>38100</xdr:colOff>
      <xdr:row>77</xdr:row>
      <xdr:rowOff>90170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100347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140970</xdr:rowOff>
    </xdr:from>
    <xdr:to>
      <xdr:col>15</xdr:col>
      <xdr:colOff>149225</xdr:colOff>
      <xdr:row>77</xdr:row>
      <xdr:rowOff>71120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3811</xdr:rowOff>
    </xdr:from>
    <xdr:to>
      <xdr:col>11</xdr:col>
      <xdr:colOff>60325</xdr:colOff>
      <xdr:row>77</xdr:row>
      <xdr:rowOff>105411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90188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156211</xdr:rowOff>
    </xdr:from>
    <xdr:to>
      <xdr:col>6</xdr:col>
      <xdr:colOff>171450</xdr:colOff>
      <xdr:row>77</xdr:row>
      <xdr:rowOff>86361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71138</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公債費以外については、類似団体より</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ポイント下回っており、前年度より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ポイント減である。類似団体及び前年度対比で減となっているが、引き続き経常経費全体を見直し主に人件費、扶助費、補助費等の抑制に努める。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19558</xdr:rowOff>
    </xdr:from>
    <xdr:to>
      <xdr:col>82</xdr:col>
      <xdr:colOff>107950</xdr:colOff>
      <xdr:row>76</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04975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82566</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24130</xdr:rowOff>
    </xdr:from>
    <xdr:to>
      <xdr:col>78</xdr:col>
      <xdr:colOff>69850</xdr:colOff>
      <xdr:row>77</xdr:row>
      <xdr:rowOff>46989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054330"/>
          <a:ext cx="8890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14987</xdr:rowOff>
    </xdr:from>
    <xdr:to>
      <xdr:col>73</xdr:col>
      <xdr:colOff>180975</xdr:colOff>
      <xdr:row>77</xdr:row>
      <xdr:rowOff>46989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045187"/>
          <a:ext cx="889000" cy="20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14987</xdr:rowOff>
    </xdr:from>
    <xdr:to>
      <xdr:col>69</xdr:col>
      <xdr:colOff>92075</xdr:colOff>
      <xdr:row>76</xdr:row>
      <xdr:rowOff>156718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045187"/>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140208</xdr:rowOff>
    </xdr:from>
    <xdr:to>
      <xdr:col>82</xdr:col>
      <xdr:colOff>158750</xdr:colOff>
      <xdr:row>76</xdr:row>
      <xdr:rowOff>70358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9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156735</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84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144780</xdr:rowOff>
    </xdr:from>
    <xdr:to>
      <xdr:col>78</xdr:col>
      <xdr:colOff>120650</xdr:colOff>
      <xdr:row>76</xdr:row>
      <xdr:rowOff>74930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85107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135636</xdr:rowOff>
    </xdr:from>
    <xdr:to>
      <xdr:col>69</xdr:col>
      <xdr:colOff>142875</xdr:colOff>
      <xdr:row>76</xdr:row>
      <xdr:rowOff>65785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9943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75963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76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105918</xdr:rowOff>
    </xdr:from>
    <xdr:to>
      <xdr:col>65</xdr:col>
      <xdr:colOff>53975</xdr:colOff>
      <xdr:row>77</xdr:row>
      <xdr:rowOff>36068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3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46245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90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58253</xdr:rowOff>
    </xdr:from>
    <xdr:to>
      <xdr:col>29</xdr:col>
      <xdr:colOff>127000</xdr:colOff>
      <xdr:row>18</xdr:row>
      <xdr:rowOff>62605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91978"/>
          <a:ext cx="647700" cy="4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12538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7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62605</xdr:rowOff>
    </xdr:from>
    <xdr:to>
      <xdr:col>26</xdr:col>
      <xdr:colOff>50800</xdr:colOff>
      <xdr:row>18</xdr:row>
      <xdr:rowOff>74562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196330"/>
          <a:ext cx="698500" cy="11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94858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8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74562</xdr:rowOff>
    </xdr:from>
    <xdr:to>
      <xdr:col>22</xdr:col>
      <xdr:colOff>114300</xdr:colOff>
      <xdr:row>18</xdr:row>
      <xdr:rowOff>110259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08287"/>
          <a:ext cx="698500" cy="35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101211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110259</xdr:rowOff>
    </xdr:from>
    <xdr:to>
      <xdr:col>18</xdr:col>
      <xdr:colOff>177800</xdr:colOff>
      <xdr:row>18</xdr:row>
      <xdr:rowOff>117828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43984"/>
          <a:ext cx="698500" cy="7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99611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107651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7453</xdr:rowOff>
    </xdr:from>
    <xdr:to>
      <xdr:col>29</xdr:col>
      <xdr:colOff>177800</xdr:colOff>
      <xdr:row>18</xdr:row>
      <xdr:rowOff>109053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41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150980</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13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11805</xdr:rowOff>
    </xdr:from>
    <xdr:to>
      <xdr:col>26</xdr:col>
      <xdr:colOff>101600</xdr:colOff>
      <xdr:row>18</xdr:row>
      <xdr:rowOff>113405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45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98181</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31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23762</xdr:rowOff>
    </xdr:from>
    <xdr:to>
      <xdr:col>22</xdr:col>
      <xdr:colOff>165100</xdr:colOff>
      <xdr:row>18</xdr:row>
      <xdr:rowOff>125362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57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110139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4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59459</xdr:rowOff>
    </xdr:from>
    <xdr:to>
      <xdr:col>19</xdr:col>
      <xdr:colOff>38100</xdr:colOff>
      <xdr:row>18</xdr:row>
      <xdr:rowOff>161059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93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145837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7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67028</xdr:rowOff>
    </xdr:from>
    <xdr:to>
      <xdr:col>15</xdr:col>
      <xdr:colOff>101600</xdr:colOff>
      <xdr:row>18</xdr:row>
      <xdr:rowOff>168628</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00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153405</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28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10282</xdr:rowOff>
    </xdr:from>
    <xdr:to>
      <xdr:col>29</xdr:col>
      <xdr:colOff>127000</xdr:colOff>
      <xdr:row>37</xdr:row>
      <xdr:rowOff>27033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134982"/>
          <a:ext cx="647700" cy="16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272235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82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27033</xdr:rowOff>
    </xdr:from>
    <xdr:to>
      <xdr:col>26</xdr:col>
      <xdr:colOff>50800</xdr:colOff>
      <xdr:row>37</xdr:row>
      <xdr:rowOff>54465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151733"/>
          <a:ext cx="698500" cy="27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209386</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1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40846</xdr:rowOff>
    </xdr:from>
    <xdr:to>
      <xdr:col>22</xdr:col>
      <xdr:colOff>114300</xdr:colOff>
      <xdr:row>37</xdr:row>
      <xdr:rowOff>54465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165546"/>
          <a:ext cx="698500" cy="13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214089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40846</xdr:rowOff>
    </xdr:from>
    <xdr:to>
      <xdr:col>18</xdr:col>
      <xdr:colOff>177800</xdr:colOff>
      <xdr:row>37</xdr:row>
      <xdr:rowOff>47927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165546"/>
          <a:ext cx="698500" cy="7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211237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234325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130932</xdr:rowOff>
    </xdr:from>
    <xdr:to>
      <xdr:col>29</xdr:col>
      <xdr:colOff>177800</xdr:colOff>
      <xdr:row>37</xdr:row>
      <xdr:rowOff>61082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84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103009</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5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147683</xdr:rowOff>
    </xdr:from>
    <xdr:to>
      <xdr:col>26</xdr:col>
      <xdr:colOff>101600</xdr:colOff>
      <xdr:row>37</xdr:row>
      <xdr:rowOff>77833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00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62610</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187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3665</xdr:rowOff>
    </xdr:from>
    <xdr:to>
      <xdr:col>22</xdr:col>
      <xdr:colOff>165100</xdr:colOff>
      <xdr:row>37</xdr:row>
      <xdr:rowOff>105265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28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90042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161496</xdr:rowOff>
    </xdr:from>
    <xdr:to>
      <xdr:col>19</xdr:col>
      <xdr:colOff>38100</xdr:colOff>
      <xdr:row>37</xdr:row>
      <xdr:rowOff>91646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14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76423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0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168577</xdr:rowOff>
    </xdr:from>
    <xdr:to>
      <xdr:col>15</xdr:col>
      <xdr:colOff>101600</xdr:colOff>
      <xdr:row>37</xdr:row>
      <xdr:rowOff>98727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21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83504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08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4,615
4,581
194.80
7,455,233
7,123,660
247,808
3,115,531
6,308,737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a:extLst>
            <a:ext uri="{FF2B5EF4-FFF2-40B4-BE49-F238E27FC236}">
              <a16:creationId xmlns:a16="http://schemas.microsoft.com/office/drawing/2014/main" id="{00000000-0008-0000-0600-000039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a:extLst>
            <a:ext uri="{FF2B5EF4-FFF2-40B4-BE49-F238E27FC236}">
              <a16:creationId xmlns:a16="http://schemas.microsoft.com/office/drawing/2014/main" id="{00000000-0008-0000-06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a:extLst>
            <a:ext uri="{FF2B5EF4-FFF2-40B4-BE49-F238E27FC236}">
              <a16:creationId xmlns:a16="http://schemas.microsoft.com/office/drawing/2014/main" id="{00000000-0008-0000-0600-00003C000000}"/>
            </a:ext>
          </a:extLst>
        </xdr:cNvPr>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a:extLst>
            <a:ext uri="{FF2B5EF4-FFF2-40B4-BE49-F238E27FC236}">
              <a16:creationId xmlns:a16="http://schemas.microsoft.com/office/drawing/2014/main" id="{00000000-0008-0000-0600-00003E000000}"/>
            </a:ext>
          </a:extLst>
        </xdr:cNvPr>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165435</xdr:rowOff>
    </xdr:from>
    <xdr:to>
      <xdr:col>24</xdr:col>
      <xdr:colOff>63500</xdr:colOff>
      <xdr:row>38</xdr:row>
      <xdr:rowOff>55625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3797300" y="6509085"/>
          <a:ext cx="838200" cy="6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111798</xdr:rowOff>
    </xdr:from>
    <xdr:ext cx="599010" cy="259045"/>
    <xdr:sp macro="" textlink="">
      <xdr:nvSpPr>
        <xdr:cNvPr id="65" name="人件費平均値テキスト">
          <a:extLst>
            <a:ext uri="{FF2B5EF4-FFF2-40B4-BE49-F238E27FC236}">
              <a16:creationId xmlns:a16="http://schemas.microsoft.com/office/drawing/2014/main" id="{00000000-0008-0000-0600-000041000000}"/>
            </a:ext>
          </a:extLst>
        </xdr:cNvPr>
        <xdr:cNvSpPr txBox="1"/>
      </xdr:nvSpPr>
      <xdr:spPr>
        <a:xfrm>
          <a:off x="4686300" y="6283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55625</xdr:rowOff>
    </xdr:from>
    <xdr:to>
      <xdr:col>19</xdr:col>
      <xdr:colOff>177800</xdr:colOff>
      <xdr:row>38</xdr:row>
      <xdr:rowOff>60570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908300" y="6570725"/>
          <a:ext cx="889000" cy="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66745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3497795" y="623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60570</xdr:rowOff>
    </xdr:from>
    <xdr:to>
      <xdr:col>15</xdr:col>
      <xdr:colOff>50800</xdr:colOff>
      <xdr:row>38</xdr:row>
      <xdr:rowOff>80825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2019300" y="6575670"/>
          <a:ext cx="889000" cy="2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73333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2608795" y="624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73041</xdr:rowOff>
    </xdr:from>
    <xdr:to>
      <xdr:col>10</xdr:col>
      <xdr:colOff>114300</xdr:colOff>
      <xdr:row>38</xdr:row>
      <xdr:rowOff>80825</xdr:rowOff>
    </xdr:to>
    <xdr:cxnSp macro="">
      <xdr:nvCxnSpPr>
        <xdr:cNvPr id="73" name="直線コネクタ 72">
          <a:extLst>
            <a:ext uri="{FF2B5EF4-FFF2-40B4-BE49-F238E27FC236}">
              <a16:creationId xmlns:a16="http://schemas.microsoft.com/office/drawing/2014/main" id="{00000000-0008-0000-0600-000049000000}"/>
            </a:ext>
          </a:extLst>
        </xdr:cNvPr>
        <xdr:cNvCxnSpPr/>
      </xdr:nvCxnSpPr>
      <xdr:spPr>
        <a:xfrm>
          <a:off x="1130300" y="6588141"/>
          <a:ext cx="889000" cy="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68577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719795" y="624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a:extLst>
            <a:ext uri="{FF2B5EF4-FFF2-40B4-BE49-F238E27FC236}">
              <a16:creationId xmlns:a16="http://schemas.microsoft.com/office/drawing/2014/main" id="{00000000-0008-0000-0600-00004C000000}"/>
            </a:ext>
          </a:extLst>
        </xdr:cNvPr>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71541</xdr:rowOff>
    </xdr:from>
    <xdr:ext cx="59901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830795" y="624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114634</xdr:rowOff>
    </xdr:from>
    <xdr:to>
      <xdr:col>24</xdr:col>
      <xdr:colOff>114300</xdr:colOff>
      <xdr:row>38</xdr:row>
      <xdr:rowOff>44785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4584700" y="6458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93061</xdr:rowOff>
    </xdr:from>
    <xdr:ext cx="599010" cy="259045"/>
    <xdr:sp macro="" textlink="">
      <xdr:nvSpPr>
        <xdr:cNvPr id="84" name="人件費該当値テキスト">
          <a:extLst>
            <a:ext uri="{FF2B5EF4-FFF2-40B4-BE49-F238E27FC236}">
              <a16:creationId xmlns:a16="http://schemas.microsoft.com/office/drawing/2014/main" id="{00000000-0008-0000-0600-000054000000}"/>
            </a:ext>
          </a:extLst>
        </xdr:cNvPr>
        <xdr:cNvSpPr txBox="1"/>
      </xdr:nvSpPr>
      <xdr:spPr>
        <a:xfrm>
          <a:off x="4686300" y="6436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4825</xdr:rowOff>
    </xdr:from>
    <xdr:to>
      <xdr:col>20</xdr:col>
      <xdr:colOff>38100</xdr:colOff>
      <xdr:row>38</xdr:row>
      <xdr:rowOff>106425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3746500" y="651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97552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3497795" y="661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9770</xdr:rowOff>
    </xdr:from>
    <xdr:to>
      <xdr:col>15</xdr:col>
      <xdr:colOff>101600</xdr:colOff>
      <xdr:row>38</xdr:row>
      <xdr:rowOff>111370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2857500" y="652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102497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2608795" y="661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30025</xdr:rowOff>
    </xdr:from>
    <xdr:to>
      <xdr:col>10</xdr:col>
      <xdr:colOff>165100</xdr:colOff>
      <xdr:row>38</xdr:row>
      <xdr:rowOff>131625</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968500" y="654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122752</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1719795" y="663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22241</xdr:rowOff>
    </xdr:from>
    <xdr:to>
      <xdr:col>6</xdr:col>
      <xdr:colOff>38100</xdr:colOff>
      <xdr:row>38</xdr:row>
      <xdr:rowOff>123841</xdr:rowOff>
    </xdr:to>
    <xdr:sp macro="" textlink="">
      <xdr:nvSpPr>
        <xdr:cNvPr id="91" name="楕円 90">
          <a:extLst>
            <a:ext uri="{FF2B5EF4-FFF2-40B4-BE49-F238E27FC236}">
              <a16:creationId xmlns:a16="http://schemas.microsoft.com/office/drawing/2014/main" id="{00000000-0008-0000-0600-00005B000000}"/>
            </a:ext>
          </a:extLst>
        </xdr:cNvPr>
        <xdr:cNvSpPr/>
      </xdr:nvSpPr>
      <xdr:spPr>
        <a:xfrm>
          <a:off x="1079500" y="65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114968</xdr:rowOff>
    </xdr:from>
    <xdr:ext cx="599010" cy="259045"/>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830795" y="663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139651</xdr:rowOff>
    </xdr:from>
    <xdr:to>
      <xdr:col>24</xdr:col>
      <xdr:colOff>63500</xdr:colOff>
      <xdr:row>57</xdr:row>
      <xdr:rowOff>148442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912301"/>
          <a:ext cx="838200" cy="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80897</xdr:rowOff>
    </xdr:from>
    <xdr:ext cx="599010"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853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132579</xdr:rowOff>
    </xdr:from>
    <xdr:to>
      <xdr:col>19</xdr:col>
      <xdr:colOff>177800</xdr:colOff>
      <xdr:row>57</xdr:row>
      <xdr:rowOff>139651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905229"/>
          <a:ext cx="889000" cy="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13347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97795" y="995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132579</xdr:rowOff>
    </xdr:from>
    <xdr:to>
      <xdr:col>15</xdr:col>
      <xdr:colOff>50800</xdr:colOff>
      <xdr:row>58</xdr:row>
      <xdr:rowOff>21128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05229"/>
          <a:ext cx="889000" cy="5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795" y="995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21128</xdr:rowOff>
    </xdr:from>
    <xdr:to>
      <xdr:col>10</xdr:col>
      <xdr:colOff>114300</xdr:colOff>
      <xdr:row>58</xdr:row>
      <xdr:rowOff>46354</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65228"/>
          <a:ext cx="889000" cy="2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33437</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9795" y="963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40642</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30795" y="9641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97642</xdr:rowOff>
    </xdr:from>
    <xdr:to>
      <xdr:col>24</xdr:col>
      <xdr:colOff>114300</xdr:colOff>
      <xdr:row>58</xdr:row>
      <xdr:rowOff>27792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7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120519</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21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88851</xdr:rowOff>
    </xdr:from>
    <xdr:to>
      <xdr:col>20</xdr:col>
      <xdr:colOff>38100</xdr:colOff>
      <xdr:row>58</xdr:row>
      <xdr:rowOff>19001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35528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63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81779</xdr:rowOff>
    </xdr:from>
    <xdr:to>
      <xdr:col>15</xdr:col>
      <xdr:colOff>101600</xdr:colOff>
      <xdr:row>58</xdr:row>
      <xdr:rowOff>11929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5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28456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9629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141778</xdr:rowOff>
    </xdr:from>
    <xdr:to>
      <xdr:col>10</xdr:col>
      <xdr:colOff>165100</xdr:colOff>
      <xdr:row>58</xdr:row>
      <xdr:rowOff>71928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1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63055</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1000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167004</xdr:rowOff>
    </xdr:from>
    <xdr:to>
      <xdr:col>6</xdr:col>
      <xdr:colOff>38100</xdr:colOff>
      <xdr:row>58</xdr:row>
      <xdr:rowOff>97154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3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88281</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10032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148540</xdr:rowOff>
    </xdr:from>
    <xdr:to>
      <xdr:col>24</xdr:col>
      <xdr:colOff>63500</xdr:colOff>
      <xdr:row>79</xdr:row>
      <xdr:rowOff>22930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521640"/>
          <a:ext cx="838200" cy="4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100610</xdr:rowOff>
    </xdr:from>
    <xdr:ext cx="534377"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302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9375</xdr:rowOff>
    </xdr:from>
    <xdr:to>
      <xdr:col>19</xdr:col>
      <xdr:colOff>177800</xdr:colOff>
      <xdr:row>79</xdr:row>
      <xdr:rowOff>22930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553925"/>
          <a:ext cx="889000" cy="1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33332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30111" y="132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9375</xdr:rowOff>
    </xdr:from>
    <xdr:to>
      <xdr:col>15</xdr:col>
      <xdr:colOff>50800</xdr:colOff>
      <xdr:row>79</xdr:row>
      <xdr:rowOff>20985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553925"/>
          <a:ext cx="889000" cy="1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19666</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41111" y="132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8812</xdr:rowOff>
    </xdr:from>
    <xdr:to>
      <xdr:col>10</xdr:col>
      <xdr:colOff>114300</xdr:colOff>
      <xdr:row>79</xdr:row>
      <xdr:rowOff>20985</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553362"/>
          <a:ext cx="889000" cy="1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22821</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52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27207</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63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97740</xdr:rowOff>
    </xdr:from>
    <xdr:to>
      <xdr:col>24</xdr:col>
      <xdr:colOff>114300</xdr:colOff>
      <xdr:row>79</xdr:row>
      <xdr:rowOff>27890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7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56161</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42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143580</xdr:rowOff>
    </xdr:from>
    <xdr:to>
      <xdr:col>20</xdr:col>
      <xdr:colOff>38100</xdr:colOff>
      <xdr:row>79</xdr:row>
      <xdr:rowOff>73730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51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64857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60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130025</xdr:rowOff>
    </xdr:from>
    <xdr:to>
      <xdr:col>15</xdr:col>
      <xdr:colOff>101600</xdr:colOff>
      <xdr:row>79</xdr:row>
      <xdr:rowOff>60175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50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51302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9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141635</xdr:rowOff>
    </xdr:from>
    <xdr:to>
      <xdr:col>10</xdr:col>
      <xdr:colOff>165100</xdr:colOff>
      <xdr:row>79</xdr:row>
      <xdr:rowOff>71785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5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62912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60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129462</xdr:rowOff>
    </xdr:from>
    <xdr:to>
      <xdr:col>6</xdr:col>
      <xdr:colOff>38100</xdr:colOff>
      <xdr:row>79</xdr:row>
      <xdr:rowOff>59612</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50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50739</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9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12892</xdr:rowOff>
    </xdr:from>
    <xdr:to>
      <xdr:col>24</xdr:col>
      <xdr:colOff>63500</xdr:colOff>
      <xdr:row>95</xdr:row>
      <xdr:rowOff>14319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300642"/>
          <a:ext cx="838200" cy="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99716</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04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157237</xdr:rowOff>
    </xdr:from>
    <xdr:to>
      <xdr:col>19</xdr:col>
      <xdr:colOff>177800</xdr:colOff>
      <xdr:row>95</xdr:row>
      <xdr:rowOff>14319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908300" y="16273537"/>
          <a:ext cx="889000" cy="2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66198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0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149921</xdr:rowOff>
    </xdr:from>
    <xdr:to>
      <xdr:col>15</xdr:col>
      <xdr:colOff>50800</xdr:colOff>
      <xdr:row>94</xdr:row>
      <xdr:rowOff>157237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2019300" y="16266221"/>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58281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3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149921</xdr:rowOff>
    </xdr:from>
    <xdr:to>
      <xdr:col>10</xdr:col>
      <xdr:colOff>114300</xdr:colOff>
      <xdr:row>94</xdr:row>
      <xdr:rowOff>161058</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1130300" y="16266221"/>
          <a:ext cx="889000" cy="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69787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56768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133542</xdr:rowOff>
    </xdr:from>
    <xdr:to>
      <xdr:col>24</xdr:col>
      <xdr:colOff>114300</xdr:colOff>
      <xdr:row>95</xdr:row>
      <xdr:rowOff>63692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24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111969</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22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134969</xdr:rowOff>
    </xdr:from>
    <xdr:to>
      <xdr:col>20</xdr:col>
      <xdr:colOff>38100</xdr:colOff>
      <xdr:row>95</xdr:row>
      <xdr:rowOff>65119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25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56246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34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106437</xdr:rowOff>
    </xdr:from>
    <xdr:to>
      <xdr:col>15</xdr:col>
      <xdr:colOff>101600</xdr:colOff>
      <xdr:row>95</xdr:row>
      <xdr:rowOff>36587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22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53114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599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99121</xdr:rowOff>
    </xdr:from>
    <xdr:to>
      <xdr:col>10</xdr:col>
      <xdr:colOff>165100</xdr:colOff>
      <xdr:row>95</xdr:row>
      <xdr:rowOff>29271</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21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45798</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599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110258</xdr:rowOff>
    </xdr:from>
    <xdr:to>
      <xdr:col>6</xdr:col>
      <xdr:colOff>38100</xdr:colOff>
      <xdr:row>95</xdr:row>
      <xdr:rowOff>40408</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22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56935</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00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74524</xdr:rowOff>
    </xdr:from>
    <xdr:to>
      <xdr:col>54</xdr:col>
      <xdr:colOff>189865</xdr:colOff>
      <xdr:row>37</xdr:row>
      <xdr:rowOff>88684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18024"/>
          <a:ext cx="1270" cy="1214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92511</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43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88684</xdr:rowOff>
    </xdr:from>
    <xdr:to>
      <xdr:col>55</xdr:col>
      <xdr:colOff>88900</xdr:colOff>
      <xdr:row>37</xdr:row>
      <xdr:rowOff>88684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43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21201</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9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74524</xdr:rowOff>
    </xdr:from>
    <xdr:to>
      <xdr:col>55</xdr:col>
      <xdr:colOff>88900</xdr:colOff>
      <xdr:row>30</xdr:row>
      <xdr:rowOff>74524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1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54346</xdr:rowOff>
    </xdr:from>
    <xdr:to>
      <xdr:col>55</xdr:col>
      <xdr:colOff>0</xdr:colOff>
      <xdr:row>37</xdr:row>
      <xdr:rowOff>117223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226546"/>
          <a:ext cx="838200" cy="23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80377</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0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57500</xdr:rowOff>
    </xdr:from>
    <xdr:to>
      <xdr:col>55</xdr:col>
      <xdr:colOff>50800</xdr:colOff>
      <xdr:row>35</xdr:row>
      <xdr:rowOff>159100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117223</xdr:rowOff>
    </xdr:from>
    <xdr:to>
      <xdr:col>50</xdr:col>
      <xdr:colOff>114300</xdr:colOff>
      <xdr:row>37</xdr:row>
      <xdr:rowOff>125527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460873"/>
          <a:ext cx="889000" cy="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140773</xdr:rowOff>
    </xdr:from>
    <xdr:to>
      <xdr:col>50</xdr:col>
      <xdr:colOff>165100</xdr:colOff>
      <xdr:row>37</xdr:row>
      <xdr:rowOff>70923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87450</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125527</xdr:rowOff>
    </xdr:from>
    <xdr:to>
      <xdr:col>45</xdr:col>
      <xdr:colOff>177800</xdr:colOff>
      <xdr:row>37</xdr:row>
      <xdr:rowOff>154437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469177"/>
          <a:ext cx="889000" cy="2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136531</xdr:rowOff>
    </xdr:from>
    <xdr:to>
      <xdr:col>46</xdr:col>
      <xdr:colOff>38100</xdr:colOff>
      <xdr:row>37</xdr:row>
      <xdr:rowOff>66681</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83208</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8760</xdr:rowOff>
    </xdr:from>
    <xdr:to>
      <xdr:col>41</xdr:col>
      <xdr:colOff>50800</xdr:colOff>
      <xdr:row>37</xdr:row>
      <xdr:rowOff>154437</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352410"/>
          <a:ext cx="889000" cy="14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163841</xdr:rowOff>
    </xdr:from>
    <xdr:to>
      <xdr:col>41</xdr:col>
      <xdr:colOff>101600</xdr:colOff>
      <xdr:row>37</xdr:row>
      <xdr:rowOff>93991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110518</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167344</xdr:rowOff>
    </xdr:from>
    <xdr:to>
      <xdr:col>36</xdr:col>
      <xdr:colOff>165100</xdr:colOff>
      <xdr:row>37</xdr:row>
      <xdr:rowOff>97494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88621</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3546</xdr:rowOff>
    </xdr:from>
    <xdr:to>
      <xdr:col>55</xdr:col>
      <xdr:colOff>50800</xdr:colOff>
      <xdr:row>36</xdr:row>
      <xdr:rowOff>105146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7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153423</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54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66423</xdr:rowOff>
    </xdr:from>
    <xdr:to>
      <xdr:col>50</xdr:col>
      <xdr:colOff>165100</xdr:colOff>
      <xdr:row>37</xdr:row>
      <xdr:rowOff>168023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1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159150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50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74727</xdr:rowOff>
    </xdr:from>
    <xdr:to>
      <xdr:col>46</xdr:col>
      <xdr:colOff>38100</xdr:colOff>
      <xdr:row>38</xdr:row>
      <xdr:rowOff>4877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1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167453</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511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103637</xdr:rowOff>
    </xdr:from>
    <xdr:to>
      <xdr:col>41</xdr:col>
      <xdr:colOff>101600</xdr:colOff>
      <xdr:row>38</xdr:row>
      <xdr:rowOff>33787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4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24914</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654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129410</xdr:rowOff>
    </xdr:from>
    <xdr:to>
      <xdr:col>36</xdr:col>
      <xdr:colOff>165100</xdr:colOff>
      <xdr:row>37</xdr:row>
      <xdr:rowOff>59560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30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76087</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6076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120910</xdr:rowOff>
    </xdr:from>
    <xdr:to>
      <xdr:col>55</xdr:col>
      <xdr:colOff>0</xdr:colOff>
      <xdr:row>57</xdr:row>
      <xdr:rowOff>35489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722110"/>
          <a:ext cx="838200" cy="8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105989</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07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81416</xdr:rowOff>
    </xdr:from>
    <xdr:to>
      <xdr:col>50</xdr:col>
      <xdr:colOff>114300</xdr:colOff>
      <xdr:row>57</xdr:row>
      <xdr:rowOff>35489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682616"/>
          <a:ext cx="889000" cy="12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83048</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51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81416</xdr:rowOff>
    </xdr:from>
    <xdr:to>
      <xdr:col>45</xdr:col>
      <xdr:colOff>177800</xdr:colOff>
      <xdr:row>57</xdr:row>
      <xdr:rowOff>24805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682616"/>
          <a:ext cx="889000" cy="11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73192</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84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24805</xdr:rowOff>
    </xdr:from>
    <xdr:to>
      <xdr:col>41</xdr:col>
      <xdr:colOff>50800</xdr:colOff>
      <xdr:row>57</xdr:row>
      <xdr:rowOff>31703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797455"/>
          <a:ext cx="889000" cy="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82829</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51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86841</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51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70110</xdr:rowOff>
    </xdr:from>
    <xdr:to>
      <xdr:col>55</xdr:col>
      <xdr:colOff>50800</xdr:colOff>
      <xdr:row>57</xdr:row>
      <xdr:rowOff>260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6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92987</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522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156139</xdr:rowOff>
    </xdr:from>
    <xdr:to>
      <xdr:col>50</xdr:col>
      <xdr:colOff>165100</xdr:colOff>
      <xdr:row>57</xdr:row>
      <xdr:rowOff>86289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75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77416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85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30616</xdr:rowOff>
    </xdr:from>
    <xdr:to>
      <xdr:col>46</xdr:col>
      <xdr:colOff>38100</xdr:colOff>
      <xdr:row>56</xdr:row>
      <xdr:rowOff>132216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63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148743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407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145455</xdr:rowOff>
    </xdr:from>
    <xdr:to>
      <xdr:col>41</xdr:col>
      <xdr:colOff>101600</xdr:colOff>
      <xdr:row>57</xdr:row>
      <xdr:rowOff>75605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74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66732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839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152353</xdr:rowOff>
    </xdr:from>
    <xdr:to>
      <xdr:col>36</xdr:col>
      <xdr:colOff>165100</xdr:colOff>
      <xdr:row>57</xdr:row>
      <xdr:rowOff>82503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75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73630</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846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49124</xdr:rowOff>
    </xdr:from>
    <xdr:to>
      <xdr:col>55</xdr:col>
      <xdr:colOff>0</xdr:colOff>
      <xdr:row>78</xdr:row>
      <xdr:rowOff>143715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422224"/>
          <a:ext cx="838200" cy="9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98849</xdr:rowOff>
    </xdr:from>
    <xdr:ext cx="599010"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00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9463</xdr:rowOff>
    </xdr:from>
    <xdr:to>
      <xdr:col>50</xdr:col>
      <xdr:colOff>114300</xdr:colOff>
      <xdr:row>78</xdr:row>
      <xdr:rowOff>49124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382563"/>
          <a:ext cx="889000" cy="3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164592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53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9463</xdr:rowOff>
    </xdr:from>
    <xdr:to>
      <xdr:col>45</xdr:col>
      <xdr:colOff>177800</xdr:colOff>
      <xdr:row>78</xdr:row>
      <xdr:rowOff>147575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382563"/>
          <a:ext cx="889000" cy="13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370</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50795" y="1354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109691</xdr:rowOff>
    </xdr:from>
    <xdr:to>
      <xdr:col>41</xdr:col>
      <xdr:colOff>50800</xdr:colOff>
      <xdr:row>78</xdr:row>
      <xdr:rowOff>147575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482791"/>
          <a:ext cx="889000" cy="3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17933</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21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166611</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53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92915</xdr:rowOff>
    </xdr:from>
    <xdr:to>
      <xdr:col>55</xdr:col>
      <xdr:colOff>50800</xdr:colOff>
      <xdr:row>79</xdr:row>
      <xdr:rowOff>23065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6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54399</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2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169774</xdr:rowOff>
    </xdr:from>
    <xdr:to>
      <xdr:col>50</xdr:col>
      <xdr:colOff>165100</xdr:colOff>
      <xdr:row>78</xdr:row>
      <xdr:rowOff>99924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116451</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39795" y="13146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130113</xdr:rowOff>
    </xdr:from>
    <xdr:to>
      <xdr:col>46</xdr:col>
      <xdr:colOff>38100</xdr:colOff>
      <xdr:row>78</xdr:row>
      <xdr:rowOff>60263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76790</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50795" y="1310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96775</xdr:rowOff>
    </xdr:from>
    <xdr:to>
      <xdr:col>41</xdr:col>
      <xdr:colOff>101600</xdr:colOff>
      <xdr:row>79</xdr:row>
      <xdr:rowOff>26925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6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18052</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56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58891</xdr:rowOff>
    </xdr:from>
    <xdr:to>
      <xdr:col>36</xdr:col>
      <xdr:colOff>165100</xdr:colOff>
      <xdr:row>78</xdr:row>
      <xdr:rowOff>160491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3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5568</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672795" y="1320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2721</xdr:rowOff>
    </xdr:from>
    <xdr:to>
      <xdr:col>55</xdr:col>
      <xdr:colOff>0</xdr:colOff>
      <xdr:row>98</xdr:row>
      <xdr:rowOff>84353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633371"/>
          <a:ext cx="838200" cy="25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61453</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69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105927</xdr:rowOff>
    </xdr:from>
    <xdr:to>
      <xdr:col>50</xdr:col>
      <xdr:colOff>114300</xdr:colOff>
      <xdr:row>98</xdr:row>
      <xdr:rowOff>84353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736577"/>
          <a:ext cx="889000" cy="14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51502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39795" y="1651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105927</xdr:rowOff>
    </xdr:from>
    <xdr:to>
      <xdr:col>45</xdr:col>
      <xdr:colOff>177800</xdr:colOff>
      <xdr:row>97</xdr:row>
      <xdr:rowOff>120359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736577"/>
          <a:ext cx="889000" cy="1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41042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84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120359</xdr:rowOff>
    </xdr:from>
    <xdr:to>
      <xdr:col>41</xdr:col>
      <xdr:colOff>50800</xdr:colOff>
      <xdr:row>98</xdr:row>
      <xdr:rowOff>3603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751009"/>
          <a:ext cx="889000" cy="5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28985</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61795" y="168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62676</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672795" y="1652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123371</xdr:rowOff>
    </xdr:from>
    <xdr:to>
      <xdr:col>55</xdr:col>
      <xdr:colOff>50800</xdr:colOff>
      <xdr:row>97</xdr:row>
      <xdr:rowOff>53521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58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146248</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43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33553</xdr:rowOff>
    </xdr:from>
    <xdr:to>
      <xdr:col>50</xdr:col>
      <xdr:colOff>165100</xdr:colOff>
      <xdr:row>98</xdr:row>
      <xdr:rowOff>135153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83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126280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92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55127</xdr:rowOff>
    </xdr:from>
    <xdr:to>
      <xdr:col>46</xdr:col>
      <xdr:colOff>38100</xdr:colOff>
      <xdr:row>97</xdr:row>
      <xdr:rowOff>156727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68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1804</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646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69559</xdr:rowOff>
    </xdr:from>
    <xdr:to>
      <xdr:col>41</xdr:col>
      <xdr:colOff>101600</xdr:colOff>
      <xdr:row>97</xdr:row>
      <xdr:rowOff>171159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0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16236</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61795" y="16475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124253</xdr:rowOff>
    </xdr:from>
    <xdr:to>
      <xdr:col>36</xdr:col>
      <xdr:colOff>165100</xdr:colOff>
      <xdr:row>98</xdr:row>
      <xdr:rowOff>54403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7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45530</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672795" y="16847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88118</xdr:rowOff>
    </xdr:from>
    <xdr:to>
      <xdr:col>85</xdr:col>
      <xdr:colOff>127000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74668"/>
          <a:ext cx="838200" cy="1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158000</xdr:rowOff>
    </xdr:from>
    <xdr:ext cx="534377"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77432</xdr:rowOff>
    </xdr:from>
    <xdr:to>
      <xdr:col>81</xdr:col>
      <xdr:colOff>50800</xdr:colOff>
      <xdr:row>39</xdr:row>
      <xdr:rowOff>88118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63982"/>
          <a:ext cx="889000" cy="1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108246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14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77432</xdr:rowOff>
    </xdr:from>
    <xdr:to>
      <xdr:col>76</xdr:col>
      <xdr:colOff>114300</xdr:colOff>
      <xdr:row>39</xdr:row>
      <xdr:rowOff>96628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763982"/>
          <a:ext cx="889000" cy="1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112804</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96628</xdr:rowOff>
    </xdr:from>
    <xdr:to>
      <xdr:col>71</xdr:col>
      <xdr:colOff>177800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783178"/>
          <a:ext cx="889000" cy="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37318</xdr:rowOff>
    </xdr:from>
    <xdr:to>
      <xdr:col>81</xdr:col>
      <xdr:colOff>101600</xdr:colOff>
      <xdr:row>39</xdr:row>
      <xdr:rowOff>138918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2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130045</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46428" y="6816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26632</xdr:rowOff>
    </xdr:from>
    <xdr:to>
      <xdr:col>76</xdr:col>
      <xdr:colOff>165100</xdr:colOff>
      <xdr:row>39</xdr:row>
      <xdr:rowOff>128232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71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119359</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57428" y="680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45828</xdr:rowOff>
    </xdr:from>
    <xdr:to>
      <xdr:col>72</xdr:col>
      <xdr:colOff>38100</xdr:colOff>
      <xdr:row>39</xdr:row>
      <xdr:rowOff>147428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3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138555</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4017" y="6825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127214</xdr:rowOff>
    </xdr:from>
    <xdr:to>
      <xdr:col>85</xdr:col>
      <xdr:colOff>127000</xdr:colOff>
      <xdr:row>77</xdr:row>
      <xdr:rowOff>136647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328864"/>
          <a:ext cx="838200" cy="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69023</xdr:rowOff>
    </xdr:from>
    <xdr:ext cx="599010"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3099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136647</xdr:rowOff>
    </xdr:from>
    <xdr:to>
      <xdr:col>81</xdr:col>
      <xdr:colOff>50800</xdr:colOff>
      <xdr:row>77</xdr:row>
      <xdr:rowOff>152460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3338297"/>
          <a:ext cx="889000" cy="1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138944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181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141565</xdr:rowOff>
    </xdr:from>
    <xdr:to>
      <xdr:col>76</xdr:col>
      <xdr:colOff>114300</xdr:colOff>
      <xdr:row>77</xdr:row>
      <xdr:rowOff>152460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3343215"/>
          <a:ext cx="889000" cy="1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161083</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292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71571</xdr:rowOff>
    </xdr:from>
    <xdr:to>
      <xdr:col>71</xdr:col>
      <xdr:colOff>177800</xdr:colOff>
      <xdr:row>77</xdr:row>
      <xdr:rowOff>141565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3273221"/>
          <a:ext cx="889000" cy="6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150576</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03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139678</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14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76414</xdr:rowOff>
    </xdr:from>
    <xdr:to>
      <xdr:col>85</xdr:col>
      <xdr:colOff>177800</xdr:colOff>
      <xdr:row>78</xdr:row>
      <xdr:rowOff>6564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27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54841</xdr:rowOff>
    </xdr:from>
    <xdr:ext cx="599010"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256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85847</xdr:rowOff>
    </xdr:from>
    <xdr:to>
      <xdr:col>81</xdr:col>
      <xdr:colOff>101600</xdr:colOff>
      <xdr:row>78</xdr:row>
      <xdr:rowOff>15997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28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7124</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181795" y="1338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101660</xdr:rowOff>
    </xdr:from>
    <xdr:to>
      <xdr:col>76</xdr:col>
      <xdr:colOff>165100</xdr:colOff>
      <xdr:row>78</xdr:row>
      <xdr:rowOff>31810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30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22937</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292795" y="13396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90765</xdr:rowOff>
    </xdr:from>
    <xdr:to>
      <xdr:col>72</xdr:col>
      <xdr:colOff>38100</xdr:colOff>
      <xdr:row>78</xdr:row>
      <xdr:rowOff>20915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29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12042</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03795" y="13385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20771</xdr:rowOff>
    </xdr:from>
    <xdr:to>
      <xdr:col>67</xdr:col>
      <xdr:colOff>101600</xdr:colOff>
      <xdr:row>77</xdr:row>
      <xdr:rowOff>122371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22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138898</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14795" y="129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8457</xdr:rowOff>
    </xdr:from>
    <xdr:to>
      <xdr:col>85</xdr:col>
      <xdr:colOff>127000</xdr:colOff>
      <xdr:row>99</xdr:row>
      <xdr:rowOff>14494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982007"/>
          <a:ext cx="838200" cy="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130343</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76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11264</xdr:rowOff>
    </xdr:from>
    <xdr:to>
      <xdr:col>81</xdr:col>
      <xdr:colOff>50800</xdr:colOff>
      <xdr:row>99</xdr:row>
      <xdr:rowOff>14494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984814"/>
          <a:ext cx="889000" cy="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46266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11264</xdr:rowOff>
    </xdr:from>
    <xdr:to>
      <xdr:col>76</xdr:col>
      <xdr:colOff>114300</xdr:colOff>
      <xdr:row>99</xdr:row>
      <xdr:rowOff>14117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984814"/>
          <a:ext cx="889000" cy="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46721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14117</xdr:rowOff>
    </xdr:from>
    <xdr:to>
      <xdr:col>71</xdr:col>
      <xdr:colOff>177800</xdr:colOff>
      <xdr:row>99</xdr:row>
      <xdr:rowOff>20520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987667"/>
          <a:ext cx="889000" cy="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57253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44697</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129107</xdr:rowOff>
    </xdr:from>
    <xdr:to>
      <xdr:col>85</xdr:col>
      <xdr:colOff>177800</xdr:colOff>
      <xdr:row>99</xdr:row>
      <xdr:rowOff>59257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9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85894</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88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135144</xdr:rowOff>
    </xdr:from>
    <xdr:to>
      <xdr:col>81</xdr:col>
      <xdr:colOff>101600</xdr:colOff>
      <xdr:row>99</xdr:row>
      <xdr:rowOff>65294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9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56421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702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131914</xdr:rowOff>
    </xdr:from>
    <xdr:to>
      <xdr:col>76</xdr:col>
      <xdr:colOff>165100</xdr:colOff>
      <xdr:row>99</xdr:row>
      <xdr:rowOff>62064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93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53191</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702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134767</xdr:rowOff>
    </xdr:from>
    <xdr:to>
      <xdr:col>72</xdr:col>
      <xdr:colOff>38100</xdr:colOff>
      <xdr:row>99</xdr:row>
      <xdr:rowOff>64917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9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56044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702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141170</xdr:rowOff>
    </xdr:from>
    <xdr:to>
      <xdr:col>67</xdr:col>
      <xdr:colOff>101600</xdr:colOff>
      <xdr:row>99</xdr:row>
      <xdr:rowOff>71320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9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62447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703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103877</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38676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1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64152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3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69016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4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2273</xdr:rowOff>
    </xdr:from>
    <xdr:to>
      <xdr:col>116</xdr:col>
      <xdr:colOff>63500</xdr:colOff>
      <xdr:row>78</xdr:row>
      <xdr:rowOff>37914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375373"/>
          <a:ext cx="838200" cy="3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9309</xdr:rowOff>
    </xdr:from>
    <xdr:ext cx="599010"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3039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402</xdr:rowOff>
    </xdr:from>
    <xdr:to>
      <xdr:col>111</xdr:col>
      <xdr:colOff>177800</xdr:colOff>
      <xdr:row>78</xdr:row>
      <xdr:rowOff>37914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3373502"/>
          <a:ext cx="889000" cy="3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106590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23795" y="129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402</xdr:rowOff>
    </xdr:from>
    <xdr:to>
      <xdr:col>107</xdr:col>
      <xdr:colOff>50800</xdr:colOff>
      <xdr:row>78</xdr:row>
      <xdr:rowOff>38841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3373502"/>
          <a:ext cx="889000" cy="3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92234</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34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24126</xdr:rowOff>
    </xdr:from>
    <xdr:to>
      <xdr:col>102</xdr:col>
      <xdr:colOff>114300</xdr:colOff>
      <xdr:row>78</xdr:row>
      <xdr:rowOff>38841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3397226"/>
          <a:ext cx="889000" cy="1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120181</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45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115437</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56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122923</xdr:rowOff>
    </xdr:from>
    <xdr:to>
      <xdr:col>116</xdr:col>
      <xdr:colOff>114300</xdr:colOff>
      <xdr:row>78</xdr:row>
      <xdr:rowOff>53073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32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101350</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30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158564</xdr:rowOff>
    </xdr:from>
    <xdr:to>
      <xdr:col>112</xdr:col>
      <xdr:colOff>38100</xdr:colOff>
      <xdr:row>78</xdr:row>
      <xdr:rowOff>88714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36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79841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45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121052</xdr:rowOff>
    </xdr:from>
    <xdr:to>
      <xdr:col>107</xdr:col>
      <xdr:colOff>101600</xdr:colOff>
      <xdr:row>78</xdr:row>
      <xdr:rowOff>51202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32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42329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41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159491</xdr:rowOff>
    </xdr:from>
    <xdr:to>
      <xdr:col>102</xdr:col>
      <xdr:colOff>165100</xdr:colOff>
      <xdr:row>78</xdr:row>
      <xdr:rowOff>89641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36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80768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45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144776</xdr:rowOff>
    </xdr:from>
    <xdr:to>
      <xdr:col>98</xdr:col>
      <xdr:colOff>38100</xdr:colOff>
      <xdr:row>78</xdr:row>
      <xdr:rowOff>74926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3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66053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43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物件費、普通建設事業費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普通建設事業費（うち</a:t>
          </a:r>
          <a:r>
            <a:rPr kumimoji="1" lang="ja-JP" altLang="en-US" sz="1100">
              <a:solidFill>
                <a:schemeClr val="dk1"/>
              </a:solidFill>
              <a:effectLst/>
              <a:latin typeface="+mn-lt"/>
              <a:ea typeface="+mn-ea"/>
              <a:cs typeface="+mn-cs"/>
            </a:rPr>
            <a:t>更新</a:t>
          </a:r>
          <a:r>
            <a:rPr kumimoji="1" lang="ja-JP" altLang="ja-JP" sz="1100">
              <a:solidFill>
                <a:schemeClr val="dk1"/>
              </a:solidFill>
              <a:effectLst/>
              <a:latin typeface="+mn-lt"/>
              <a:ea typeface="+mn-ea"/>
              <a:cs typeface="+mn-cs"/>
            </a:rPr>
            <a:t>整備）は、類似団体より上回っている。特に普通建設事業（うち更新整備）については、大型事業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新庁舎建設）及び継続事業が主な要因である。普通建設事業等については優先順位等、また無駄の無い必要最低限の施設整備を目指し、主要な事業を採択することに努める。類似団体を下回っている人件費、補助費、普通建築事業費</a:t>
          </a:r>
          <a:r>
            <a:rPr kumimoji="1" lang="ja-JP" altLang="en-US" sz="1100">
              <a:solidFill>
                <a:schemeClr val="dk1"/>
              </a:solidFill>
              <a:effectLst/>
              <a:latin typeface="+mn-lt"/>
              <a:ea typeface="+mn-ea"/>
              <a:cs typeface="+mn-cs"/>
            </a:rPr>
            <a:t>（うち新規整備）</a:t>
          </a:r>
          <a:r>
            <a:rPr kumimoji="1" lang="ja-JP" altLang="ja-JP" sz="1100">
              <a:solidFill>
                <a:schemeClr val="dk1"/>
              </a:solidFill>
              <a:effectLst/>
              <a:latin typeface="+mn-lt"/>
              <a:ea typeface="+mn-ea"/>
              <a:cs typeface="+mn-cs"/>
            </a:rPr>
            <a:t>、維持補修費、公債費、操出金、扶助費、積立金などについても、前年度と比較して伸びているものについては、その抑制に努める。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4,615
4,581
194.80
7,455,233
7,123,660
247,808
3,115,531
6,308,737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40308</xdr:rowOff>
    </xdr:from>
    <xdr:to>
      <xdr:col>24</xdr:col>
      <xdr:colOff>63500</xdr:colOff>
      <xdr:row>38</xdr:row>
      <xdr:rowOff>47476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555408"/>
          <a:ext cx="838200" cy="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99922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40308</xdr:rowOff>
    </xdr:from>
    <xdr:to>
      <xdr:col>19</xdr:col>
      <xdr:colOff>177800</xdr:colOff>
      <xdr:row>38</xdr:row>
      <xdr:rowOff>56587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55408"/>
          <a:ext cx="889000" cy="1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10970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1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34495</xdr:rowOff>
    </xdr:from>
    <xdr:to>
      <xdr:col>15</xdr:col>
      <xdr:colOff>50800</xdr:colOff>
      <xdr:row>38</xdr:row>
      <xdr:rowOff>56587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549595"/>
          <a:ext cx="889000" cy="2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17044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18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23620</xdr:rowOff>
    </xdr:from>
    <xdr:to>
      <xdr:col>10</xdr:col>
      <xdr:colOff>114300</xdr:colOff>
      <xdr:row>38</xdr:row>
      <xdr:rowOff>34495</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538720"/>
          <a:ext cx="889000" cy="1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7149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2414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168126</xdr:rowOff>
    </xdr:from>
    <xdr:to>
      <xdr:col>24</xdr:col>
      <xdr:colOff>114300</xdr:colOff>
      <xdr:row>38</xdr:row>
      <xdr:rowOff>98276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51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83053</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2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160958</xdr:rowOff>
    </xdr:from>
    <xdr:to>
      <xdr:col>20</xdr:col>
      <xdr:colOff>38100</xdr:colOff>
      <xdr:row>38</xdr:row>
      <xdr:rowOff>91108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0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82235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59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5787</xdr:rowOff>
    </xdr:from>
    <xdr:to>
      <xdr:col>15</xdr:col>
      <xdr:colOff>101600</xdr:colOff>
      <xdr:row>38</xdr:row>
      <xdr:rowOff>107387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2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98514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61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155145</xdr:rowOff>
    </xdr:from>
    <xdr:to>
      <xdr:col>10</xdr:col>
      <xdr:colOff>165100</xdr:colOff>
      <xdr:row>38</xdr:row>
      <xdr:rowOff>85296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987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76422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59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144270</xdr:rowOff>
    </xdr:from>
    <xdr:to>
      <xdr:col>6</xdr:col>
      <xdr:colOff>38100</xdr:colOff>
      <xdr:row>38</xdr:row>
      <xdr:rowOff>74420</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8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65547</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58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7676</xdr:rowOff>
    </xdr:from>
    <xdr:to>
      <xdr:col>24</xdr:col>
      <xdr:colOff>63500</xdr:colOff>
      <xdr:row>58</xdr:row>
      <xdr:rowOff>77014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51776"/>
          <a:ext cx="838200" cy="6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139190</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911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77014</xdr:rowOff>
    </xdr:from>
    <xdr:to>
      <xdr:col>19</xdr:col>
      <xdr:colOff>177800</xdr:colOff>
      <xdr:row>58</xdr:row>
      <xdr:rowOff>83435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021114"/>
          <a:ext cx="889000" cy="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131577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83435</xdr:rowOff>
    </xdr:from>
    <xdr:to>
      <xdr:col>15</xdr:col>
      <xdr:colOff>50800</xdr:colOff>
      <xdr:row>58</xdr:row>
      <xdr:rowOff>132776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027535"/>
          <a:ext cx="889000" cy="4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128496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121327</xdr:rowOff>
    </xdr:from>
    <xdr:to>
      <xdr:col>10</xdr:col>
      <xdr:colOff>114300</xdr:colOff>
      <xdr:row>58</xdr:row>
      <xdr:rowOff>132776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10065427"/>
          <a:ext cx="8890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154105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75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146144</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128326</xdr:rowOff>
    </xdr:from>
    <xdr:to>
      <xdr:col>24</xdr:col>
      <xdr:colOff>114300</xdr:colOff>
      <xdr:row>58</xdr:row>
      <xdr:rowOff>58476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151203</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52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26214</xdr:rowOff>
    </xdr:from>
    <xdr:to>
      <xdr:col>20</xdr:col>
      <xdr:colOff>38100</xdr:colOff>
      <xdr:row>58</xdr:row>
      <xdr:rowOff>127814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7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144341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74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32635</xdr:rowOff>
    </xdr:from>
    <xdr:to>
      <xdr:col>15</xdr:col>
      <xdr:colOff>101600</xdr:colOff>
      <xdr:row>58</xdr:row>
      <xdr:rowOff>134235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7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150762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75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81976</xdr:rowOff>
    </xdr:from>
    <xdr:to>
      <xdr:col>10</xdr:col>
      <xdr:colOff>165100</xdr:colOff>
      <xdr:row>59</xdr:row>
      <xdr:rowOff>12126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2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3253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10118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70527</xdr:rowOff>
    </xdr:from>
    <xdr:to>
      <xdr:col>6</xdr:col>
      <xdr:colOff>38100</xdr:colOff>
      <xdr:row>59</xdr:row>
      <xdr:rowOff>677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163254</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10107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32738</xdr:rowOff>
    </xdr:from>
    <xdr:to>
      <xdr:col>24</xdr:col>
      <xdr:colOff>63500</xdr:colOff>
      <xdr:row>78</xdr:row>
      <xdr:rowOff>87945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062938"/>
          <a:ext cx="838200" cy="39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140672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27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130122</xdr:rowOff>
    </xdr:from>
    <xdr:to>
      <xdr:col>19</xdr:col>
      <xdr:colOff>177800</xdr:colOff>
      <xdr:row>78</xdr:row>
      <xdr:rowOff>87945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331772"/>
          <a:ext cx="889000" cy="12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110641</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97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69870</xdr:rowOff>
    </xdr:from>
    <xdr:to>
      <xdr:col>15</xdr:col>
      <xdr:colOff>50800</xdr:colOff>
      <xdr:row>77</xdr:row>
      <xdr:rowOff>130122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271520"/>
          <a:ext cx="889000" cy="6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103185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9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9367</xdr:rowOff>
    </xdr:from>
    <xdr:to>
      <xdr:col>10</xdr:col>
      <xdr:colOff>114300</xdr:colOff>
      <xdr:row>77</xdr:row>
      <xdr:rowOff>69870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211017"/>
          <a:ext cx="889000" cy="6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124075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81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159086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4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153388</xdr:rowOff>
    </xdr:from>
    <xdr:to>
      <xdr:col>24</xdr:col>
      <xdr:colOff>114300</xdr:colOff>
      <xdr:row>76</xdr:row>
      <xdr:rowOff>83538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131815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90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37145</xdr:rowOff>
    </xdr:from>
    <xdr:to>
      <xdr:col>20</xdr:col>
      <xdr:colOff>38100</xdr:colOff>
      <xdr:row>78</xdr:row>
      <xdr:rowOff>138745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41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129872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50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79322</xdr:rowOff>
    </xdr:from>
    <xdr:to>
      <xdr:col>15</xdr:col>
      <xdr:colOff>101600</xdr:colOff>
      <xdr:row>78</xdr:row>
      <xdr:rowOff>9472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8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599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73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19070</xdr:rowOff>
    </xdr:from>
    <xdr:to>
      <xdr:col>10</xdr:col>
      <xdr:colOff>165100</xdr:colOff>
      <xdr:row>77</xdr:row>
      <xdr:rowOff>120670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2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111797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13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130017</xdr:rowOff>
    </xdr:from>
    <xdr:to>
      <xdr:col>6</xdr:col>
      <xdr:colOff>38100</xdr:colOff>
      <xdr:row>77</xdr:row>
      <xdr:rowOff>60167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6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51294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25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29749</xdr:rowOff>
    </xdr:from>
    <xdr:to>
      <xdr:col>24</xdr:col>
      <xdr:colOff>63500</xdr:colOff>
      <xdr:row>98</xdr:row>
      <xdr:rowOff>45140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31849"/>
          <a:ext cx="838200" cy="1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102026</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6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33328</xdr:rowOff>
    </xdr:from>
    <xdr:to>
      <xdr:col>19</xdr:col>
      <xdr:colOff>177800</xdr:colOff>
      <xdr:row>98</xdr:row>
      <xdr:rowOff>45140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835428"/>
          <a:ext cx="8890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24187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4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33328</xdr:rowOff>
    </xdr:from>
    <xdr:to>
      <xdr:col>15</xdr:col>
      <xdr:colOff>50800</xdr:colOff>
      <xdr:row>98</xdr:row>
      <xdr:rowOff>54806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35428"/>
          <a:ext cx="889000" cy="2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170718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76839</xdr:rowOff>
    </xdr:from>
    <xdr:to>
      <xdr:col>10</xdr:col>
      <xdr:colOff>114300</xdr:colOff>
      <xdr:row>98</xdr:row>
      <xdr:rowOff>54806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707489"/>
          <a:ext cx="889000" cy="14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161969</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44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154512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150399</xdr:rowOff>
    </xdr:from>
    <xdr:to>
      <xdr:col>24</xdr:col>
      <xdr:colOff>114300</xdr:colOff>
      <xdr:row>98</xdr:row>
      <xdr:rowOff>80549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8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128826</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5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165790</xdr:rowOff>
    </xdr:from>
    <xdr:to>
      <xdr:col>20</xdr:col>
      <xdr:colOff>38100</xdr:colOff>
      <xdr:row>98</xdr:row>
      <xdr:rowOff>95940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9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87067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88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153978</xdr:rowOff>
    </xdr:from>
    <xdr:to>
      <xdr:col>15</xdr:col>
      <xdr:colOff>101600</xdr:colOff>
      <xdr:row>98</xdr:row>
      <xdr:rowOff>84128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8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75255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87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4006</xdr:rowOff>
    </xdr:from>
    <xdr:to>
      <xdr:col>10</xdr:col>
      <xdr:colOff>165100</xdr:colOff>
      <xdr:row>98</xdr:row>
      <xdr:rowOff>105606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0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96733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89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26039</xdr:rowOff>
    </xdr:from>
    <xdr:to>
      <xdr:col>6</xdr:col>
      <xdr:colOff>38100</xdr:colOff>
      <xdr:row>97</xdr:row>
      <xdr:rowOff>127639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144166</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431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89222</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85285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103078</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8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101157</xdr:rowOff>
    </xdr:from>
    <xdr:to>
      <xdr:col>55</xdr:col>
      <xdr:colOff>0</xdr:colOff>
      <xdr:row>58</xdr:row>
      <xdr:rowOff>109945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45257"/>
          <a:ext cx="838200" cy="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24023</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109945</xdr:rowOff>
    </xdr:from>
    <xdr:to>
      <xdr:col>50</xdr:col>
      <xdr:colOff>114300</xdr:colOff>
      <xdr:row>58</xdr:row>
      <xdr:rowOff>110996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54045"/>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136240</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18738</xdr:rowOff>
    </xdr:from>
    <xdr:to>
      <xdr:col>45</xdr:col>
      <xdr:colOff>177800</xdr:colOff>
      <xdr:row>58</xdr:row>
      <xdr:rowOff>110996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962838"/>
          <a:ext cx="889000" cy="9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143518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4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18738</xdr:rowOff>
    </xdr:from>
    <xdr:to>
      <xdr:col>41</xdr:col>
      <xdr:colOff>50800</xdr:colOff>
      <xdr:row>58</xdr:row>
      <xdr:rowOff>65989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962838"/>
          <a:ext cx="889000" cy="4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119225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6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137093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1008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50357</xdr:rowOff>
    </xdr:from>
    <xdr:to>
      <xdr:col>55</xdr:col>
      <xdr:colOff>50800</xdr:colOff>
      <xdr:row>58</xdr:row>
      <xdr:rowOff>151957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9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151023</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59145</xdr:rowOff>
    </xdr:from>
    <xdr:to>
      <xdr:col>50</xdr:col>
      <xdr:colOff>165100</xdr:colOff>
      <xdr:row>58</xdr:row>
      <xdr:rowOff>160745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0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151872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9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60196</xdr:rowOff>
    </xdr:from>
    <xdr:to>
      <xdr:col>46</xdr:col>
      <xdr:colOff>38100</xdr:colOff>
      <xdr:row>58</xdr:row>
      <xdr:rowOff>161796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0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152923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9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139388</xdr:rowOff>
    </xdr:from>
    <xdr:to>
      <xdr:col>41</xdr:col>
      <xdr:colOff>101600</xdr:colOff>
      <xdr:row>58</xdr:row>
      <xdr:rowOff>69538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1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86065</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68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15189</xdr:rowOff>
    </xdr:from>
    <xdr:to>
      <xdr:col>36</xdr:col>
      <xdr:colOff>165100</xdr:colOff>
      <xdr:row>58</xdr:row>
      <xdr:rowOff>116789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5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133316</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73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86458</xdr:rowOff>
    </xdr:from>
    <xdr:to>
      <xdr:col>55</xdr:col>
      <xdr:colOff>0</xdr:colOff>
      <xdr:row>78</xdr:row>
      <xdr:rowOff>157615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459558"/>
          <a:ext cx="838200" cy="7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55742</xdr:rowOff>
    </xdr:from>
    <xdr:ext cx="599010"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5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154436</xdr:rowOff>
    </xdr:from>
    <xdr:to>
      <xdr:col>50</xdr:col>
      <xdr:colOff>114300</xdr:colOff>
      <xdr:row>78</xdr:row>
      <xdr:rowOff>157615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527536"/>
          <a:ext cx="889000" cy="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9189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154436</xdr:rowOff>
    </xdr:from>
    <xdr:to>
      <xdr:col>45</xdr:col>
      <xdr:colOff>177800</xdr:colOff>
      <xdr:row>79</xdr:row>
      <xdr:rowOff>3564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27536"/>
          <a:ext cx="889000" cy="2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14040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151755</xdr:rowOff>
    </xdr:from>
    <xdr:to>
      <xdr:col>41</xdr:col>
      <xdr:colOff>50800</xdr:colOff>
      <xdr:row>79</xdr:row>
      <xdr:rowOff>3564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524855"/>
          <a:ext cx="889000" cy="2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18772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9211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1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35658</xdr:rowOff>
    </xdr:from>
    <xdr:to>
      <xdr:col>55</xdr:col>
      <xdr:colOff>50800</xdr:colOff>
      <xdr:row>78</xdr:row>
      <xdr:rowOff>137258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0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14085</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87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106815</xdr:rowOff>
    </xdr:from>
    <xdr:to>
      <xdr:col>50</xdr:col>
      <xdr:colOff>165100</xdr:colOff>
      <xdr:row>79</xdr:row>
      <xdr:rowOff>36965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7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28092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7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103636</xdr:rowOff>
    </xdr:from>
    <xdr:to>
      <xdr:col>46</xdr:col>
      <xdr:colOff>38100</xdr:colOff>
      <xdr:row>79</xdr:row>
      <xdr:rowOff>33786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7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24913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6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124214</xdr:rowOff>
    </xdr:from>
    <xdr:to>
      <xdr:col>41</xdr:col>
      <xdr:colOff>101600</xdr:colOff>
      <xdr:row>79</xdr:row>
      <xdr:rowOff>54364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45491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9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100955</xdr:rowOff>
    </xdr:from>
    <xdr:to>
      <xdr:col>36</xdr:col>
      <xdr:colOff>165100</xdr:colOff>
      <xdr:row>79</xdr:row>
      <xdr:rowOff>31105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7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22232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6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91576</xdr:rowOff>
    </xdr:from>
    <xdr:to>
      <xdr:col>55</xdr:col>
      <xdr:colOff>0</xdr:colOff>
      <xdr:row>98</xdr:row>
      <xdr:rowOff>97554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893676"/>
          <a:ext cx="838200" cy="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147914</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607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76698</xdr:rowOff>
    </xdr:from>
    <xdr:to>
      <xdr:col>50</xdr:col>
      <xdr:colOff>114300</xdr:colOff>
      <xdr:row>98</xdr:row>
      <xdr:rowOff>97554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535898"/>
          <a:ext cx="889000" cy="36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65051</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52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76698</xdr:rowOff>
    </xdr:from>
    <xdr:to>
      <xdr:col>45</xdr:col>
      <xdr:colOff>177800</xdr:colOff>
      <xdr:row>97</xdr:row>
      <xdr:rowOff>168580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535898"/>
          <a:ext cx="889000" cy="26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49074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85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168580</xdr:rowOff>
    </xdr:from>
    <xdr:to>
      <xdr:col>41</xdr:col>
      <xdr:colOff>50800</xdr:colOff>
      <xdr:row>98</xdr:row>
      <xdr:rowOff>62007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799230"/>
          <a:ext cx="889000" cy="6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47925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85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85064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54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40776</xdr:rowOff>
    </xdr:from>
    <xdr:to>
      <xdr:col>55</xdr:col>
      <xdr:colOff>50800</xdr:colOff>
      <xdr:row>98</xdr:row>
      <xdr:rowOff>142376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84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127153</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57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46754</xdr:rowOff>
    </xdr:from>
    <xdr:to>
      <xdr:col>50</xdr:col>
      <xdr:colOff>165100</xdr:colOff>
      <xdr:row>98</xdr:row>
      <xdr:rowOff>148354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4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139481</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941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25898</xdr:rowOff>
    </xdr:from>
    <xdr:to>
      <xdr:col>46</xdr:col>
      <xdr:colOff>38100</xdr:colOff>
      <xdr:row>96</xdr:row>
      <xdr:rowOff>127498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48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144025</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26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117780</xdr:rowOff>
    </xdr:from>
    <xdr:to>
      <xdr:col>41</xdr:col>
      <xdr:colOff>101600</xdr:colOff>
      <xdr:row>98</xdr:row>
      <xdr:rowOff>47930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4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64457</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523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11207</xdr:rowOff>
    </xdr:from>
    <xdr:to>
      <xdr:col>36</xdr:col>
      <xdr:colOff>165100</xdr:colOff>
      <xdr:row>98</xdr:row>
      <xdr:rowOff>112807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103934</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90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22113</xdr:rowOff>
    </xdr:from>
    <xdr:to>
      <xdr:col>85</xdr:col>
      <xdr:colOff>127000</xdr:colOff>
      <xdr:row>38</xdr:row>
      <xdr:rowOff>32521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537213"/>
          <a:ext cx="838200" cy="1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110490</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8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22113</xdr:rowOff>
    </xdr:from>
    <xdr:to>
      <xdr:col>81</xdr:col>
      <xdr:colOff>50800</xdr:colOff>
      <xdr:row>38</xdr:row>
      <xdr:rowOff>22762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37213"/>
          <a:ext cx="889000" cy="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32685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22762</xdr:rowOff>
    </xdr:from>
    <xdr:to>
      <xdr:col>76</xdr:col>
      <xdr:colOff>114300</xdr:colOff>
      <xdr:row>38</xdr:row>
      <xdr:rowOff>42239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37862"/>
          <a:ext cx="889000" cy="1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56592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2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42239</xdr:rowOff>
    </xdr:from>
    <xdr:to>
      <xdr:col>71</xdr:col>
      <xdr:colOff>177800</xdr:colOff>
      <xdr:row>38</xdr:row>
      <xdr:rowOff>45286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57339"/>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64840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55580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2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153171</xdr:rowOff>
    </xdr:from>
    <xdr:to>
      <xdr:col>85</xdr:col>
      <xdr:colOff>177800</xdr:colOff>
      <xdr:row>38</xdr:row>
      <xdr:rowOff>83320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968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68098</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1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142763</xdr:rowOff>
    </xdr:from>
    <xdr:to>
      <xdr:col>81</xdr:col>
      <xdr:colOff>101600</xdr:colOff>
      <xdr:row>38</xdr:row>
      <xdr:rowOff>72913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8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64040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143412</xdr:rowOff>
    </xdr:from>
    <xdr:to>
      <xdr:col>76</xdr:col>
      <xdr:colOff>165100</xdr:colOff>
      <xdr:row>38</xdr:row>
      <xdr:rowOff>73561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870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64689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7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162889</xdr:rowOff>
    </xdr:from>
    <xdr:to>
      <xdr:col>72</xdr:col>
      <xdr:colOff>38100</xdr:colOff>
      <xdr:row>38</xdr:row>
      <xdr:rowOff>93039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0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84166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9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165936</xdr:rowOff>
    </xdr:from>
    <xdr:to>
      <xdr:col>67</xdr:col>
      <xdr:colOff>101600</xdr:colOff>
      <xdr:row>38</xdr:row>
      <xdr:rowOff>96086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0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87213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0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159992</xdr:rowOff>
    </xdr:from>
    <xdr:to>
      <xdr:col>85</xdr:col>
      <xdr:colOff>127000</xdr:colOff>
      <xdr:row>58</xdr:row>
      <xdr:rowOff>9592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932642"/>
          <a:ext cx="838200" cy="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147877</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92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159992</xdr:rowOff>
    </xdr:from>
    <xdr:to>
      <xdr:col>81</xdr:col>
      <xdr:colOff>50800</xdr:colOff>
      <xdr:row>57</xdr:row>
      <xdr:rowOff>167899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932642"/>
          <a:ext cx="889000" cy="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73041</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1001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167899</xdr:rowOff>
    </xdr:from>
    <xdr:to>
      <xdr:col>76</xdr:col>
      <xdr:colOff>114300</xdr:colOff>
      <xdr:row>58</xdr:row>
      <xdr:rowOff>80707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40549"/>
          <a:ext cx="889000" cy="8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107494</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1005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80707</xdr:rowOff>
    </xdr:from>
    <xdr:to>
      <xdr:col>71</xdr:col>
      <xdr:colOff>177800</xdr:colOff>
      <xdr:row>58</xdr:row>
      <xdr:rowOff>106256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10024807"/>
          <a:ext cx="889000" cy="2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124196</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7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100163</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70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130242</xdr:rowOff>
    </xdr:from>
    <xdr:to>
      <xdr:col>85</xdr:col>
      <xdr:colOff>177800</xdr:colOff>
      <xdr:row>58</xdr:row>
      <xdr:rowOff>60392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0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89619</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9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109192</xdr:rowOff>
    </xdr:from>
    <xdr:to>
      <xdr:col>81</xdr:col>
      <xdr:colOff>101600</xdr:colOff>
      <xdr:row>58</xdr:row>
      <xdr:rowOff>39342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8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55869</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65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117099</xdr:rowOff>
    </xdr:from>
    <xdr:to>
      <xdr:col>76</xdr:col>
      <xdr:colOff>165100</xdr:colOff>
      <xdr:row>58</xdr:row>
      <xdr:rowOff>47249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63776</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664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29907</xdr:rowOff>
    </xdr:from>
    <xdr:to>
      <xdr:col>72</xdr:col>
      <xdr:colOff>38100</xdr:colOff>
      <xdr:row>58</xdr:row>
      <xdr:rowOff>131507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7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122634</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10066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55456</xdr:rowOff>
    </xdr:from>
    <xdr:to>
      <xdr:col>67</xdr:col>
      <xdr:colOff>101600</xdr:colOff>
      <xdr:row>58</xdr:row>
      <xdr:rowOff>157056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9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148183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9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88119</xdr:rowOff>
    </xdr:from>
    <xdr:to>
      <xdr:col>85</xdr:col>
      <xdr:colOff>127000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632669"/>
          <a:ext cx="838200" cy="1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157925</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77432</xdr:rowOff>
    </xdr:from>
    <xdr:to>
      <xdr:col>81</xdr:col>
      <xdr:colOff>50800</xdr:colOff>
      <xdr:row>79</xdr:row>
      <xdr:rowOff>88119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621982"/>
          <a:ext cx="889000" cy="1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108245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77432</xdr:rowOff>
    </xdr:from>
    <xdr:to>
      <xdr:col>76</xdr:col>
      <xdr:colOff>114300</xdr:colOff>
      <xdr:row>79</xdr:row>
      <xdr:rowOff>96628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621982"/>
          <a:ext cx="889000" cy="1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112785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96628</xdr:rowOff>
    </xdr:from>
    <xdr:to>
      <xdr:col>71</xdr:col>
      <xdr:colOff>177800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641178"/>
          <a:ext cx="889000" cy="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37319</xdr:rowOff>
    </xdr:from>
    <xdr:to>
      <xdr:col>81</xdr:col>
      <xdr:colOff>101600</xdr:colOff>
      <xdr:row>79</xdr:row>
      <xdr:rowOff>138919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8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130046</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674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26632</xdr:rowOff>
    </xdr:from>
    <xdr:to>
      <xdr:col>76</xdr:col>
      <xdr:colOff>165100</xdr:colOff>
      <xdr:row>79</xdr:row>
      <xdr:rowOff>128232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7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119359</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66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45828</xdr:rowOff>
    </xdr:from>
    <xdr:to>
      <xdr:col>72</xdr:col>
      <xdr:colOff>38100</xdr:colOff>
      <xdr:row>79</xdr:row>
      <xdr:rowOff>147428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9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138555</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4017" y="13683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127214</xdr:rowOff>
    </xdr:from>
    <xdr:to>
      <xdr:col>85</xdr:col>
      <xdr:colOff>127000</xdr:colOff>
      <xdr:row>97</xdr:row>
      <xdr:rowOff>136647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757864"/>
          <a:ext cx="838200" cy="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69023</xdr:rowOff>
    </xdr:from>
    <xdr:ext cx="599010"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52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136647</xdr:rowOff>
    </xdr:from>
    <xdr:to>
      <xdr:col>81</xdr:col>
      <xdr:colOff>50800</xdr:colOff>
      <xdr:row>97</xdr:row>
      <xdr:rowOff>152460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767297"/>
          <a:ext cx="889000" cy="1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138845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181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141565</xdr:rowOff>
    </xdr:from>
    <xdr:to>
      <xdr:col>76</xdr:col>
      <xdr:colOff>114300</xdr:colOff>
      <xdr:row>97</xdr:row>
      <xdr:rowOff>152460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772215"/>
          <a:ext cx="889000" cy="1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161083</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292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71571</xdr:rowOff>
    </xdr:from>
    <xdr:to>
      <xdr:col>71</xdr:col>
      <xdr:colOff>177800</xdr:colOff>
      <xdr:row>97</xdr:row>
      <xdr:rowOff>141565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702221"/>
          <a:ext cx="889000" cy="6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150466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03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139678</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14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76414</xdr:rowOff>
    </xdr:from>
    <xdr:to>
      <xdr:col>85</xdr:col>
      <xdr:colOff>177800</xdr:colOff>
      <xdr:row>98</xdr:row>
      <xdr:rowOff>6564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70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54841</xdr:rowOff>
    </xdr:from>
    <xdr:ext cx="599010"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68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85847</xdr:rowOff>
    </xdr:from>
    <xdr:to>
      <xdr:col>81</xdr:col>
      <xdr:colOff>101600</xdr:colOff>
      <xdr:row>98</xdr:row>
      <xdr:rowOff>15997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71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7124</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181795" y="1680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101660</xdr:rowOff>
    </xdr:from>
    <xdr:to>
      <xdr:col>76</xdr:col>
      <xdr:colOff>165100</xdr:colOff>
      <xdr:row>98</xdr:row>
      <xdr:rowOff>31810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73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22937</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292795" y="1682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90765</xdr:rowOff>
    </xdr:from>
    <xdr:to>
      <xdr:col>72</xdr:col>
      <xdr:colOff>38100</xdr:colOff>
      <xdr:row>98</xdr:row>
      <xdr:rowOff>20915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72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12042</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03795" y="1681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20771</xdr:rowOff>
    </xdr:from>
    <xdr:to>
      <xdr:col>67</xdr:col>
      <xdr:colOff>101600</xdr:colOff>
      <xdr:row>97</xdr:row>
      <xdr:rowOff>122371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65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138898</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14795" y="16426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総務費、教育費は類似団体を上回っており、単年度の大型事業及び新庁舎建設事業が主な要因であり、教育費においては</a:t>
          </a:r>
          <a:r>
            <a:rPr kumimoji="1" lang="ja-JP" altLang="en-US" sz="1100">
              <a:solidFill>
                <a:schemeClr val="dk1"/>
              </a:solidFill>
              <a:effectLst/>
              <a:latin typeface="+mn-lt"/>
              <a:ea typeface="+mn-ea"/>
              <a:cs typeface="+mn-cs"/>
            </a:rPr>
            <a:t>子ども子育て支援事業、公立学校情報通信ネットワーク環境施設整備事業等</a:t>
          </a:r>
          <a:r>
            <a:rPr kumimoji="1" lang="ja-JP" altLang="ja-JP" sz="1100">
              <a:solidFill>
                <a:schemeClr val="dk1"/>
              </a:solidFill>
              <a:effectLst/>
              <a:latin typeface="+mn-lt"/>
              <a:ea typeface="+mn-ea"/>
              <a:cs typeface="+mn-cs"/>
            </a:rPr>
            <a:t>に伴う経費が主な要因である。次年度において、落ち着くことが予想されるが、今後とも事業</a:t>
          </a:r>
          <a:r>
            <a:rPr kumimoji="1" lang="ja-JP" altLang="en-US" sz="1100">
              <a:solidFill>
                <a:schemeClr val="dk1"/>
              </a:solidFill>
              <a:effectLst/>
              <a:latin typeface="+mn-lt"/>
              <a:ea typeface="+mn-ea"/>
              <a:cs typeface="+mn-cs"/>
            </a:rPr>
            <a:t>の必要性や内容を精査し</a:t>
          </a:r>
          <a:r>
            <a:rPr kumimoji="1" lang="ja-JP" altLang="ja-JP" sz="1100">
              <a:solidFill>
                <a:schemeClr val="dk1"/>
              </a:solidFill>
              <a:effectLst/>
              <a:latin typeface="+mn-lt"/>
              <a:ea typeface="+mn-ea"/>
              <a:cs typeface="+mn-cs"/>
            </a:rPr>
            <a:t>計画</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優先順位等により歳出の抑制に努める。類似団体を下回っている議会費、消防費、農林水産業費、民生費、商工費、衛生費、土木費、公債費などについても、前年度と比較して伸びているものについては、そ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財政調整基金残高は、適切及び計画的な財源の確保と歳出の精査により取崩を回避しており、前年度とほぼ同額を維持している。</a:t>
          </a:r>
          <a:r>
            <a:rPr kumimoji="1" lang="ja-JP" altLang="ja-JP" sz="1100">
              <a:solidFill>
                <a:schemeClr val="dk1"/>
              </a:solidFill>
              <a:effectLst/>
              <a:latin typeface="+mn-lt"/>
              <a:ea typeface="+mn-ea"/>
              <a:cs typeface="+mn-cs"/>
            </a:rPr>
            <a:t>実質収支額及び実質単年度収支が</a:t>
          </a:r>
          <a:r>
            <a:rPr kumimoji="1" lang="ja-JP" altLang="en-US" sz="1100">
              <a:solidFill>
                <a:schemeClr val="dk1"/>
              </a:solidFill>
              <a:effectLst/>
              <a:latin typeface="+mn-lt"/>
              <a:ea typeface="+mn-ea"/>
              <a:cs typeface="+mn-cs"/>
            </a:rPr>
            <a:t>下がって</a:t>
          </a:r>
          <a:r>
            <a:rPr kumimoji="1" lang="ja-JP" altLang="ja-JP" sz="1100">
              <a:solidFill>
                <a:schemeClr val="dk1"/>
              </a:solidFill>
              <a:effectLst/>
              <a:latin typeface="+mn-lt"/>
              <a:ea typeface="+mn-ea"/>
              <a:cs typeface="+mn-cs"/>
            </a:rPr>
            <a:t>いるのは、前年度の一時的な大規模な事業が影響している差が大きい。今後、財政の健全化を図る意味でも優先順位等による無駄な事業を抑制する。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前年度に比べ</a:t>
          </a:r>
          <a:r>
            <a:rPr kumimoji="1" lang="ja-JP" altLang="ja-JP" sz="1100">
              <a:solidFill>
                <a:schemeClr val="dk1"/>
              </a:solidFill>
              <a:effectLst/>
              <a:latin typeface="+mn-lt"/>
              <a:ea typeface="+mn-ea"/>
              <a:cs typeface="+mn-cs"/>
            </a:rPr>
            <a:t>黒字額の</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の理由は、一般会計については、</a:t>
          </a:r>
          <a:r>
            <a:rPr kumimoji="1" lang="ja-JP" altLang="en-US" sz="1100">
              <a:solidFill>
                <a:schemeClr val="dk1"/>
              </a:solidFill>
              <a:effectLst/>
              <a:latin typeface="+mn-lt"/>
              <a:ea typeface="+mn-ea"/>
              <a:cs typeface="+mn-cs"/>
            </a:rPr>
            <a:t>新庁舎整備事業（</a:t>
          </a:r>
          <a:r>
            <a:rPr kumimoji="1" lang="ja-JP" altLang="ja-JP" sz="1100">
              <a:solidFill>
                <a:schemeClr val="dk1"/>
              </a:solidFill>
              <a:effectLst/>
              <a:latin typeface="+mn-lt"/>
              <a:ea typeface="+mn-ea"/>
              <a:cs typeface="+mn-cs"/>
            </a:rPr>
            <a:t>ハード事業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工事費</a:t>
          </a:r>
          <a:r>
            <a:rPr kumimoji="1" lang="en-US" altLang="ja-JP" sz="1100">
              <a:solidFill>
                <a:schemeClr val="dk1"/>
              </a:solidFill>
              <a:effectLst/>
              <a:latin typeface="+mn-lt"/>
              <a:ea typeface="+mn-ea"/>
              <a:cs typeface="+mn-cs"/>
            </a:rPr>
            <a:t>1,178,051</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が財政に大きく影響している。</a:t>
          </a:r>
          <a:endParaRPr lang="ja-JP" altLang="ja-JP" sz="1400">
            <a:effectLst/>
          </a:endParaRPr>
        </a:p>
        <a:p>
          <a:r>
            <a:rPr kumimoji="1" lang="ja-JP" altLang="ja-JP" sz="1100">
              <a:solidFill>
                <a:schemeClr val="dk1"/>
              </a:solidFill>
              <a:effectLst/>
              <a:latin typeface="+mn-lt"/>
              <a:ea typeface="+mn-ea"/>
              <a:cs typeface="+mn-cs"/>
            </a:rPr>
            <a:t>　特別会計については、国民健康保険</a:t>
          </a:r>
          <a:r>
            <a:rPr kumimoji="1" lang="ja-JP" altLang="en-US" sz="1100">
              <a:solidFill>
                <a:schemeClr val="dk1"/>
              </a:solidFill>
              <a:effectLst/>
              <a:latin typeface="+mn-lt"/>
              <a:ea typeface="+mn-ea"/>
              <a:cs typeface="+mn-cs"/>
            </a:rPr>
            <a:t>特別会計が赤字となり、今後、医療費抑制のための健康指導や、国民健康保険税の適正化を図る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unigamiR5001/Desktop/&#36001;&#25919;&#29366;&#27841;&#36039;&#26009;&#38598;/&#20196;&#21644;&#65298;&#24180;&#24230;/&#12304;&#36001;&#25919;&#29366;&#27841;&#36039;&#26009;&#38598;&#12305;_473014_&#22269;&#38957;&#26449;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CV51">
            <v>7.6</v>
          </cell>
        </row>
        <row r="53">
          <cell r="BP53">
            <v>48.1</v>
          </cell>
          <cell r="BX53">
            <v>64.099999999999994</v>
          </cell>
          <cell r="CF53">
            <v>48.7</v>
          </cell>
          <cell r="CN53">
            <v>49.4</v>
          </cell>
          <cell r="CV53">
            <v>47.2</v>
          </cell>
        </row>
        <row r="55">
          <cell r="AN55" t="str">
            <v>類似団体内平均値</v>
          </cell>
          <cell r="BP55">
            <v>0</v>
          </cell>
          <cell r="BX55">
            <v>0</v>
          </cell>
          <cell r="CF55">
            <v>0</v>
          </cell>
          <cell r="CN55">
            <v>0</v>
          </cell>
          <cell r="CV55">
            <v>0</v>
          </cell>
        </row>
        <row r="57">
          <cell r="BP57">
            <v>57.9</v>
          </cell>
          <cell r="BX57">
            <v>58.2</v>
          </cell>
          <cell r="CF57">
            <v>59.4</v>
          </cell>
          <cell r="CN57">
            <v>60.4</v>
          </cell>
          <cell r="CV57">
            <v>61.5</v>
          </cell>
        </row>
        <row r="72">
          <cell r="BP72" t="str">
            <v>H28</v>
          </cell>
          <cell r="BX72" t="str">
            <v>H29</v>
          </cell>
          <cell r="CF72" t="str">
            <v>H30</v>
          </cell>
          <cell r="CN72" t="str">
            <v>R01</v>
          </cell>
          <cell r="CV72" t="str">
            <v>R02</v>
          </cell>
        </row>
        <row r="73">
          <cell r="AN73" t="str">
            <v>当該団体値</v>
          </cell>
          <cell r="CV73">
            <v>7.6</v>
          </cell>
        </row>
        <row r="75">
          <cell r="BP75">
            <v>6.5</v>
          </cell>
          <cell r="BX75">
            <v>6.4</v>
          </cell>
          <cell r="CF75">
            <v>6.5</v>
          </cell>
          <cell r="CN75">
            <v>6.7</v>
          </cell>
          <cell r="CV75">
            <v>6.8</v>
          </cell>
        </row>
        <row r="77">
          <cell r="AN77" t="str">
            <v>類似団体内平均値</v>
          </cell>
          <cell r="BP77">
            <v>0</v>
          </cell>
          <cell r="BX77">
            <v>0</v>
          </cell>
          <cell r="CF77">
            <v>0</v>
          </cell>
          <cell r="CN77">
            <v>0</v>
          </cell>
          <cell r="CV77">
            <v>0</v>
          </cell>
        </row>
        <row r="79">
          <cell r="BP79">
            <v>6.9</v>
          </cell>
          <cell r="BX79">
            <v>7.1</v>
          </cell>
          <cell r="CF79">
            <v>7.4</v>
          </cell>
          <cell r="CN79">
            <v>7.4</v>
          </cell>
          <cell r="CV79">
            <v>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4"/>
      <c r="DK3" s="184"/>
      <c r="DL3" s="184"/>
      <c r="DM3" s="184"/>
      <c r="DN3" s="184"/>
      <c r="DO3" s="184"/>
    </row>
    <row r="4" spans="1:119" ht="18.75" customHeight="1" x14ac:dyDescent="0.15">
      <c r="A4" s="185"/>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7455233</v>
      </c>
      <c r="BO4" s="433"/>
      <c r="BP4" s="433"/>
      <c r="BQ4" s="433"/>
      <c r="BR4" s="433"/>
      <c r="BS4" s="433"/>
      <c r="BT4" s="433"/>
      <c r="BU4" s="434"/>
      <c r="BV4" s="432">
        <v>6115351</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8</v>
      </c>
      <c r="CU4" s="439"/>
      <c r="CV4" s="439"/>
      <c r="CW4" s="439"/>
      <c r="CX4" s="439"/>
      <c r="CY4" s="439"/>
      <c r="CZ4" s="439"/>
      <c r="DA4" s="440"/>
      <c r="DB4" s="438">
        <v>15.7</v>
      </c>
      <c r="DC4" s="439"/>
      <c r="DD4" s="439"/>
      <c r="DE4" s="439"/>
      <c r="DF4" s="439"/>
      <c r="DG4" s="439"/>
      <c r="DH4" s="439"/>
      <c r="DI4" s="440"/>
      <c r="DJ4" s="184"/>
      <c r="DK4" s="184"/>
      <c r="DL4" s="184"/>
      <c r="DM4" s="184"/>
      <c r="DN4" s="184"/>
      <c r="DO4" s="184"/>
    </row>
    <row r="5" spans="1:119" ht="18.75" customHeight="1" x14ac:dyDescent="0.15">
      <c r="A5" s="185"/>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7123660</v>
      </c>
      <c r="BO5" s="470"/>
      <c r="BP5" s="470"/>
      <c r="BQ5" s="470"/>
      <c r="BR5" s="470"/>
      <c r="BS5" s="470"/>
      <c r="BT5" s="470"/>
      <c r="BU5" s="471"/>
      <c r="BV5" s="469">
        <v>5618484</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80</v>
      </c>
      <c r="CU5" s="467"/>
      <c r="CV5" s="467"/>
      <c r="CW5" s="467"/>
      <c r="CX5" s="467"/>
      <c r="CY5" s="467"/>
      <c r="CZ5" s="467"/>
      <c r="DA5" s="468"/>
      <c r="DB5" s="466">
        <v>79.7</v>
      </c>
      <c r="DC5" s="467"/>
      <c r="DD5" s="467"/>
      <c r="DE5" s="467"/>
      <c r="DF5" s="467"/>
      <c r="DG5" s="467"/>
      <c r="DH5" s="467"/>
      <c r="DI5" s="468"/>
      <c r="DJ5" s="184"/>
      <c r="DK5" s="184"/>
      <c r="DL5" s="184"/>
      <c r="DM5" s="184"/>
      <c r="DN5" s="184"/>
      <c r="DO5" s="184"/>
    </row>
    <row r="6" spans="1:119" ht="18.75" customHeight="1" x14ac:dyDescent="0.15">
      <c r="A6" s="185"/>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331573</v>
      </c>
      <c r="BO6" s="470"/>
      <c r="BP6" s="470"/>
      <c r="BQ6" s="470"/>
      <c r="BR6" s="470"/>
      <c r="BS6" s="470"/>
      <c r="BT6" s="470"/>
      <c r="BU6" s="471"/>
      <c r="BV6" s="469">
        <v>496867</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82.2</v>
      </c>
      <c r="CU6" s="507"/>
      <c r="CV6" s="507"/>
      <c r="CW6" s="507"/>
      <c r="CX6" s="507"/>
      <c r="CY6" s="507"/>
      <c r="CZ6" s="507"/>
      <c r="DA6" s="508"/>
      <c r="DB6" s="506">
        <v>82</v>
      </c>
      <c r="DC6" s="507"/>
      <c r="DD6" s="507"/>
      <c r="DE6" s="507"/>
      <c r="DF6" s="507"/>
      <c r="DG6" s="507"/>
      <c r="DH6" s="507"/>
      <c r="DI6" s="508"/>
      <c r="DJ6" s="184"/>
      <c r="DK6" s="184"/>
      <c r="DL6" s="184"/>
      <c r="DM6" s="184"/>
      <c r="DN6" s="184"/>
      <c r="DO6" s="184"/>
    </row>
    <row r="7" spans="1:119" ht="18.75" customHeight="1" x14ac:dyDescent="0.15">
      <c r="A7" s="185"/>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83765</v>
      </c>
      <c r="BO7" s="470"/>
      <c r="BP7" s="470"/>
      <c r="BQ7" s="470"/>
      <c r="BR7" s="470"/>
      <c r="BS7" s="470"/>
      <c r="BT7" s="470"/>
      <c r="BU7" s="471"/>
      <c r="BV7" s="469">
        <v>28429</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3115531</v>
      </c>
      <c r="CU7" s="470"/>
      <c r="CV7" s="470"/>
      <c r="CW7" s="470"/>
      <c r="CX7" s="470"/>
      <c r="CY7" s="470"/>
      <c r="CZ7" s="470"/>
      <c r="DA7" s="471"/>
      <c r="DB7" s="469">
        <v>2987895</v>
      </c>
      <c r="DC7" s="470"/>
      <c r="DD7" s="470"/>
      <c r="DE7" s="470"/>
      <c r="DF7" s="470"/>
      <c r="DG7" s="470"/>
      <c r="DH7" s="470"/>
      <c r="DI7" s="471"/>
      <c r="DJ7" s="184"/>
      <c r="DK7" s="184"/>
      <c r="DL7" s="184"/>
      <c r="DM7" s="184"/>
      <c r="DN7" s="184"/>
      <c r="DO7" s="184"/>
    </row>
    <row r="8" spans="1:119" ht="18.75" customHeight="1" thickBot="1" x14ac:dyDescent="0.2">
      <c r="A8" s="185"/>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94</v>
      </c>
      <c r="AV8" s="502"/>
      <c r="AW8" s="502"/>
      <c r="AX8" s="502"/>
      <c r="AY8" s="503" t="s">
        <v>108</v>
      </c>
      <c r="AZ8" s="504"/>
      <c r="BA8" s="504"/>
      <c r="BB8" s="504"/>
      <c r="BC8" s="504"/>
      <c r="BD8" s="504"/>
      <c r="BE8" s="504"/>
      <c r="BF8" s="504"/>
      <c r="BG8" s="504"/>
      <c r="BH8" s="504"/>
      <c r="BI8" s="504"/>
      <c r="BJ8" s="504"/>
      <c r="BK8" s="504"/>
      <c r="BL8" s="504"/>
      <c r="BM8" s="505"/>
      <c r="BN8" s="469">
        <v>247808</v>
      </c>
      <c r="BO8" s="470"/>
      <c r="BP8" s="470"/>
      <c r="BQ8" s="470"/>
      <c r="BR8" s="470"/>
      <c r="BS8" s="470"/>
      <c r="BT8" s="470"/>
      <c r="BU8" s="471"/>
      <c r="BV8" s="469">
        <v>468438</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0.22</v>
      </c>
      <c r="CU8" s="510"/>
      <c r="CV8" s="510"/>
      <c r="CW8" s="510"/>
      <c r="CX8" s="510"/>
      <c r="CY8" s="510"/>
      <c r="CZ8" s="510"/>
      <c r="DA8" s="511"/>
      <c r="DB8" s="509">
        <v>0.21</v>
      </c>
      <c r="DC8" s="510"/>
      <c r="DD8" s="510"/>
      <c r="DE8" s="510"/>
      <c r="DF8" s="510"/>
      <c r="DG8" s="510"/>
      <c r="DH8" s="510"/>
      <c r="DI8" s="511"/>
      <c r="DJ8" s="184"/>
      <c r="DK8" s="184"/>
      <c r="DL8" s="184"/>
      <c r="DM8" s="184"/>
      <c r="DN8" s="184"/>
      <c r="DO8" s="184"/>
    </row>
    <row r="9" spans="1:119" ht="18.75" customHeight="1" thickBot="1" x14ac:dyDescent="0.2">
      <c r="A9" s="185"/>
      <c r="B9" s="463" t="s">
        <v>110</v>
      </c>
      <c r="C9" s="464"/>
      <c r="D9" s="464"/>
      <c r="E9" s="464"/>
      <c r="F9" s="464"/>
      <c r="G9" s="464"/>
      <c r="H9" s="464"/>
      <c r="I9" s="464"/>
      <c r="J9" s="464"/>
      <c r="K9" s="512"/>
      <c r="L9" s="513" t="s">
        <v>111</v>
      </c>
      <c r="M9" s="514"/>
      <c r="N9" s="514"/>
      <c r="O9" s="514"/>
      <c r="P9" s="514"/>
      <c r="Q9" s="515"/>
      <c r="R9" s="516">
        <v>4517</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94</v>
      </c>
      <c r="AV9" s="502"/>
      <c r="AW9" s="502"/>
      <c r="AX9" s="502"/>
      <c r="AY9" s="503" t="s">
        <v>114</v>
      </c>
      <c r="AZ9" s="504"/>
      <c r="BA9" s="504"/>
      <c r="BB9" s="504"/>
      <c r="BC9" s="504"/>
      <c r="BD9" s="504"/>
      <c r="BE9" s="504"/>
      <c r="BF9" s="504"/>
      <c r="BG9" s="504"/>
      <c r="BH9" s="504"/>
      <c r="BI9" s="504"/>
      <c r="BJ9" s="504"/>
      <c r="BK9" s="504"/>
      <c r="BL9" s="504"/>
      <c r="BM9" s="505"/>
      <c r="BN9" s="469">
        <v>-220630</v>
      </c>
      <c r="BO9" s="470"/>
      <c r="BP9" s="470"/>
      <c r="BQ9" s="470"/>
      <c r="BR9" s="470"/>
      <c r="BS9" s="470"/>
      <c r="BT9" s="470"/>
      <c r="BU9" s="471"/>
      <c r="BV9" s="469">
        <v>236585</v>
      </c>
      <c r="BW9" s="470"/>
      <c r="BX9" s="470"/>
      <c r="BY9" s="470"/>
      <c r="BZ9" s="470"/>
      <c r="CA9" s="470"/>
      <c r="CB9" s="470"/>
      <c r="CC9" s="471"/>
      <c r="CD9" s="472" t="s">
        <v>115</v>
      </c>
      <c r="CE9" s="473"/>
      <c r="CF9" s="473"/>
      <c r="CG9" s="473"/>
      <c r="CH9" s="473"/>
      <c r="CI9" s="473"/>
      <c r="CJ9" s="473"/>
      <c r="CK9" s="473"/>
      <c r="CL9" s="473"/>
      <c r="CM9" s="473"/>
      <c r="CN9" s="473"/>
      <c r="CO9" s="473"/>
      <c r="CP9" s="473"/>
      <c r="CQ9" s="473"/>
      <c r="CR9" s="473"/>
      <c r="CS9" s="474"/>
      <c r="CT9" s="466">
        <v>16.5</v>
      </c>
      <c r="CU9" s="467"/>
      <c r="CV9" s="467"/>
      <c r="CW9" s="467"/>
      <c r="CX9" s="467"/>
      <c r="CY9" s="467"/>
      <c r="CZ9" s="467"/>
      <c r="DA9" s="468"/>
      <c r="DB9" s="466">
        <v>16.5</v>
      </c>
      <c r="DC9" s="467"/>
      <c r="DD9" s="467"/>
      <c r="DE9" s="467"/>
      <c r="DF9" s="467"/>
      <c r="DG9" s="467"/>
      <c r="DH9" s="467"/>
      <c r="DI9" s="468"/>
      <c r="DJ9" s="184"/>
      <c r="DK9" s="184"/>
      <c r="DL9" s="184"/>
      <c r="DM9" s="184"/>
      <c r="DN9" s="184"/>
      <c r="DO9" s="184"/>
    </row>
    <row r="10" spans="1:119" ht="18.75" customHeight="1" thickBot="1" x14ac:dyDescent="0.2">
      <c r="A10" s="185"/>
      <c r="B10" s="463"/>
      <c r="C10" s="464"/>
      <c r="D10" s="464"/>
      <c r="E10" s="464"/>
      <c r="F10" s="464"/>
      <c r="G10" s="464"/>
      <c r="H10" s="464"/>
      <c r="I10" s="464"/>
      <c r="J10" s="464"/>
      <c r="K10" s="512"/>
      <c r="L10" s="519" t="s">
        <v>116</v>
      </c>
      <c r="M10" s="499"/>
      <c r="N10" s="499"/>
      <c r="O10" s="499"/>
      <c r="P10" s="499"/>
      <c r="Q10" s="500"/>
      <c r="R10" s="520">
        <v>4908</v>
      </c>
      <c r="S10" s="521"/>
      <c r="T10" s="521"/>
      <c r="U10" s="521"/>
      <c r="V10" s="522"/>
      <c r="W10" s="457"/>
      <c r="X10" s="458"/>
      <c r="Y10" s="458"/>
      <c r="Z10" s="458"/>
      <c r="AA10" s="458"/>
      <c r="AB10" s="458"/>
      <c r="AC10" s="458"/>
      <c r="AD10" s="458"/>
      <c r="AE10" s="458"/>
      <c r="AF10" s="458"/>
      <c r="AG10" s="458"/>
      <c r="AH10" s="458"/>
      <c r="AI10" s="458"/>
      <c r="AJ10" s="458"/>
      <c r="AK10" s="458"/>
      <c r="AL10" s="461"/>
      <c r="AM10" s="498" t="s">
        <v>117</v>
      </c>
      <c r="AN10" s="499"/>
      <c r="AO10" s="499"/>
      <c r="AP10" s="499"/>
      <c r="AQ10" s="499"/>
      <c r="AR10" s="499"/>
      <c r="AS10" s="499"/>
      <c r="AT10" s="500"/>
      <c r="AU10" s="501" t="s">
        <v>118</v>
      </c>
      <c r="AV10" s="502"/>
      <c r="AW10" s="502"/>
      <c r="AX10" s="502"/>
      <c r="AY10" s="503" t="s">
        <v>119</v>
      </c>
      <c r="AZ10" s="504"/>
      <c r="BA10" s="504"/>
      <c r="BB10" s="504"/>
      <c r="BC10" s="504"/>
      <c r="BD10" s="504"/>
      <c r="BE10" s="504"/>
      <c r="BF10" s="504"/>
      <c r="BG10" s="504"/>
      <c r="BH10" s="504"/>
      <c r="BI10" s="504"/>
      <c r="BJ10" s="504"/>
      <c r="BK10" s="504"/>
      <c r="BL10" s="504"/>
      <c r="BM10" s="505"/>
      <c r="BN10" s="469">
        <v>150024</v>
      </c>
      <c r="BO10" s="470"/>
      <c r="BP10" s="470"/>
      <c r="BQ10" s="470"/>
      <c r="BR10" s="470"/>
      <c r="BS10" s="470"/>
      <c r="BT10" s="470"/>
      <c r="BU10" s="471"/>
      <c r="BV10" s="469">
        <v>80194</v>
      </c>
      <c r="BW10" s="470"/>
      <c r="BX10" s="470"/>
      <c r="BY10" s="470"/>
      <c r="BZ10" s="470"/>
      <c r="CA10" s="470"/>
      <c r="CB10" s="470"/>
      <c r="CC10" s="471"/>
      <c r="CD10" s="189" t="s">
        <v>120</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124</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4"/>
      <c r="DK11" s="184"/>
      <c r="DL11" s="184"/>
      <c r="DM11" s="184"/>
      <c r="DN11" s="184"/>
      <c r="DO11" s="184"/>
    </row>
    <row r="12" spans="1:119" ht="18.75" customHeight="1" x14ac:dyDescent="0.15">
      <c r="A12" s="185"/>
      <c r="B12" s="529" t="s">
        <v>129</v>
      </c>
      <c r="C12" s="530"/>
      <c r="D12" s="530"/>
      <c r="E12" s="530"/>
      <c r="F12" s="530"/>
      <c r="G12" s="530"/>
      <c r="H12" s="530"/>
      <c r="I12" s="530"/>
      <c r="J12" s="530"/>
      <c r="K12" s="531"/>
      <c r="L12" s="538" t="s">
        <v>130</v>
      </c>
      <c r="M12" s="539"/>
      <c r="N12" s="539"/>
      <c r="O12" s="539"/>
      <c r="P12" s="539"/>
      <c r="Q12" s="540"/>
      <c r="R12" s="541">
        <v>4615</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124</v>
      </c>
      <c r="AV12" s="502"/>
      <c r="AW12" s="502"/>
      <c r="AX12" s="502"/>
      <c r="AY12" s="503" t="s">
        <v>134</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136</v>
      </c>
      <c r="CU12" s="510"/>
      <c r="CV12" s="510"/>
      <c r="CW12" s="510"/>
      <c r="CX12" s="510"/>
      <c r="CY12" s="510"/>
      <c r="CZ12" s="510"/>
      <c r="DA12" s="511"/>
      <c r="DB12" s="509" t="s">
        <v>137</v>
      </c>
      <c r="DC12" s="510"/>
      <c r="DD12" s="510"/>
      <c r="DE12" s="510"/>
      <c r="DF12" s="510"/>
      <c r="DG12" s="510"/>
      <c r="DH12" s="510"/>
      <c r="DI12" s="511"/>
      <c r="DJ12" s="184"/>
      <c r="DK12" s="184"/>
      <c r="DL12" s="184"/>
      <c r="DM12" s="184"/>
      <c r="DN12" s="184"/>
      <c r="DO12" s="184"/>
    </row>
    <row r="13" spans="1:119" ht="18.75" customHeight="1" x14ac:dyDescent="0.15">
      <c r="A13" s="185"/>
      <c r="B13" s="532"/>
      <c r="C13" s="533"/>
      <c r="D13" s="533"/>
      <c r="E13" s="533"/>
      <c r="F13" s="533"/>
      <c r="G13" s="533"/>
      <c r="H13" s="533"/>
      <c r="I13" s="533"/>
      <c r="J13" s="533"/>
      <c r="K13" s="534"/>
      <c r="L13" s="195"/>
      <c r="M13" s="560" t="s">
        <v>138</v>
      </c>
      <c r="N13" s="561"/>
      <c r="O13" s="561"/>
      <c r="P13" s="561"/>
      <c r="Q13" s="562"/>
      <c r="R13" s="553">
        <v>4581</v>
      </c>
      <c r="S13" s="554"/>
      <c r="T13" s="554"/>
      <c r="U13" s="554"/>
      <c r="V13" s="555"/>
      <c r="W13" s="485" t="s">
        <v>139</v>
      </c>
      <c r="X13" s="486"/>
      <c r="Y13" s="486"/>
      <c r="Z13" s="486"/>
      <c r="AA13" s="486"/>
      <c r="AB13" s="476"/>
      <c r="AC13" s="520">
        <v>424</v>
      </c>
      <c r="AD13" s="521"/>
      <c r="AE13" s="521"/>
      <c r="AF13" s="521"/>
      <c r="AG13" s="563"/>
      <c r="AH13" s="520">
        <v>463</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-70606</v>
      </c>
      <c r="BO13" s="470"/>
      <c r="BP13" s="470"/>
      <c r="BQ13" s="470"/>
      <c r="BR13" s="470"/>
      <c r="BS13" s="470"/>
      <c r="BT13" s="470"/>
      <c r="BU13" s="471"/>
      <c r="BV13" s="469">
        <v>316779</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6.8</v>
      </c>
      <c r="CU13" s="467"/>
      <c r="CV13" s="467"/>
      <c r="CW13" s="467"/>
      <c r="CX13" s="467"/>
      <c r="CY13" s="467"/>
      <c r="CZ13" s="467"/>
      <c r="DA13" s="468"/>
      <c r="DB13" s="466">
        <v>6.7</v>
      </c>
      <c r="DC13" s="467"/>
      <c r="DD13" s="467"/>
      <c r="DE13" s="467"/>
      <c r="DF13" s="467"/>
      <c r="DG13" s="467"/>
      <c r="DH13" s="467"/>
      <c r="DI13" s="468"/>
      <c r="DJ13" s="184"/>
      <c r="DK13" s="184"/>
      <c r="DL13" s="184"/>
      <c r="DM13" s="184"/>
      <c r="DN13" s="184"/>
      <c r="DO13" s="184"/>
    </row>
    <row r="14" spans="1:119" ht="18.75" customHeight="1" thickBot="1" x14ac:dyDescent="0.2">
      <c r="A14" s="185"/>
      <c r="B14" s="532"/>
      <c r="C14" s="533"/>
      <c r="D14" s="533"/>
      <c r="E14" s="533"/>
      <c r="F14" s="533"/>
      <c r="G14" s="533"/>
      <c r="H14" s="533"/>
      <c r="I14" s="533"/>
      <c r="J14" s="533"/>
      <c r="K14" s="534"/>
      <c r="L14" s="550" t="s">
        <v>144</v>
      </c>
      <c r="M14" s="551"/>
      <c r="N14" s="551"/>
      <c r="O14" s="551"/>
      <c r="P14" s="551"/>
      <c r="Q14" s="552"/>
      <c r="R14" s="553">
        <v>4673</v>
      </c>
      <c r="S14" s="554"/>
      <c r="T14" s="554"/>
      <c r="U14" s="554"/>
      <c r="V14" s="555"/>
      <c r="W14" s="459"/>
      <c r="X14" s="460"/>
      <c r="Y14" s="460"/>
      <c r="Z14" s="460"/>
      <c r="AA14" s="460"/>
      <c r="AB14" s="449"/>
      <c r="AC14" s="556">
        <v>18.8</v>
      </c>
      <c r="AD14" s="557"/>
      <c r="AE14" s="557"/>
      <c r="AF14" s="557"/>
      <c r="AG14" s="558"/>
      <c r="AH14" s="556">
        <v>19.899999999999999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7.6</v>
      </c>
      <c r="CU14" s="568"/>
      <c r="CV14" s="568"/>
      <c r="CW14" s="568"/>
      <c r="CX14" s="568"/>
      <c r="CY14" s="568"/>
      <c r="CZ14" s="568"/>
      <c r="DA14" s="569"/>
      <c r="DB14" s="567" t="s">
        <v>137</v>
      </c>
      <c r="DC14" s="568"/>
      <c r="DD14" s="568"/>
      <c r="DE14" s="568"/>
      <c r="DF14" s="568"/>
      <c r="DG14" s="568"/>
      <c r="DH14" s="568"/>
      <c r="DI14" s="569"/>
      <c r="DJ14" s="184"/>
      <c r="DK14" s="184"/>
      <c r="DL14" s="184"/>
      <c r="DM14" s="184"/>
      <c r="DN14" s="184"/>
      <c r="DO14" s="184"/>
    </row>
    <row r="15" spans="1:119" ht="18.75" customHeight="1" x14ac:dyDescent="0.15">
      <c r="A15" s="185"/>
      <c r="B15" s="532"/>
      <c r="C15" s="533"/>
      <c r="D15" s="533"/>
      <c r="E15" s="533"/>
      <c r="F15" s="533"/>
      <c r="G15" s="533"/>
      <c r="H15" s="533"/>
      <c r="I15" s="533"/>
      <c r="J15" s="533"/>
      <c r="K15" s="534"/>
      <c r="L15" s="195"/>
      <c r="M15" s="560" t="s">
        <v>146</v>
      </c>
      <c r="N15" s="561"/>
      <c r="O15" s="561"/>
      <c r="P15" s="561"/>
      <c r="Q15" s="562"/>
      <c r="R15" s="553">
        <v>4632</v>
      </c>
      <c r="S15" s="554"/>
      <c r="T15" s="554"/>
      <c r="U15" s="554"/>
      <c r="V15" s="555"/>
      <c r="W15" s="485" t="s">
        <v>147</v>
      </c>
      <c r="X15" s="486"/>
      <c r="Y15" s="486"/>
      <c r="Z15" s="486"/>
      <c r="AA15" s="486"/>
      <c r="AB15" s="476"/>
      <c r="AC15" s="520">
        <v>351</v>
      </c>
      <c r="AD15" s="521"/>
      <c r="AE15" s="521"/>
      <c r="AF15" s="521"/>
      <c r="AG15" s="563"/>
      <c r="AH15" s="520">
        <v>330</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620711</v>
      </c>
      <c r="BO15" s="433"/>
      <c r="BP15" s="433"/>
      <c r="BQ15" s="433"/>
      <c r="BR15" s="433"/>
      <c r="BS15" s="433"/>
      <c r="BT15" s="433"/>
      <c r="BU15" s="434"/>
      <c r="BV15" s="432">
        <v>588327</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15.5</v>
      </c>
      <c r="AD16" s="557"/>
      <c r="AE16" s="557"/>
      <c r="AF16" s="557"/>
      <c r="AG16" s="558"/>
      <c r="AH16" s="556">
        <v>14.2</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2864513</v>
      </c>
      <c r="BO16" s="470"/>
      <c r="BP16" s="470"/>
      <c r="BQ16" s="470"/>
      <c r="BR16" s="470"/>
      <c r="BS16" s="470"/>
      <c r="BT16" s="470"/>
      <c r="BU16" s="471"/>
      <c r="BV16" s="469">
        <v>2741216</v>
      </c>
      <c r="BW16" s="470"/>
      <c r="BX16" s="470"/>
      <c r="BY16" s="470"/>
      <c r="BZ16" s="470"/>
      <c r="CA16" s="470"/>
      <c r="CB16" s="470"/>
      <c r="CC16" s="471"/>
      <c r="CD16" s="199"/>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4"/>
      <c r="DK16" s="184"/>
      <c r="DL16" s="184"/>
      <c r="DM16" s="184"/>
      <c r="DN16" s="184"/>
      <c r="DO16" s="184"/>
    </row>
    <row r="17" spans="1:119" ht="18.75" customHeight="1" thickBot="1" x14ac:dyDescent="0.2">
      <c r="A17" s="185"/>
      <c r="B17" s="535"/>
      <c r="C17" s="536"/>
      <c r="D17" s="536"/>
      <c r="E17" s="536"/>
      <c r="F17" s="536"/>
      <c r="G17" s="536"/>
      <c r="H17" s="536"/>
      <c r="I17" s="536"/>
      <c r="J17" s="536"/>
      <c r="K17" s="537"/>
      <c r="L17" s="200"/>
      <c r="M17" s="576" t="s">
        <v>153</v>
      </c>
      <c r="N17" s="577"/>
      <c r="O17" s="577"/>
      <c r="P17" s="577"/>
      <c r="Q17" s="578"/>
      <c r="R17" s="573" t="s">
        <v>154</v>
      </c>
      <c r="S17" s="574"/>
      <c r="T17" s="574"/>
      <c r="U17" s="574"/>
      <c r="V17" s="575"/>
      <c r="W17" s="485" t="s">
        <v>155</v>
      </c>
      <c r="X17" s="486"/>
      <c r="Y17" s="486"/>
      <c r="Z17" s="486"/>
      <c r="AA17" s="486"/>
      <c r="AB17" s="476"/>
      <c r="AC17" s="520">
        <v>1486</v>
      </c>
      <c r="AD17" s="521"/>
      <c r="AE17" s="521"/>
      <c r="AF17" s="521"/>
      <c r="AG17" s="563"/>
      <c r="AH17" s="520">
        <v>1538</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787797</v>
      </c>
      <c r="BO17" s="470"/>
      <c r="BP17" s="470"/>
      <c r="BQ17" s="470"/>
      <c r="BR17" s="470"/>
      <c r="BS17" s="470"/>
      <c r="BT17" s="470"/>
      <c r="BU17" s="471"/>
      <c r="BV17" s="469">
        <v>749633</v>
      </c>
      <c r="BW17" s="470"/>
      <c r="BX17" s="470"/>
      <c r="BY17" s="470"/>
      <c r="BZ17" s="470"/>
      <c r="CA17" s="470"/>
      <c r="CB17" s="470"/>
      <c r="CC17" s="471"/>
      <c r="CD17" s="199"/>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4"/>
      <c r="DK17" s="184"/>
      <c r="DL17" s="184"/>
      <c r="DM17" s="184"/>
      <c r="DN17" s="184"/>
      <c r="DO17" s="184"/>
    </row>
    <row r="18" spans="1:119" ht="18.75" customHeight="1" thickBot="1" x14ac:dyDescent="0.2">
      <c r="A18" s="185"/>
      <c r="B18" s="583" t="s">
        <v>157</v>
      </c>
      <c r="C18" s="512"/>
      <c r="D18" s="512"/>
      <c r="E18" s="584"/>
      <c r="F18" s="584"/>
      <c r="G18" s="584"/>
      <c r="H18" s="584"/>
      <c r="I18" s="584"/>
      <c r="J18" s="584"/>
      <c r="K18" s="584"/>
      <c r="L18" s="585">
        <v>194.8</v>
      </c>
      <c r="M18" s="585"/>
      <c r="N18" s="585"/>
      <c r="O18" s="585"/>
      <c r="P18" s="585"/>
      <c r="Q18" s="585"/>
      <c r="R18" s="586"/>
      <c r="S18" s="586"/>
      <c r="T18" s="586"/>
      <c r="U18" s="586"/>
      <c r="V18" s="587"/>
      <c r="W18" s="487"/>
      <c r="X18" s="488"/>
      <c r="Y18" s="488"/>
      <c r="Z18" s="488"/>
      <c r="AA18" s="488"/>
      <c r="AB18" s="479"/>
      <c r="AC18" s="588">
        <v>65.7</v>
      </c>
      <c r="AD18" s="589"/>
      <c r="AE18" s="589"/>
      <c r="AF18" s="589"/>
      <c r="AG18" s="590"/>
      <c r="AH18" s="588">
        <v>66</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2553342</v>
      </c>
      <c r="BO18" s="470"/>
      <c r="BP18" s="470"/>
      <c r="BQ18" s="470"/>
      <c r="BR18" s="470"/>
      <c r="BS18" s="470"/>
      <c r="BT18" s="470"/>
      <c r="BU18" s="471"/>
      <c r="BV18" s="469">
        <v>2482887</v>
      </c>
      <c r="BW18" s="470"/>
      <c r="BX18" s="470"/>
      <c r="BY18" s="470"/>
      <c r="BZ18" s="470"/>
      <c r="CA18" s="470"/>
      <c r="CB18" s="470"/>
      <c r="CC18" s="471"/>
      <c r="CD18" s="199"/>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4"/>
      <c r="DK18" s="184"/>
      <c r="DL18" s="184"/>
      <c r="DM18" s="184"/>
      <c r="DN18" s="184"/>
      <c r="DO18" s="184"/>
    </row>
    <row r="19" spans="1:119" ht="18.75" customHeight="1" thickBot="1" x14ac:dyDescent="0.2">
      <c r="A19" s="185"/>
      <c r="B19" s="583" t="s">
        <v>159</v>
      </c>
      <c r="C19" s="512"/>
      <c r="D19" s="512"/>
      <c r="E19" s="584"/>
      <c r="F19" s="584"/>
      <c r="G19" s="584"/>
      <c r="H19" s="584"/>
      <c r="I19" s="584"/>
      <c r="J19" s="584"/>
      <c r="K19" s="584"/>
      <c r="L19" s="592">
        <v>23</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3818518</v>
      </c>
      <c r="BO19" s="470"/>
      <c r="BP19" s="470"/>
      <c r="BQ19" s="470"/>
      <c r="BR19" s="470"/>
      <c r="BS19" s="470"/>
      <c r="BT19" s="470"/>
      <c r="BU19" s="471"/>
      <c r="BV19" s="469">
        <v>3633246</v>
      </c>
      <c r="BW19" s="470"/>
      <c r="BX19" s="470"/>
      <c r="BY19" s="470"/>
      <c r="BZ19" s="470"/>
      <c r="CA19" s="470"/>
      <c r="CB19" s="470"/>
      <c r="CC19" s="471"/>
      <c r="CD19" s="199"/>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4"/>
      <c r="DK19" s="184"/>
      <c r="DL19" s="184"/>
      <c r="DM19" s="184"/>
      <c r="DN19" s="184"/>
      <c r="DO19" s="184"/>
    </row>
    <row r="20" spans="1:119" ht="18.75" customHeight="1" thickBot="1" x14ac:dyDescent="0.2">
      <c r="A20" s="185"/>
      <c r="B20" s="583" t="s">
        <v>161</v>
      </c>
      <c r="C20" s="512"/>
      <c r="D20" s="512"/>
      <c r="E20" s="584"/>
      <c r="F20" s="584"/>
      <c r="G20" s="584"/>
      <c r="H20" s="584"/>
      <c r="I20" s="584"/>
      <c r="J20" s="584"/>
      <c r="K20" s="584"/>
      <c r="L20" s="592">
        <v>1976</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199"/>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4"/>
      <c r="DK20" s="184"/>
      <c r="DL20" s="184"/>
      <c r="DM20" s="184"/>
      <c r="DN20" s="184"/>
      <c r="DO20" s="184"/>
    </row>
    <row r="21" spans="1:119" ht="18.75" customHeight="1" x14ac:dyDescent="0.15">
      <c r="A21" s="185"/>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199"/>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4"/>
      <c r="DK21" s="184"/>
      <c r="DL21" s="184"/>
      <c r="DM21" s="184"/>
      <c r="DN21" s="184"/>
      <c r="DO21" s="184"/>
    </row>
    <row r="22" spans="1:119" ht="18.75" customHeight="1" thickBot="1" x14ac:dyDescent="0.2">
      <c r="A22" s="185"/>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199"/>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4"/>
      <c r="DK22" s="184"/>
      <c r="DL22" s="184"/>
      <c r="DM22" s="184"/>
      <c r="DN22" s="184"/>
      <c r="DO22" s="184"/>
    </row>
    <row r="23" spans="1:119" ht="18.75" customHeight="1" x14ac:dyDescent="0.15">
      <c r="A23" s="185"/>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6308737</v>
      </c>
      <c r="BO23" s="470"/>
      <c r="BP23" s="470"/>
      <c r="BQ23" s="470"/>
      <c r="BR23" s="470"/>
      <c r="BS23" s="470"/>
      <c r="BT23" s="470"/>
      <c r="BU23" s="471"/>
      <c r="BV23" s="469">
        <v>6032829</v>
      </c>
      <c r="BW23" s="470"/>
      <c r="BX23" s="470"/>
      <c r="BY23" s="470"/>
      <c r="BZ23" s="470"/>
      <c r="CA23" s="470"/>
      <c r="CB23" s="470"/>
      <c r="CC23" s="471"/>
      <c r="CD23" s="199"/>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4"/>
      <c r="DK23" s="184"/>
      <c r="DL23" s="184"/>
      <c r="DM23" s="184"/>
      <c r="DN23" s="184"/>
      <c r="DO23" s="184"/>
    </row>
    <row r="24" spans="1:119" ht="18.75" customHeight="1" thickBot="1" x14ac:dyDescent="0.2">
      <c r="A24" s="185"/>
      <c r="B24" s="609"/>
      <c r="C24" s="610"/>
      <c r="D24" s="611"/>
      <c r="E24" s="519" t="s">
        <v>170</v>
      </c>
      <c r="F24" s="499"/>
      <c r="G24" s="499"/>
      <c r="H24" s="499"/>
      <c r="I24" s="499"/>
      <c r="J24" s="499"/>
      <c r="K24" s="500"/>
      <c r="L24" s="520">
        <v>1</v>
      </c>
      <c r="M24" s="521"/>
      <c r="N24" s="521"/>
      <c r="O24" s="521"/>
      <c r="P24" s="563"/>
      <c r="Q24" s="520">
        <v>7200</v>
      </c>
      <c r="R24" s="521"/>
      <c r="S24" s="521"/>
      <c r="T24" s="521"/>
      <c r="U24" s="521"/>
      <c r="V24" s="563"/>
      <c r="W24" s="622"/>
      <c r="X24" s="610"/>
      <c r="Y24" s="611"/>
      <c r="Z24" s="519" t="s">
        <v>171</v>
      </c>
      <c r="AA24" s="499"/>
      <c r="AB24" s="499"/>
      <c r="AC24" s="499"/>
      <c r="AD24" s="499"/>
      <c r="AE24" s="499"/>
      <c r="AF24" s="499"/>
      <c r="AG24" s="500"/>
      <c r="AH24" s="520">
        <v>83</v>
      </c>
      <c r="AI24" s="521"/>
      <c r="AJ24" s="521"/>
      <c r="AK24" s="521"/>
      <c r="AL24" s="563"/>
      <c r="AM24" s="520">
        <v>236633</v>
      </c>
      <c r="AN24" s="521"/>
      <c r="AO24" s="521"/>
      <c r="AP24" s="521"/>
      <c r="AQ24" s="521"/>
      <c r="AR24" s="563"/>
      <c r="AS24" s="520">
        <v>2851</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5717403</v>
      </c>
      <c r="BO24" s="470"/>
      <c r="BP24" s="470"/>
      <c r="BQ24" s="470"/>
      <c r="BR24" s="470"/>
      <c r="BS24" s="470"/>
      <c r="BT24" s="470"/>
      <c r="BU24" s="471"/>
      <c r="BV24" s="469">
        <v>5908951</v>
      </c>
      <c r="BW24" s="470"/>
      <c r="BX24" s="470"/>
      <c r="BY24" s="470"/>
      <c r="BZ24" s="470"/>
      <c r="CA24" s="470"/>
      <c r="CB24" s="470"/>
      <c r="CC24" s="471"/>
      <c r="CD24" s="199"/>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4"/>
      <c r="DK24" s="184"/>
      <c r="DL24" s="184"/>
      <c r="DM24" s="184"/>
      <c r="DN24" s="184"/>
      <c r="DO24" s="184"/>
    </row>
    <row r="25" spans="1:119" s="184" customFormat="1" ht="18.75" customHeight="1" x14ac:dyDescent="0.15">
      <c r="A25" s="185"/>
      <c r="B25" s="609"/>
      <c r="C25" s="610"/>
      <c r="D25" s="611"/>
      <c r="E25" s="519" t="s">
        <v>173</v>
      </c>
      <c r="F25" s="499"/>
      <c r="G25" s="499"/>
      <c r="H25" s="499"/>
      <c r="I25" s="499"/>
      <c r="J25" s="499"/>
      <c r="K25" s="500"/>
      <c r="L25" s="520">
        <v>1</v>
      </c>
      <c r="M25" s="521"/>
      <c r="N25" s="521"/>
      <c r="O25" s="521"/>
      <c r="P25" s="563"/>
      <c r="Q25" s="520">
        <v>5840</v>
      </c>
      <c r="R25" s="521"/>
      <c r="S25" s="521"/>
      <c r="T25" s="521"/>
      <c r="U25" s="521"/>
      <c r="V25" s="563"/>
      <c r="W25" s="622"/>
      <c r="X25" s="610"/>
      <c r="Y25" s="611"/>
      <c r="Z25" s="519" t="s">
        <v>174</v>
      </c>
      <c r="AA25" s="499"/>
      <c r="AB25" s="499"/>
      <c r="AC25" s="499"/>
      <c r="AD25" s="499"/>
      <c r="AE25" s="499"/>
      <c r="AF25" s="499"/>
      <c r="AG25" s="500"/>
      <c r="AH25" s="520" t="s">
        <v>127</v>
      </c>
      <c r="AI25" s="521"/>
      <c r="AJ25" s="521"/>
      <c r="AK25" s="521"/>
      <c r="AL25" s="563"/>
      <c r="AM25" s="520" t="s">
        <v>137</v>
      </c>
      <c r="AN25" s="521"/>
      <c r="AO25" s="521"/>
      <c r="AP25" s="521"/>
      <c r="AQ25" s="521"/>
      <c r="AR25" s="563"/>
      <c r="AS25" s="520" t="s">
        <v>136</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106603</v>
      </c>
      <c r="BO25" s="433"/>
      <c r="BP25" s="433"/>
      <c r="BQ25" s="433"/>
      <c r="BR25" s="433"/>
      <c r="BS25" s="433"/>
      <c r="BT25" s="433"/>
      <c r="BU25" s="434"/>
      <c r="BV25" s="432">
        <v>33775</v>
      </c>
      <c r="BW25" s="433"/>
      <c r="BX25" s="433"/>
      <c r="BY25" s="433"/>
      <c r="BZ25" s="433"/>
      <c r="CA25" s="433"/>
      <c r="CB25" s="433"/>
      <c r="CC25" s="434"/>
      <c r="CD25" s="199"/>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4" customFormat="1" ht="18.75" customHeight="1" x14ac:dyDescent="0.15">
      <c r="A26" s="185"/>
      <c r="B26" s="609"/>
      <c r="C26" s="610"/>
      <c r="D26" s="611"/>
      <c r="E26" s="519" t="s">
        <v>176</v>
      </c>
      <c r="F26" s="499"/>
      <c r="G26" s="499"/>
      <c r="H26" s="499"/>
      <c r="I26" s="499"/>
      <c r="J26" s="499"/>
      <c r="K26" s="500"/>
      <c r="L26" s="520">
        <v>1</v>
      </c>
      <c r="M26" s="521"/>
      <c r="N26" s="521"/>
      <c r="O26" s="521"/>
      <c r="P26" s="563"/>
      <c r="Q26" s="520">
        <v>5490</v>
      </c>
      <c r="R26" s="521"/>
      <c r="S26" s="521"/>
      <c r="T26" s="521"/>
      <c r="U26" s="521"/>
      <c r="V26" s="563"/>
      <c r="W26" s="622"/>
      <c r="X26" s="610"/>
      <c r="Y26" s="611"/>
      <c r="Z26" s="519" t="s">
        <v>177</v>
      </c>
      <c r="AA26" s="632"/>
      <c r="AB26" s="632"/>
      <c r="AC26" s="632"/>
      <c r="AD26" s="632"/>
      <c r="AE26" s="632"/>
      <c r="AF26" s="632"/>
      <c r="AG26" s="633"/>
      <c r="AH26" s="520">
        <v>2</v>
      </c>
      <c r="AI26" s="521"/>
      <c r="AJ26" s="521"/>
      <c r="AK26" s="521"/>
      <c r="AL26" s="563"/>
      <c r="AM26" s="520" t="s">
        <v>178</v>
      </c>
      <c r="AN26" s="521"/>
      <c r="AO26" s="521"/>
      <c r="AP26" s="521"/>
      <c r="AQ26" s="521"/>
      <c r="AR26" s="563"/>
      <c r="AS26" s="520" t="s">
        <v>178</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136</v>
      </c>
      <c r="BO26" s="470"/>
      <c r="BP26" s="470"/>
      <c r="BQ26" s="470"/>
      <c r="BR26" s="470"/>
      <c r="BS26" s="470"/>
      <c r="BT26" s="470"/>
      <c r="BU26" s="471"/>
      <c r="BV26" s="469" t="s">
        <v>136</v>
      </c>
      <c r="BW26" s="470"/>
      <c r="BX26" s="470"/>
      <c r="BY26" s="470"/>
      <c r="BZ26" s="470"/>
      <c r="CA26" s="470"/>
      <c r="CB26" s="470"/>
      <c r="CC26" s="471"/>
      <c r="CD26" s="199"/>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5"/>
      <c r="B27" s="609"/>
      <c r="C27" s="610"/>
      <c r="D27" s="611"/>
      <c r="E27" s="519" t="s">
        <v>180</v>
      </c>
      <c r="F27" s="499"/>
      <c r="G27" s="499"/>
      <c r="H27" s="499"/>
      <c r="I27" s="499"/>
      <c r="J27" s="499"/>
      <c r="K27" s="500"/>
      <c r="L27" s="520">
        <v>1</v>
      </c>
      <c r="M27" s="521"/>
      <c r="N27" s="521"/>
      <c r="O27" s="521"/>
      <c r="P27" s="563"/>
      <c r="Q27" s="520">
        <v>2655</v>
      </c>
      <c r="R27" s="521"/>
      <c r="S27" s="521"/>
      <c r="T27" s="521"/>
      <c r="U27" s="521"/>
      <c r="V27" s="563"/>
      <c r="W27" s="622"/>
      <c r="X27" s="610"/>
      <c r="Y27" s="611"/>
      <c r="Z27" s="519" t="s">
        <v>181</v>
      </c>
      <c r="AA27" s="499"/>
      <c r="AB27" s="499"/>
      <c r="AC27" s="499"/>
      <c r="AD27" s="499"/>
      <c r="AE27" s="499"/>
      <c r="AF27" s="499"/>
      <c r="AG27" s="500"/>
      <c r="AH27" s="520">
        <v>24</v>
      </c>
      <c r="AI27" s="521"/>
      <c r="AJ27" s="521"/>
      <c r="AK27" s="521"/>
      <c r="AL27" s="563"/>
      <c r="AM27" s="520">
        <v>59587</v>
      </c>
      <c r="AN27" s="521"/>
      <c r="AO27" s="521"/>
      <c r="AP27" s="521"/>
      <c r="AQ27" s="521"/>
      <c r="AR27" s="563"/>
      <c r="AS27" s="520">
        <v>2483</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v>37072</v>
      </c>
      <c r="BO27" s="646"/>
      <c r="BP27" s="646"/>
      <c r="BQ27" s="646"/>
      <c r="BR27" s="646"/>
      <c r="BS27" s="646"/>
      <c r="BT27" s="646"/>
      <c r="BU27" s="647"/>
      <c r="BV27" s="645">
        <v>37070</v>
      </c>
      <c r="BW27" s="646"/>
      <c r="BX27" s="646"/>
      <c r="BY27" s="646"/>
      <c r="BZ27" s="646"/>
      <c r="CA27" s="646"/>
      <c r="CB27" s="646"/>
      <c r="CC27" s="647"/>
      <c r="CD27" s="201"/>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4"/>
      <c r="DK27" s="184"/>
      <c r="DL27" s="184"/>
      <c r="DM27" s="184"/>
      <c r="DN27" s="184"/>
      <c r="DO27" s="184"/>
    </row>
    <row r="28" spans="1:119" ht="18.75" customHeight="1" x14ac:dyDescent="0.15">
      <c r="A28" s="185"/>
      <c r="B28" s="609"/>
      <c r="C28" s="610"/>
      <c r="D28" s="611"/>
      <c r="E28" s="519" t="s">
        <v>183</v>
      </c>
      <c r="F28" s="499"/>
      <c r="G28" s="499"/>
      <c r="H28" s="499"/>
      <c r="I28" s="499"/>
      <c r="J28" s="499"/>
      <c r="K28" s="500"/>
      <c r="L28" s="520">
        <v>1</v>
      </c>
      <c r="M28" s="521"/>
      <c r="N28" s="521"/>
      <c r="O28" s="521"/>
      <c r="P28" s="563"/>
      <c r="Q28" s="520">
        <v>2200</v>
      </c>
      <c r="R28" s="521"/>
      <c r="S28" s="521"/>
      <c r="T28" s="521"/>
      <c r="U28" s="521"/>
      <c r="V28" s="563"/>
      <c r="W28" s="622"/>
      <c r="X28" s="610"/>
      <c r="Y28" s="611"/>
      <c r="Z28" s="519" t="s">
        <v>184</v>
      </c>
      <c r="AA28" s="499"/>
      <c r="AB28" s="499"/>
      <c r="AC28" s="499"/>
      <c r="AD28" s="499"/>
      <c r="AE28" s="499"/>
      <c r="AF28" s="499"/>
      <c r="AG28" s="500"/>
      <c r="AH28" s="520" t="s">
        <v>136</v>
      </c>
      <c r="AI28" s="521"/>
      <c r="AJ28" s="521"/>
      <c r="AK28" s="521"/>
      <c r="AL28" s="563"/>
      <c r="AM28" s="520" t="s">
        <v>127</v>
      </c>
      <c r="AN28" s="521"/>
      <c r="AO28" s="521"/>
      <c r="AP28" s="521"/>
      <c r="AQ28" s="521"/>
      <c r="AR28" s="563"/>
      <c r="AS28" s="520" t="s">
        <v>136</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553888</v>
      </c>
      <c r="BO28" s="433"/>
      <c r="BP28" s="433"/>
      <c r="BQ28" s="433"/>
      <c r="BR28" s="433"/>
      <c r="BS28" s="433"/>
      <c r="BT28" s="433"/>
      <c r="BU28" s="434"/>
      <c r="BV28" s="432">
        <v>403864</v>
      </c>
      <c r="BW28" s="433"/>
      <c r="BX28" s="433"/>
      <c r="BY28" s="433"/>
      <c r="BZ28" s="433"/>
      <c r="CA28" s="433"/>
      <c r="CB28" s="433"/>
      <c r="CC28" s="434"/>
      <c r="CD28" s="199"/>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4"/>
      <c r="DK28" s="184"/>
      <c r="DL28" s="184"/>
      <c r="DM28" s="184"/>
      <c r="DN28" s="184"/>
      <c r="DO28" s="184"/>
    </row>
    <row r="29" spans="1:119" ht="18.75" customHeight="1" x14ac:dyDescent="0.15">
      <c r="A29" s="185"/>
      <c r="B29" s="609"/>
      <c r="C29" s="610"/>
      <c r="D29" s="611"/>
      <c r="E29" s="519" t="s">
        <v>186</v>
      </c>
      <c r="F29" s="499"/>
      <c r="G29" s="499"/>
      <c r="H29" s="499"/>
      <c r="I29" s="499"/>
      <c r="J29" s="499"/>
      <c r="K29" s="500"/>
      <c r="L29" s="520">
        <v>8</v>
      </c>
      <c r="M29" s="521"/>
      <c r="N29" s="521"/>
      <c r="O29" s="521"/>
      <c r="P29" s="563"/>
      <c r="Q29" s="520">
        <v>2050</v>
      </c>
      <c r="R29" s="521"/>
      <c r="S29" s="521"/>
      <c r="T29" s="521"/>
      <c r="U29" s="521"/>
      <c r="V29" s="563"/>
      <c r="W29" s="623"/>
      <c r="X29" s="624"/>
      <c r="Y29" s="625"/>
      <c r="Z29" s="519" t="s">
        <v>187</v>
      </c>
      <c r="AA29" s="499"/>
      <c r="AB29" s="499"/>
      <c r="AC29" s="499"/>
      <c r="AD29" s="499"/>
      <c r="AE29" s="499"/>
      <c r="AF29" s="499"/>
      <c r="AG29" s="500"/>
      <c r="AH29" s="520">
        <v>107</v>
      </c>
      <c r="AI29" s="521"/>
      <c r="AJ29" s="521"/>
      <c r="AK29" s="521"/>
      <c r="AL29" s="563"/>
      <c r="AM29" s="520">
        <v>296220</v>
      </c>
      <c r="AN29" s="521"/>
      <c r="AO29" s="521"/>
      <c r="AP29" s="521"/>
      <c r="AQ29" s="521"/>
      <c r="AR29" s="563"/>
      <c r="AS29" s="520">
        <v>2768</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254728</v>
      </c>
      <c r="BO29" s="470"/>
      <c r="BP29" s="470"/>
      <c r="BQ29" s="470"/>
      <c r="BR29" s="470"/>
      <c r="BS29" s="470"/>
      <c r="BT29" s="470"/>
      <c r="BU29" s="471"/>
      <c r="BV29" s="469">
        <v>254719</v>
      </c>
      <c r="BW29" s="470"/>
      <c r="BX29" s="470"/>
      <c r="BY29" s="470"/>
      <c r="BZ29" s="470"/>
      <c r="CA29" s="470"/>
      <c r="CB29" s="470"/>
      <c r="CC29" s="471"/>
      <c r="CD29" s="201"/>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4"/>
      <c r="DK29" s="184"/>
      <c r="DL29" s="184"/>
      <c r="DM29" s="184"/>
      <c r="DN29" s="184"/>
      <c r="DO29" s="184"/>
    </row>
    <row r="30" spans="1:119" ht="18.75" customHeight="1" thickBot="1" x14ac:dyDescent="0.2">
      <c r="A30" s="185"/>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92.2</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996100</v>
      </c>
      <c r="BO30" s="646"/>
      <c r="BP30" s="646"/>
      <c r="BQ30" s="646"/>
      <c r="BR30" s="646"/>
      <c r="BS30" s="646"/>
      <c r="BT30" s="646"/>
      <c r="BU30" s="647"/>
      <c r="BV30" s="645">
        <v>1580936</v>
      </c>
      <c r="BW30" s="646"/>
      <c r="BX30" s="646"/>
      <c r="BY30" s="646"/>
      <c r="BZ30" s="646"/>
      <c r="CA30" s="646"/>
      <c r="CB30" s="646"/>
      <c r="CC30" s="647"/>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190</v>
      </c>
      <c r="D32" s="212"/>
      <c r="E32" s="212"/>
      <c r="F32" s="209"/>
      <c r="G32" s="209"/>
      <c r="H32" s="209"/>
      <c r="I32" s="209"/>
      <c r="J32" s="209"/>
      <c r="K32" s="209"/>
      <c r="L32" s="209"/>
      <c r="M32" s="209"/>
      <c r="N32" s="209"/>
      <c r="O32" s="209"/>
      <c r="P32" s="209"/>
      <c r="Q32" s="209"/>
      <c r="R32" s="209"/>
      <c r="S32" s="209"/>
      <c r="T32" s="209"/>
      <c r="U32" s="209" t="s">
        <v>191</v>
      </c>
      <c r="V32" s="209"/>
      <c r="W32" s="209"/>
      <c r="X32" s="209"/>
      <c r="Y32" s="209"/>
      <c r="Z32" s="209"/>
      <c r="AA32" s="209"/>
      <c r="AB32" s="209"/>
      <c r="AC32" s="209"/>
      <c r="AD32" s="209"/>
      <c r="AE32" s="209"/>
      <c r="AF32" s="209"/>
      <c r="AG32" s="209"/>
      <c r="AH32" s="209"/>
      <c r="AI32" s="209"/>
      <c r="AJ32" s="209"/>
      <c r="AK32" s="209"/>
      <c r="AL32" s="209"/>
      <c r="AM32" s="213" t="s">
        <v>192</v>
      </c>
      <c r="AN32" s="209"/>
      <c r="AO32" s="209"/>
      <c r="AP32" s="209"/>
      <c r="AQ32" s="209"/>
      <c r="AR32" s="209"/>
      <c r="AS32" s="213"/>
      <c r="AT32" s="213"/>
      <c r="AU32" s="213"/>
      <c r="AV32" s="213"/>
      <c r="AW32" s="213"/>
      <c r="AX32" s="213"/>
      <c r="AY32" s="213"/>
      <c r="AZ32" s="213"/>
      <c r="BA32" s="213"/>
      <c r="BB32" s="209"/>
      <c r="BC32" s="213"/>
      <c r="BD32" s="209"/>
      <c r="BE32" s="213" t="s">
        <v>193</v>
      </c>
      <c r="BF32" s="209"/>
      <c r="BG32" s="209"/>
      <c r="BH32" s="209"/>
      <c r="BI32" s="209"/>
      <c r="BJ32" s="213"/>
      <c r="BK32" s="213"/>
      <c r="BL32" s="213"/>
      <c r="BM32" s="213"/>
      <c r="BN32" s="213"/>
      <c r="BO32" s="213"/>
      <c r="BP32" s="213"/>
      <c r="BQ32" s="213"/>
      <c r="BR32" s="209"/>
      <c r="BS32" s="209"/>
      <c r="BT32" s="209"/>
      <c r="BU32" s="209"/>
      <c r="BV32" s="209"/>
      <c r="BW32" s="209" t="s">
        <v>194</v>
      </c>
      <c r="BX32" s="209"/>
      <c r="BY32" s="209"/>
      <c r="BZ32" s="209"/>
      <c r="CA32" s="209"/>
      <c r="CB32" s="213"/>
      <c r="CC32" s="213"/>
      <c r="CD32" s="213"/>
      <c r="CE32" s="213"/>
      <c r="CF32" s="213"/>
      <c r="CG32" s="213"/>
      <c r="CH32" s="213"/>
      <c r="CI32" s="213"/>
      <c r="CJ32" s="213"/>
      <c r="CK32" s="213"/>
      <c r="CL32" s="213"/>
      <c r="CM32" s="213"/>
      <c r="CN32" s="213"/>
      <c r="CO32" s="213" t="s">
        <v>195</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93" t="s">
        <v>196</v>
      </c>
      <c r="D33" s="493"/>
      <c r="E33" s="458" t="s">
        <v>197</v>
      </c>
      <c r="F33" s="458"/>
      <c r="G33" s="458"/>
      <c r="H33" s="458"/>
      <c r="I33" s="458"/>
      <c r="J33" s="458"/>
      <c r="K33" s="458"/>
      <c r="L33" s="458"/>
      <c r="M33" s="458"/>
      <c r="N33" s="458"/>
      <c r="O33" s="458"/>
      <c r="P33" s="458"/>
      <c r="Q33" s="458"/>
      <c r="R33" s="458"/>
      <c r="S33" s="458"/>
      <c r="T33" s="214"/>
      <c r="U33" s="493" t="s">
        <v>196</v>
      </c>
      <c r="V33" s="493"/>
      <c r="W33" s="458" t="s">
        <v>198</v>
      </c>
      <c r="X33" s="458"/>
      <c r="Y33" s="458"/>
      <c r="Z33" s="458"/>
      <c r="AA33" s="458"/>
      <c r="AB33" s="458"/>
      <c r="AC33" s="458"/>
      <c r="AD33" s="458"/>
      <c r="AE33" s="458"/>
      <c r="AF33" s="458"/>
      <c r="AG33" s="458"/>
      <c r="AH33" s="458"/>
      <c r="AI33" s="458"/>
      <c r="AJ33" s="458"/>
      <c r="AK33" s="458"/>
      <c r="AL33" s="214"/>
      <c r="AM33" s="493" t="s">
        <v>196</v>
      </c>
      <c r="AN33" s="493"/>
      <c r="AO33" s="458" t="s">
        <v>198</v>
      </c>
      <c r="AP33" s="458"/>
      <c r="AQ33" s="458"/>
      <c r="AR33" s="458"/>
      <c r="AS33" s="458"/>
      <c r="AT33" s="458"/>
      <c r="AU33" s="458"/>
      <c r="AV33" s="458"/>
      <c r="AW33" s="458"/>
      <c r="AX33" s="458"/>
      <c r="AY33" s="458"/>
      <c r="AZ33" s="458"/>
      <c r="BA33" s="458"/>
      <c r="BB33" s="458"/>
      <c r="BC33" s="458"/>
      <c r="BD33" s="215"/>
      <c r="BE33" s="458" t="s">
        <v>199</v>
      </c>
      <c r="BF33" s="458"/>
      <c r="BG33" s="458" t="s">
        <v>200</v>
      </c>
      <c r="BH33" s="458"/>
      <c r="BI33" s="458"/>
      <c r="BJ33" s="458"/>
      <c r="BK33" s="458"/>
      <c r="BL33" s="458"/>
      <c r="BM33" s="458"/>
      <c r="BN33" s="458"/>
      <c r="BO33" s="458"/>
      <c r="BP33" s="458"/>
      <c r="BQ33" s="458"/>
      <c r="BR33" s="458"/>
      <c r="BS33" s="458"/>
      <c r="BT33" s="458"/>
      <c r="BU33" s="458"/>
      <c r="BV33" s="215"/>
      <c r="BW33" s="493" t="s">
        <v>199</v>
      </c>
      <c r="BX33" s="493"/>
      <c r="BY33" s="458" t="s">
        <v>201</v>
      </c>
      <c r="BZ33" s="458"/>
      <c r="CA33" s="458"/>
      <c r="CB33" s="458"/>
      <c r="CC33" s="458"/>
      <c r="CD33" s="458"/>
      <c r="CE33" s="458"/>
      <c r="CF33" s="458"/>
      <c r="CG33" s="458"/>
      <c r="CH33" s="458"/>
      <c r="CI33" s="458"/>
      <c r="CJ33" s="458"/>
      <c r="CK33" s="458"/>
      <c r="CL33" s="458"/>
      <c r="CM33" s="458"/>
      <c r="CN33" s="214"/>
      <c r="CO33" s="493" t="s">
        <v>202</v>
      </c>
      <c r="CP33" s="493"/>
      <c r="CQ33" s="458" t="s">
        <v>203</v>
      </c>
      <c r="CR33" s="458"/>
      <c r="CS33" s="458"/>
      <c r="CT33" s="458"/>
      <c r="CU33" s="458"/>
      <c r="CV33" s="458"/>
      <c r="CW33" s="458"/>
      <c r="CX33" s="458"/>
      <c r="CY33" s="458"/>
      <c r="CZ33" s="458"/>
      <c r="DA33" s="458"/>
      <c r="DB33" s="458"/>
      <c r="DC33" s="458"/>
      <c r="DD33" s="458"/>
      <c r="DE33" s="458"/>
      <c r="DF33" s="214"/>
      <c r="DG33" s="657" t="s">
        <v>204</v>
      </c>
      <c r="DH33" s="657"/>
      <c r="DI33" s="216"/>
      <c r="DJ33" s="184"/>
      <c r="DK33" s="184"/>
      <c r="DL33" s="184"/>
      <c r="DM33" s="184"/>
      <c r="DN33" s="184"/>
      <c r="DO33" s="184"/>
    </row>
    <row r="34" spans="1:119" ht="32.25" customHeight="1" x14ac:dyDescent="0.15">
      <c r="A34" s="185"/>
      <c r="B34" s="211"/>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2"/>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2"/>
      <c r="AM34" s="658" t="str">
        <f>IF(AO34="","",MAX(C34:D43,U34:V43)+1)</f>
        <v/>
      </c>
      <c r="AN34" s="658"/>
      <c r="AO34" s="659"/>
      <c r="AP34" s="659"/>
      <c r="AQ34" s="659"/>
      <c r="AR34" s="659"/>
      <c r="AS34" s="659"/>
      <c r="AT34" s="659"/>
      <c r="AU34" s="659"/>
      <c r="AV34" s="659"/>
      <c r="AW34" s="659"/>
      <c r="AX34" s="659"/>
      <c r="AY34" s="659"/>
      <c r="AZ34" s="659"/>
      <c r="BA34" s="659"/>
      <c r="BB34" s="659"/>
      <c r="BC34" s="659"/>
      <c r="BD34" s="212"/>
      <c r="BE34" s="658">
        <f>IF(BG34="","",MAX(C34:D43,U34:V43,AM34:AN43)+1)</f>
        <v>4</v>
      </c>
      <c r="BF34" s="658"/>
      <c r="BG34" s="659" t="str">
        <f>IF('各会計、関係団体の財政状況及び健全化判断比率'!B30="","",'各会計、関係団体の財政状況及び健全化判断比率'!B30)</f>
        <v>簡易水道特別会計</v>
      </c>
      <c r="BH34" s="659"/>
      <c r="BI34" s="659"/>
      <c r="BJ34" s="659"/>
      <c r="BK34" s="659"/>
      <c r="BL34" s="659"/>
      <c r="BM34" s="659"/>
      <c r="BN34" s="659"/>
      <c r="BO34" s="659"/>
      <c r="BP34" s="659"/>
      <c r="BQ34" s="659"/>
      <c r="BR34" s="659"/>
      <c r="BS34" s="659"/>
      <c r="BT34" s="659"/>
      <c r="BU34" s="659"/>
      <c r="BV34" s="212"/>
      <c r="BW34" s="658">
        <f>IF(BY34="","",MAX(C34:D43,U34:V43,AM34:AN43,BE34:BF43)+1)</f>
        <v>5</v>
      </c>
      <c r="BX34" s="658"/>
      <c r="BY34" s="659" t="str">
        <f>IF('各会計、関係団体の財政状況及び健全化判断比率'!B68="","",'各会計、関係団体の財政状況及び健全化判断比率'!B68)</f>
        <v>国頭地区行政事務組合</v>
      </c>
      <c r="BZ34" s="659"/>
      <c r="CA34" s="659"/>
      <c r="CB34" s="659"/>
      <c r="CC34" s="659"/>
      <c r="CD34" s="659"/>
      <c r="CE34" s="659"/>
      <c r="CF34" s="659"/>
      <c r="CG34" s="659"/>
      <c r="CH34" s="659"/>
      <c r="CI34" s="659"/>
      <c r="CJ34" s="659"/>
      <c r="CK34" s="659"/>
      <c r="CL34" s="659"/>
      <c r="CM34" s="659"/>
      <c r="CN34" s="212"/>
      <c r="CO34" s="658">
        <f>IF(CQ34="","",MAX(C34:D43,U34:V43,AM34:AN43,BE34:BF43,BW34:BX43)+1)</f>
        <v>14</v>
      </c>
      <c r="CP34" s="658"/>
      <c r="CQ34" s="659" t="str">
        <f>IF('各会計、関係団体の財政状況及び健全化判断比率'!BS7="","",'各会計、関係団体の財政状況及び健全化判断比率'!BS7)</f>
        <v>国頭村観光物産（株）</v>
      </c>
      <c r="CR34" s="659"/>
      <c r="CS34" s="659"/>
      <c r="CT34" s="659"/>
      <c r="CU34" s="659"/>
      <c r="CV34" s="659"/>
      <c r="CW34" s="659"/>
      <c r="CX34" s="659"/>
      <c r="CY34" s="659"/>
      <c r="CZ34" s="659"/>
      <c r="DA34" s="659"/>
      <c r="DB34" s="659"/>
      <c r="DC34" s="659"/>
      <c r="DD34" s="659"/>
      <c r="DE34" s="659"/>
      <c r="DF34" s="209"/>
      <c r="DG34" s="660" t="str">
        <f>IF('各会計、関係団体の財政状況及び健全化判断比率'!BR7="","",'各会計、関係団体の財政状況及び健全化判断比率'!BR7)</f>
        <v/>
      </c>
      <c r="DH34" s="660"/>
      <c r="DI34" s="216"/>
      <c r="DJ34" s="184"/>
      <c r="DK34" s="184"/>
      <c r="DL34" s="184"/>
      <c r="DM34" s="184"/>
      <c r="DN34" s="184"/>
      <c r="DO34" s="184"/>
    </row>
    <row r="35" spans="1:119" ht="32.25" customHeight="1" x14ac:dyDescent="0.15">
      <c r="A35" s="185"/>
      <c r="B35" s="211"/>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2"/>
      <c r="U35" s="658">
        <f>IF(W35="","",U34+1)</f>
        <v>3</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2"/>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2"/>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2"/>
      <c r="BW35" s="658">
        <f t="shared" ref="BW35:BW43" si="2">IF(BY35="","",BW34+1)</f>
        <v>6</v>
      </c>
      <c r="BX35" s="658"/>
      <c r="BY35" s="659" t="str">
        <f>IF('各会計、関係団体の財政状況及び健全化判断比率'!B69="","",'各会計、関係団体の財政状況及び健全化判断比率'!B69)</f>
        <v>北部広域市町村圏事務組合</v>
      </c>
      <c r="BZ35" s="659"/>
      <c r="CA35" s="659"/>
      <c r="CB35" s="659"/>
      <c r="CC35" s="659"/>
      <c r="CD35" s="659"/>
      <c r="CE35" s="659"/>
      <c r="CF35" s="659"/>
      <c r="CG35" s="659"/>
      <c r="CH35" s="659"/>
      <c r="CI35" s="659"/>
      <c r="CJ35" s="659"/>
      <c r="CK35" s="659"/>
      <c r="CL35" s="659"/>
      <c r="CM35" s="659"/>
      <c r="CN35" s="212"/>
      <c r="CO35" s="658">
        <f t="shared" ref="CO35:CO43" si="3">IF(CQ35="","",CO34+1)</f>
        <v>15</v>
      </c>
      <c r="CP35" s="658"/>
      <c r="CQ35" s="659" t="str">
        <f>IF('各会計、関係団体の財政状況及び健全化判断比率'!BS8="","",'各会計、関係団体の財政状況及び健全化判断比率'!BS8)</f>
        <v>国頭きのこ園</v>
      </c>
      <c r="CR35" s="659"/>
      <c r="CS35" s="659"/>
      <c r="CT35" s="659"/>
      <c r="CU35" s="659"/>
      <c r="CV35" s="659"/>
      <c r="CW35" s="659"/>
      <c r="CX35" s="659"/>
      <c r="CY35" s="659"/>
      <c r="CZ35" s="659"/>
      <c r="DA35" s="659"/>
      <c r="DB35" s="659"/>
      <c r="DC35" s="659"/>
      <c r="DD35" s="659"/>
      <c r="DE35" s="659"/>
      <c r="DF35" s="209"/>
      <c r="DG35" s="660" t="str">
        <f>IF('各会計、関係団体の財政状況及び健全化判断比率'!BR8="","",'各会計、関係団体の財政状況及び健全化判断比率'!BR8)</f>
        <v/>
      </c>
      <c r="DH35" s="660"/>
      <c r="DI35" s="216"/>
      <c r="DJ35" s="184"/>
      <c r="DK35" s="184"/>
      <c r="DL35" s="184"/>
      <c r="DM35" s="184"/>
      <c r="DN35" s="184"/>
      <c r="DO35" s="184"/>
    </row>
    <row r="36" spans="1:119" ht="32.25" customHeight="1" x14ac:dyDescent="0.15">
      <c r="A36" s="185"/>
      <c r="B36" s="211"/>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2"/>
      <c r="U36" s="658" t="str">
        <f t="shared" ref="U36:U43" si="4">IF(W36="","",U35+1)</f>
        <v/>
      </c>
      <c r="V36" s="658"/>
      <c r="W36" s="659"/>
      <c r="X36" s="659"/>
      <c r="Y36" s="659"/>
      <c r="Z36" s="659"/>
      <c r="AA36" s="659"/>
      <c r="AB36" s="659"/>
      <c r="AC36" s="659"/>
      <c r="AD36" s="659"/>
      <c r="AE36" s="659"/>
      <c r="AF36" s="659"/>
      <c r="AG36" s="659"/>
      <c r="AH36" s="659"/>
      <c r="AI36" s="659"/>
      <c r="AJ36" s="659"/>
      <c r="AK36" s="659"/>
      <c r="AL36" s="212"/>
      <c r="AM36" s="658" t="str">
        <f t="shared" si="0"/>
        <v/>
      </c>
      <c r="AN36" s="658"/>
      <c r="AO36" s="659"/>
      <c r="AP36" s="659"/>
      <c r="AQ36" s="659"/>
      <c r="AR36" s="659"/>
      <c r="AS36" s="659"/>
      <c r="AT36" s="659"/>
      <c r="AU36" s="659"/>
      <c r="AV36" s="659"/>
      <c r="AW36" s="659"/>
      <c r="AX36" s="659"/>
      <c r="AY36" s="659"/>
      <c r="AZ36" s="659"/>
      <c r="BA36" s="659"/>
      <c r="BB36" s="659"/>
      <c r="BC36" s="659"/>
      <c r="BD36" s="212"/>
      <c r="BE36" s="658" t="str">
        <f t="shared" si="1"/>
        <v/>
      </c>
      <c r="BF36" s="658"/>
      <c r="BG36" s="659"/>
      <c r="BH36" s="659"/>
      <c r="BI36" s="659"/>
      <c r="BJ36" s="659"/>
      <c r="BK36" s="659"/>
      <c r="BL36" s="659"/>
      <c r="BM36" s="659"/>
      <c r="BN36" s="659"/>
      <c r="BO36" s="659"/>
      <c r="BP36" s="659"/>
      <c r="BQ36" s="659"/>
      <c r="BR36" s="659"/>
      <c r="BS36" s="659"/>
      <c r="BT36" s="659"/>
      <c r="BU36" s="659"/>
      <c r="BV36" s="212"/>
      <c r="BW36" s="658">
        <f t="shared" si="2"/>
        <v>7</v>
      </c>
      <c r="BX36" s="658"/>
      <c r="BY36" s="659" t="str">
        <f>IF('各会計、関係団体の財政状況及び健全化判断比率'!B70="","",'各会計、関係団体の財政状況及び健全化判断比率'!B70)</f>
        <v>沖縄県町村自治会館管理組合</v>
      </c>
      <c r="BZ36" s="659"/>
      <c r="CA36" s="659"/>
      <c r="CB36" s="659"/>
      <c r="CC36" s="659"/>
      <c r="CD36" s="659"/>
      <c r="CE36" s="659"/>
      <c r="CF36" s="659"/>
      <c r="CG36" s="659"/>
      <c r="CH36" s="659"/>
      <c r="CI36" s="659"/>
      <c r="CJ36" s="659"/>
      <c r="CK36" s="659"/>
      <c r="CL36" s="659"/>
      <c r="CM36" s="659"/>
      <c r="CN36" s="212"/>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09"/>
      <c r="DG36" s="660" t="str">
        <f>IF('各会計、関係団体の財政状況及び健全化判断比率'!BR9="","",'各会計、関係団体の財政状況及び健全化判断比率'!BR9)</f>
        <v/>
      </c>
      <c r="DH36" s="660"/>
      <c r="DI36" s="216"/>
      <c r="DJ36" s="184"/>
      <c r="DK36" s="184"/>
      <c r="DL36" s="184"/>
      <c r="DM36" s="184"/>
      <c r="DN36" s="184"/>
      <c r="DO36" s="184"/>
    </row>
    <row r="37" spans="1:119" ht="32.25" customHeight="1" x14ac:dyDescent="0.15">
      <c r="A37" s="185"/>
      <c r="B37" s="211"/>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2"/>
      <c r="U37" s="658" t="str">
        <f t="shared" si="4"/>
        <v/>
      </c>
      <c r="V37" s="658"/>
      <c r="W37" s="659"/>
      <c r="X37" s="659"/>
      <c r="Y37" s="659"/>
      <c r="Z37" s="659"/>
      <c r="AA37" s="659"/>
      <c r="AB37" s="659"/>
      <c r="AC37" s="659"/>
      <c r="AD37" s="659"/>
      <c r="AE37" s="659"/>
      <c r="AF37" s="659"/>
      <c r="AG37" s="659"/>
      <c r="AH37" s="659"/>
      <c r="AI37" s="659"/>
      <c r="AJ37" s="659"/>
      <c r="AK37" s="659"/>
      <c r="AL37" s="212"/>
      <c r="AM37" s="658" t="str">
        <f t="shared" si="0"/>
        <v/>
      </c>
      <c r="AN37" s="658"/>
      <c r="AO37" s="659"/>
      <c r="AP37" s="659"/>
      <c r="AQ37" s="659"/>
      <c r="AR37" s="659"/>
      <c r="AS37" s="659"/>
      <c r="AT37" s="659"/>
      <c r="AU37" s="659"/>
      <c r="AV37" s="659"/>
      <c r="AW37" s="659"/>
      <c r="AX37" s="659"/>
      <c r="AY37" s="659"/>
      <c r="AZ37" s="659"/>
      <c r="BA37" s="659"/>
      <c r="BB37" s="659"/>
      <c r="BC37" s="659"/>
      <c r="BD37" s="212"/>
      <c r="BE37" s="658" t="str">
        <f t="shared" si="1"/>
        <v/>
      </c>
      <c r="BF37" s="658"/>
      <c r="BG37" s="659"/>
      <c r="BH37" s="659"/>
      <c r="BI37" s="659"/>
      <c r="BJ37" s="659"/>
      <c r="BK37" s="659"/>
      <c r="BL37" s="659"/>
      <c r="BM37" s="659"/>
      <c r="BN37" s="659"/>
      <c r="BO37" s="659"/>
      <c r="BP37" s="659"/>
      <c r="BQ37" s="659"/>
      <c r="BR37" s="659"/>
      <c r="BS37" s="659"/>
      <c r="BT37" s="659"/>
      <c r="BU37" s="659"/>
      <c r="BV37" s="212"/>
      <c r="BW37" s="658">
        <f t="shared" si="2"/>
        <v>8</v>
      </c>
      <c r="BX37" s="658"/>
      <c r="BY37" s="659" t="str">
        <f>IF('各会計、関係団体の財政状況及び健全化判断比率'!B71="","",'各会計、関係団体の財政状況及び健全化判断比率'!B71)</f>
        <v>沖縄県市町村総合事務組合</v>
      </c>
      <c r="BZ37" s="659"/>
      <c r="CA37" s="659"/>
      <c r="CB37" s="659"/>
      <c r="CC37" s="659"/>
      <c r="CD37" s="659"/>
      <c r="CE37" s="659"/>
      <c r="CF37" s="659"/>
      <c r="CG37" s="659"/>
      <c r="CH37" s="659"/>
      <c r="CI37" s="659"/>
      <c r="CJ37" s="659"/>
      <c r="CK37" s="659"/>
      <c r="CL37" s="659"/>
      <c r="CM37" s="659"/>
      <c r="CN37" s="212"/>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09"/>
      <c r="DG37" s="660" t="str">
        <f>IF('各会計、関係団体の財政状況及び健全化判断比率'!BR10="","",'各会計、関係団体の財政状況及び健全化判断比率'!BR10)</f>
        <v/>
      </c>
      <c r="DH37" s="660"/>
      <c r="DI37" s="216"/>
      <c r="DJ37" s="184"/>
      <c r="DK37" s="184"/>
      <c r="DL37" s="184"/>
      <c r="DM37" s="184"/>
      <c r="DN37" s="184"/>
      <c r="DO37" s="184"/>
    </row>
    <row r="38" spans="1:119" ht="32.25" customHeight="1" x14ac:dyDescent="0.15">
      <c r="A38" s="185"/>
      <c r="B38" s="211"/>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2"/>
      <c r="U38" s="658" t="str">
        <f t="shared" si="4"/>
        <v/>
      </c>
      <c r="V38" s="658"/>
      <c r="W38" s="659"/>
      <c r="X38" s="659"/>
      <c r="Y38" s="659"/>
      <c r="Z38" s="659"/>
      <c r="AA38" s="659"/>
      <c r="AB38" s="659"/>
      <c r="AC38" s="659"/>
      <c r="AD38" s="659"/>
      <c r="AE38" s="659"/>
      <c r="AF38" s="659"/>
      <c r="AG38" s="659"/>
      <c r="AH38" s="659"/>
      <c r="AI38" s="659"/>
      <c r="AJ38" s="659"/>
      <c r="AK38" s="659"/>
      <c r="AL38" s="212"/>
      <c r="AM38" s="658" t="str">
        <f t="shared" si="0"/>
        <v/>
      </c>
      <c r="AN38" s="658"/>
      <c r="AO38" s="659"/>
      <c r="AP38" s="659"/>
      <c r="AQ38" s="659"/>
      <c r="AR38" s="659"/>
      <c r="AS38" s="659"/>
      <c r="AT38" s="659"/>
      <c r="AU38" s="659"/>
      <c r="AV38" s="659"/>
      <c r="AW38" s="659"/>
      <c r="AX38" s="659"/>
      <c r="AY38" s="659"/>
      <c r="AZ38" s="659"/>
      <c r="BA38" s="659"/>
      <c r="BB38" s="659"/>
      <c r="BC38" s="659"/>
      <c r="BD38" s="212"/>
      <c r="BE38" s="658" t="str">
        <f t="shared" si="1"/>
        <v/>
      </c>
      <c r="BF38" s="658"/>
      <c r="BG38" s="659"/>
      <c r="BH38" s="659"/>
      <c r="BI38" s="659"/>
      <c r="BJ38" s="659"/>
      <c r="BK38" s="659"/>
      <c r="BL38" s="659"/>
      <c r="BM38" s="659"/>
      <c r="BN38" s="659"/>
      <c r="BO38" s="659"/>
      <c r="BP38" s="659"/>
      <c r="BQ38" s="659"/>
      <c r="BR38" s="659"/>
      <c r="BS38" s="659"/>
      <c r="BT38" s="659"/>
      <c r="BU38" s="659"/>
      <c r="BV38" s="212"/>
      <c r="BW38" s="658">
        <f t="shared" si="2"/>
        <v>9</v>
      </c>
      <c r="BX38" s="658"/>
      <c r="BY38" s="659" t="str">
        <f>IF('各会計、関係団体の財政状況及び健全化判断比率'!B72="","",'各会計、関係団体の財政状況及び健全化判断比率'!B72)</f>
        <v>沖縄県介護保険広域連合（一般会計）</v>
      </c>
      <c r="BZ38" s="659"/>
      <c r="CA38" s="659"/>
      <c r="CB38" s="659"/>
      <c r="CC38" s="659"/>
      <c r="CD38" s="659"/>
      <c r="CE38" s="659"/>
      <c r="CF38" s="659"/>
      <c r="CG38" s="659"/>
      <c r="CH38" s="659"/>
      <c r="CI38" s="659"/>
      <c r="CJ38" s="659"/>
      <c r="CK38" s="659"/>
      <c r="CL38" s="659"/>
      <c r="CM38" s="659"/>
      <c r="CN38" s="212"/>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09"/>
      <c r="DG38" s="660" t="str">
        <f>IF('各会計、関係団体の財政状況及び健全化判断比率'!BR11="","",'各会計、関係団体の財政状況及び健全化判断比率'!BR11)</f>
        <v/>
      </c>
      <c r="DH38" s="660"/>
      <c r="DI38" s="216"/>
      <c r="DJ38" s="184"/>
      <c r="DK38" s="184"/>
      <c r="DL38" s="184"/>
      <c r="DM38" s="184"/>
      <c r="DN38" s="184"/>
      <c r="DO38" s="184"/>
    </row>
    <row r="39" spans="1:119" ht="32.25" customHeight="1" x14ac:dyDescent="0.15">
      <c r="A39" s="185"/>
      <c r="B39" s="211"/>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2"/>
      <c r="U39" s="658" t="str">
        <f t="shared" si="4"/>
        <v/>
      </c>
      <c r="V39" s="658"/>
      <c r="W39" s="659"/>
      <c r="X39" s="659"/>
      <c r="Y39" s="659"/>
      <c r="Z39" s="659"/>
      <c r="AA39" s="659"/>
      <c r="AB39" s="659"/>
      <c r="AC39" s="659"/>
      <c r="AD39" s="659"/>
      <c r="AE39" s="659"/>
      <c r="AF39" s="659"/>
      <c r="AG39" s="659"/>
      <c r="AH39" s="659"/>
      <c r="AI39" s="659"/>
      <c r="AJ39" s="659"/>
      <c r="AK39" s="659"/>
      <c r="AL39" s="212"/>
      <c r="AM39" s="658" t="str">
        <f t="shared" si="0"/>
        <v/>
      </c>
      <c r="AN39" s="658"/>
      <c r="AO39" s="659"/>
      <c r="AP39" s="659"/>
      <c r="AQ39" s="659"/>
      <c r="AR39" s="659"/>
      <c r="AS39" s="659"/>
      <c r="AT39" s="659"/>
      <c r="AU39" s="659"/>
      <c r="AV39" s="659"/>
      <c r="AW39" s="659"/>
      <c r="AX39" s="659"/>
      <c r="AY39" s="659"/>
      <c r="AZ39" s="659"/>
      <c r="BA39" s="659"/>
      <c r="BB39" s="659"/>
      <c r="BC39" s="659"/>
      <c r="BD39" s="212"/>
      <c r="BE39" s="658" t="str">
        <f t="shared" si="1"/>
        <v/>
      </c>
      <c r="BF39" s="658"/>
      <c r="BG39" s="659"/>
      <c r="BH39" s="659"/>
      <c r="BI39" s="659"/>
      <c r="BJ39" s="659"/>
      <c r="BK39" s="659"/>
      <c r="BL39" s="659"/>
      <c r="BM39" s="659"/>
      <c r="BN39" s="659"/>
      <c r="BO39" s="659"/>
      <c r="BP39" s="659"/>
      <c r="BQ39" s="659"/>
      <c r="BR39" s="659"/>
      <c r="BS39" s="659"/>
      <c r="BT39" s="659"/>
      <c r="BU39" s="659"/>
      <c r="BV39" s="212"/>
      <c r="BW39" s="658">
        <f t="shared" si="2"/>
        <v>10</v>
      </c>
      <c r="BX39" s="658"/>
      <c r="BY39" s="659" t="str">
        <f>IF('各会計、関係団体の財政状況及び健全化判断比率'!B73="","",'各会計、関係団体の財政状況及び健全化判断比率'!B73)</f>
        <v>沖縄県介護保険広域連合（特別会計）</v>
      </c>
      <c r="BZ39" s="659"/>
      <c r="CA39" s="659"/>
      <c r="CB39" s="659"/>
      <c r="CC39" s="659"/>
      <c r="CD39" s="659"/>
      <c r="CE39" s="659"/>
      <c r="CF39" s="659"/>
      <c r="CG39" s="659"/>
      <c r="CH39" s="659"/>
      <c r="CI39" s="659"/>
      <c r="CJ39" s="659"/>
      <c r="CK39" s="659"/>
      <c r="CL39" s="659"/>
      <c r="CM39" s="659"/>
      <c r="CN39" s="212"/>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09"/>
      <c r="DG39" s="660" t="str">
        <f>IF('各会計、関係団体の財政状況及び健全化判断比率'!BR12="","",'各会計、関係団体の財政状況及び健全化判断比率'!BR12)</f>
        <v/>
      </c>
      <c r="DH39" s="660"/>
      <c r="DI39" s="216"/>
      <c r="DJ39" s="184"/>
      <c r="DK39" s="184"/>
      <c r="DL39" s="184"/>
      <c r="DM39" s="184"/>
      <c r="DN39" s="184"/>
      <c r="DO39" s="184"/>
    </row>
    <row r="40" spans="1:119" ht="32.25" customHeight="1" x14ac:dyDescent="0.15">
      <c r="A40" s="185"/>
      <c r="B40" s="211"/>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2"/>
      <c r="U40" s="658" t="str">
        <f t="shared" si="4"/>
        <v/>
      </c>
      <c r="V40" s="658"/>
      <c r="W40" s="659"/>
      <c r="X40" s="659"/>
      <c r="Y40" s="659"/>
      <c r="Z40" s="659"/>
      <c r="AA40" s="659"/>
      <c r="AB40" s="659"/>
      <c r="AC40" s="659"/>
      <c r="AD40" s="659"/>
      <c r="AE40" s="659"/>
      <c r="AF40" s="659"/>
      <c r="AG40" s="659"/>
      <c r="AH40" s="659"/>
      <c r="AI40" s="659"/>
      <c r="AJ40" s="659"/>
      <c r="AK40" s="659"/>
      <c r="AL40" s="212"/>
      <c r="AM40" s="658" t="str">
        <f t="shared" si="0"/>
        <v/>
      </c>
      <c r="AN40" s="658"/>
      <c r="AO40" s="659"/>
      <c r="AP40" s="659"/>
      <c r="AQ40" s="659"/>
      <c r="AR40" s="659"/>
      <c r="AS40" s="659"/>
      <c r="AT40" s="659"/>
      <c r="AU40" s="659"/>
      <c r="AV40" s="659"/>
      <c r="AW40" s="659"/>
      <c r="AX40" s="659"/>
      <c r="AY40" s="659"/>
      <c r="AZ40" s="659"/>
      <c r="BA40" s="659"/>
      <c r="BB40" s="659"/>
      <c r="BC40" s="659"/>
      <c r="BD40" s="212"/>
      <c r="BE40" s="658" t="str">
        <f t="shared" si="1"/>
        <v/>
      </c>
      <c r="BF40" s="658"/>
      <c r="BG40" s="659"/>
      <c r="BH40" s="659"/>
      <c r="BI40" s="659"/>
      <c r="BJ40" s="659"/>
      <c r="BK40" s="659"/>
      <c r="BL40" s="659"/>
      <c r="BM40" s="659"/>
      <c r="BN40" s="659"/>
      <c r="BO40" s="659"/>
      <c r="BP40" s="659"/>
      <c r="BQ40" s="659"/>
      <c r="BR40" s="659"/>
      <c r="BS40" s="659"/>
      <c r="BT40" s="659"/>
      <c r="BU40" s="659"/>
      <c r="BV40" s="212"/>
      <c r="BW40" s="658">
        <f t="shared" si="2"/>
        <v>11</v>
      </c>
      <c r="BX40" s="658"/>
      <c r="BY40" s="659" t="str">
        <f>IF('各会計、関係団体の財政状況及び健全化判断比率'!B74="","",'各会計、関係団体の財政状況及び健全化判断比率'!B74)</f>
        <v>沖縄県後期高齢者医療広域連合（一般会計）</v>
      </c>
      <c r="BZ40" s="659"/>
      <c r="CA40" s="659"/>
      <c r="CB40" s="659"/>
      <c r="CC40" s="659"/>
      <c r="CD40" s="659"/>
      <c r="CE40" s="659"/>
      <c r="CF40" s="659"/>
      <c r="CG40" s="659"/>
      <c r="CH40" s="659"/>
      <c r="CI40" s="659"/>
      <c r="CJ40" s="659"/>
      <c r="CK40" s="659"/>
      <c r="CL40" s="659"/>
      <c r="CM40" s="659"/>
      <c r="CN40" s="212"/>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09"/>
      <c r="DG40" s="660" t="str">
        <f>IF('各会計、関係団体の財政状況及び健全化判断比率'!BR13="","",'各会計、関係団体の財政状況及び健全化判断比率'!BR13)</f>
        <v/>
      </c>
      <c r="DH40" s="660"/>
      <c r="DI40" s="216"/>
      <c r="DJ40" s="184"/>
      <c r="DK40" s="184"/>
      <c r="DL40" s="184"/>
      <c r="DM40" s="184"/>
      <c r="DN40" s="184"/>
      <c r="DO40" s="184"/>
    </row>
    <row r="41" spans="1:119" ht="32.25" customHeight="1" x14ac:dyDescent="0.15">
      <c r="A41" s="185"/>
      <c r="B41" s="211"/>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2"/>
      <c r="U41" s="658" t="str">
        <f t="shared" si="4"/>
        <v/>
      </c>
      <c r="V41" s="658"/>
      <c r="W41" s="659"/>
      <c r="X41" s="659"/>
      <c r="Y41" s="659"/>
      <c r="Z41" s="659"/>
      <c r="AA41" s="659"/>
      <c r="AB41" s="659"/>
      <c r="AC41" s="659"/>
      <c r="AD41" s="659"/>
      <c r="AE41" s="659"/>
      <c r="AF41" s="659"/>
      <c r="AG41" s="659"/>
      <c r="AH41" s="659"/>
      <c r="AI41" s="659"/>
      <c r="AJ41" s="659"/>
      <c r="AK41" s="659"/>
      <c r="AL41" s="212"/>
      <c r="AM41" s="658" t="str">
        <f t="shared" si="0"/>
        <v/>
      </c>
      <c r="AN41" s="658"/>
      <c r="AO41" s="659"/>
      <c r="AP41" s="659"/>
      <c r="AQ41" s="659"/>
      <c r="AR41" s="659"/>
      <c r="AS41" s="659"/>
      <c r="AT41" s="659"/>
      <c r="AU41" s="659"/>
      <c r="AV41" s="659"/>
      <c r="AW41" s="659"/>
      <c r="AX41" s="659"/>
      <c r="AY41" s="659"/>
      <c r="AZ41" s="659"/>
      <c r="BA41" s="659"/>
      <c r="BB41" s="659"/>
      <c r="BC41" s="659"/>
      <c r="BD41" s="212"/>
      <c r="BE41" s="658" t="str">
        <f t="shared" si="1"/>
        <v/>
      </c>
      <c r="BF41" s="658"/>
      <c r="BG41" s="659"/>
      <c r="BH41" s="659"/>
      <c r="BI41" s="659"/>
      <c r="BJ41" s="659"/>
      <c r="BK41" s="659"/>
      <c r="BL41" s="659"/>
      <c r="BM41" s="659"/>
      <c r="BN41" s="659"/>
      <c r="BO41" s="659"/>
      <c r="BP41" s="659"/>
      <c r="BQ41" s="659"/>
      <c r="BR41" s="659"/>
      <c r="BS41" s="659"/>
      <c r="BT41" s="659"/>
      <c r="BU41" s="659"/>
      <c r="BV41" s="212"/>
      <c r="BW41" s="658">
        <f t="shared" si="2"/>
        <v>12</v>
      </c>
      <c r="BX41" s="658"/>
      <c r="BY41" s="659" t="str">
        <f>IF('各会計、関係団体の財政状況及び健全化判断比率'!B75="","",'各会計、関係団体の財政状況及び健全化判断比率'!B75)</f>
        <v>沖縄県後期高齢者医療広域連合（特別会計）</v>
      </c>
      <c r="BZ41" s="659"/>
      <c r="CA41" s="659"/>
      <c r="CB41" s="659"/>
      <c r="CC41" s="659"/>
      <c r="CD41" s="659"/>
      <c r="CE41" s="659"/>
      <c r="CF41" s="659"/>
      <c r="CG41" s="659"/>
      <c r="CH41" s="659"/>
      <c r="CI41" s="659"/>
      <c r="CJ41" s="659"/>
      <c r="CK41" s="659"/>
      <c r="CL41" s="659"/>
      <c r="CM41" s="659"/>
      <c r="CN41" s="212"/>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09"/>
      <c r="DG41" s="660" t="str">
        <f>IF('各会計、関係団体の財政状況及び健全化判断比率'!BR14="","",'各会計、関係団体の財政状況及び健全化判断比率'!BR14)</f>
        <v/>
      </c>
      <c r="DH41" s="660"/>
      <c r="DI41" s="216"/>
      <c r="DJ41" s="184"/>
      <c r="DK41" s="184"/>
      <c r="DL41" s="184"/>
      <c r="DM41" s="184"/>
      <c r="DN41" s="184"/>
      <c r="DO41" s="184"/>
    </row>
    <row r="42" spans="1:119" ht="32.25" customHeight="1" x14ac:dyDescent="0.15">
      <c r="A42" s="184"/>
      <c r="B42" s="211"/>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2"/>
      <c r="U42" s="658" t="str">
        <f t="shared" si="4"/>
        <v/>
      </c>
      <c r="V42" s="658"/>
      <c r="W42" s="659"/>
      <c r="X42" s="659"/>
      <c r="Y42" s="659"/>
      <c r="Z42" s="659"/>
      <c r="AA42" s="659"/>
      <c r="AB42" s="659"/>
      <c r="AC42" s="659"/>
      <c r="AD42" s="659"/>
      <c r="AE42" s="659"/>
      <c r="AF42" s="659"/>
      <c r="AG42" s="659"/>
      <c r="AH42" s="659"/>
      <c r="AI42" s="659"/>
      <c r="AJ42" s="659"/>
      <c r="AK42" s="659"/>
      <c r="AL42" s="212"/>
      <c r="AM42" s="658" t="str">
        <f t="shared" si="0"/>
        <v/>
      </c>
      <c r="AN42" s="658"/>
      <c r="AO42" s="659"/>
      <c r="AP42" s="659"/>
      <c r="AQ42" s="659"/>
      <c r="AR42" s="659"/>
      <c r="AS42" s="659"/>
      <c r="AT42" s="659"/>
      <c r="AU42" s="659"/>
      <c r="AV42" s="659"/>
      <c r="AW42" s="659"/>
      <c r="AX42" s="659"/>
      <c r="AY42" s="659"/>
      <c r="AZ42" s="659"/>
      <c r="BA42" s="659"/>
      <c r="BB42" s="659"/>
      <c r="BC42" s="659"/>
      <c r="BD42" s="212"/>
      <c r="BE42" s="658" t="str">
        <f t="shared" si="1"/>
        <v/>
      </c>
      <c r="BF42" s="658"/>
      <c r="BG42" s="659"/>
      <c r="BH42" s="659"/>
      <c r="BI42" s="659"/>
      <c r="BJ42" s="659"/>
      <c r="BK42" s="659"/>
      <c r="BL42" s="659"/>
      <c r="BM42" s="659"/>
      <c r="BN42" s="659"/>
      <c r="BO42" s="659"/>
      <c r="BP42" s="659"/>
      <c r="BQ42" s="659"/>
      <c r="BR42" s="659"/>
      <c r="BS42" s="659"/>
      <c r="BT42" s="659"/>
      <c r="BU42" s="659"/>
      <c r="BV42" s="212"/>
      <c r="BW42" s="658">
        <f t="shared" si="2"/>
        <v>13</v>
      </c>
      <c r="BX42" s="658"/>
      <c r="BY42" s="659" t="str">
        <f>IF('各会計、関係団体の財政状況及び健全化判断比率'!B76="","",'各会計、関係団体の財政状況及び健全化判断比率'!B76)</f>
        <v>沖縄県町村交通災害共済組合</v>
      </c>
      <c r="BZ42" s="659"/>
      <c r="CA42" s="659"/>
      <c r="CB42" s="659"/>
      <c r="CC42" s="659"/>
      <c r="CD42" s="659"/>
      <c r="CE42" s="659"/>
      <c r="CF42" s="659"/>
      <c r="CG42" s="659"/>
      <c r="CH42" s="659"/>
      <c r="CI42" s="659"/>
      <c r="CJ42" s="659"/>
      <c r="CK42" s="659"/>
      <c r="CL42" s="659"/>
      <c r="CM42" s="659"/>
      <c r="CN42" s="212"/>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09"/>
      <c r="DG42" s="660" t="str">
        <f>IF('各会計、関係団体の財政状況及び健全化判断比率'!BR15="","",'各会計、関係団体の財政状況及び健全化判断比率'!BR15)</f>
        <v/>
      </c>
      <c r="DH42" s="660"/>
      <c r="DI42" s="216"/>
      <c r="DJ42" s="184"/>
      <c r="DK42" s="184"/>
      <c r="DL42" s="184"/>
      <c r="DM42" s="184"/>
      <c r="DN42" s="184"/>
      <c r="DO42" s="184"/>
    </row>
    <row r="43" spans="1:119" ht="32.25" customHeight="1" x14ac:dyDescent="0.15">
      <c r="A43" s="184"/>
      <c r="B43" s="211"/>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2"/>
      <c r="U43" s="658" t="str">
        <f t="shared" si="4"/>
        <v/>
      </c>
      <c r="V43" s="658"/>
      <c r="W43" s="659"/>
      <c r="X43" s="659"/>
      <c r="Y43" s="659"/>
      <c r="Z43" s="659"/>
      <c r="AA43" s="659"/>
      <c r="AB43" s="659"/>
      <c r="AC43" s="659"/>
      <c r="AD43" s="659"/>
      <c r="AE43" s="659"/>
      <c r="AF43" s="659"/>
      <c r="AG43" s="659"/>
      <c r="AH43" s="659"/>
      <c r="AI43" s="659"/>
      <c r="AJ43" s="659"/>
      <c r="AK43" s="659"/>
      <c r="AL43" s="212"/>
      <c r="AM43" s="658" t="str">
        <f t="shared" si="0"/>
        <v/>
      </c>
      <c r="AN43" s="658"/>
      <c r="AO43" s="659"/>
      <c r="AP43" s="659"/>
      <c r="AQ43" s="659"/>
      <c r="AR43" s="659"/>
      <c r="AS43" s="659"/>
      <c r="AT43" s="659"/>
      <c r="AU43" s="659"/>
      <c r="AV43" s="659"/>
      <c r="AW43" s="659"/>
      <c r="AX43" s="659"/>
      <c r="AY43" s="659"/>
      <c r="AZ43" s="659"/>
      <c r="BA43" s="659"/>
      <c r="BB43" s="659"/>
      <c r="BC43" s="659"/>
      <c r="BD43" s="212"/>
      <c r="BE43" s="658" t="str">
        <f t="shared" si="1"/>
        <v/>
      </c>
      <c r="BF43" s="658"/>
      <c r="BG43" s="659"/>
      <c r="BH43" s="659"/>
      <c r="BI43" s="659"/>
      <c r="BJ43" s="659"/>
      <c r="BK43" s="659"/>
      <c r="BL43" s="659"/>
      <c r="BM43" s="659"/>
      <c r="BN43" s="659"/>
      <c r="BO43" s="659"/>
      <c r="BP43" s="659"/>
      <c r="BQ43" s="659"/>
      <c r="BR43" s="659"/>
      <c r="BS43" s="659"/>
      <c r="BT43" s="659"/>
      <c r="BU43" s="659"/>
      <c r="BV43" s="212"/>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2"/>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09"/>
      <c r="DG43" s="660" t="str">
        <f>IF('各会計、関係団体の財政状況及び健全化判断比率'!BR16="","",'各会計、関係団体の財政状況及び健全化判断比率'!BR16)</f>
        <v/>
      </c>
      <c r="DH43" s="660"/>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205</v>
      </c>
      <c r="C46" s="184"/>
      <c r="D46" s="184"/>
      <c r="E46" s="184" t="s">
        <v>206</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207</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208</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209</v>
      </c>
    </row>
    <row r="50" spans="5:5" x14ac:dyDescent="0.15">
      <c r="E50" s="186" t="s">
        <v>210</v>
      </c>
    </row>
    <row r="51" spans="5:5" x14ac:dyDescent="0.15">
      <c r="E51" s="186" t="s">
        <v>211</v>
      </c>
    </row>
    <row r="52" spans="5:5" x14ac:dyDescent="0.15">
      <c r="E52" s="186" t="s">
        <v>212</v>
      </c>
    </row>
    <row r="53" spans="5:5" x14ac:dyDescent="0.15"/>
    <row r="54" spans="5:5" x14ac:dyDescent="0.15"/>
    <row r="55" spans="5:5" x14ac:dyDescent="0.15"/>
    <row r="56" spans="5:5" x14ac:dyDescent="0.15"/>
  </sheetData>
  <sheetProtection algorithmName="SHA-512" hashValue="JVDrWOO68cESgm2G03SBJfIf4JQV0iWm1SPHdV8zWqTH89UMSeWoNPzAGH+etrAGQX535mijBqKcduIvQLDoqw==" saltValue="tPEaOFHFqm2tuoKFd+KY8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51" t="s">
        <v>568</v>
      </c>
      <c r="D34" s="1251"/>
      <c r="E34" s="1252"/>
      <c r="F34" s="32">
        <v>0.94</v>
      </c>
      <c r="G34" s="33">
        <v>0.06</v>
      </c>
      <c r="H34" s="33">
        <v>0</v>
      </c>
      <c r="I34" s="33">
        <v>0.18</v>
      </c>
      <c r="J34" s="34" t="s">
        <v>569</v>
      </c>
      <c r="K34" s="22"/>
      <c r="L34" s="22"/>
      <c r="M34" s="22"/>
      <c r="N34" s="22"/>
      <c r="O34" s="22"/>
      <c r="P34" s="22"/>
    </row>
    <row r="35" spans="1:16" ht="39" customHeight="1" x14ac:dyDescent="0.15">
      <c r="A35" s="22"/>
      <c r="B35" s="35"/>
      <c r="C35" s="1245" t="s">
        <v>570</v>
      </c>
      <c r="D35" s="1246"/>
      <c r="E35" s="1247"/>
      <c r="F35" s="36">
        <v>10.91</v>
      </c>
      <c r="G35" s="37">
        <v>15.26</v>
      </c>
      <c r="H35" s="37">
        <v>7.76</v>
      </c>
      <c r="I35" s="37">
        <v>15.67</v>
      </c>
      <c r="J35" s="38">
        <v>7.95</v>
      </c>
      <c r="K35" s="22"/>
      <c r="L35" s="22"/>
      <c r="M35" s="22"/>
      <c r="N35" s="22"/>
      <c r="O35" s="22"/>
      <c r="P35" s="22"/>
    </row>
    <row r="36" spans="1:16" ht="39" customHeight="1" x14ac:dyDescent="0.15">
      <c r="A36" s="22"/>
      <c r="B36" s="35"/>
      <c r="C36" s="1245" t="s">
        <v>571</v>
      </c>
      <c r="D36" s="1246"/>
      <c r="E36" s="1247"/>
      <c r="F36" s="36">
        <v>0.52</v>
      </c>
      <c r="G36" s="37">
        <v>0.85</v>
      </c>
      <c r="H36" s="37">
        <v>0.82</v>
      </c>
      <c r="I36" s="37">
        <v>0.19</v>
      </c>
      <c r="J36" s="38">
        <v>0.55000000000000004</v>
      </c>
      <c r="K36" s="22"/>
      <c r="L36" s="22"/>
      <c r="M36" s="22"/>
      <c r="N36" s="22"/>
      <c r="O36" s="22"/>
      <c r="P36" s="22"/>
    </row>
    <row r="37" spans="1:16" ht="39" customHeight="1" x14ac:dyDescent="0.15">
      <c r="A37" s="22"/>
      <c r="B37" s="35"/>
      <c r="C37" s="1245" t="s">
        <v>572</v>
      </c>
      <c r="D37" s="1246"/>
      <c r="E37" s="1247"/>
      <c r="F37" s="36">
        <v>0.11</v>
      </c>
      <c r="G37" s="37">
        <v>0.13</v>
      </c>
      <c r="H37" s="37">
        <v>0.11</v>
      </c>
      <c r="I37" s="37">
        <v>0.11</v>
      </c>
      <c r="J37" s="38">
        <v>0.1</v>
      </c>
      <c r="K37" s="22"/>
      <c r="L37" s="22"/>
      <c r="M37" s="22"/>
      <c r="N37" s="22"/>
      <c r="O37" s="22"/>
      <c r="P37" s="22"/>
    </row>
    <row r="38" spans="1:16" ht="39" customHeight="1" x14ac:dyDescent="0.15">
      <c r="A38" s="22"/>
      <c r="B38" s="35"/>
      <c r="C38" s="1245"/>
      <c r="D38" s="1246"/>
      <c r="E38" s="1247"/>
      <c r="F38" s="36"/>
      <c r="G38" s="37"/>
      <c r="H38" s="37"/>
      <c r="I38" s="37"/>
      <c r="J38" s="38"/>
      <c r="K38" s="22"/>
      <c r="L38" s="22"/>
      <c r="M38" s="22"/>
      <c r="N38" s="22"/>
      <c r="O38" s="22"/>
      <c r="P38" s="22"/>
    </row>
    <row r="39" spans="1:16" ht="39" customHeight="1" x14ac:dyDescent="0.15">
      <c r="A39" s="22"/>
      <c r="B39" s="35"/>
      <c r="C39" s="1245"/>
      <c r="D39" s="1246"/>
      <c r="E39" s="1247"/>
      <c r="F39" s="36"/>
      <c r="G39" s="37"/>
      <c r="H39" s="37"/>
      <c r="I39" s="37"/>
      <c r="J39" s="38"/>
      <c r="K39" s="22"/>
      <c r="L39" s="22"/>
      <c r="M39" s="22"/>
      <c r="N39" s="22"/>
      <c r="O39" s="22"/>
      <c r="P39" s="22"/>
    </row>
    <row r="40" spans="1:16" ht="39" customHeight="1" x14ac:dyDescent="0.15">
      <c r="A40" s="22"/>
      <c r="B40" s="35"/>
      <c r="C40" s="1245"/>
      <c r="D40" s="1246"/>
      <c r="E40" s="1247"/>
      <c r="F40" s="36"/>
      <c r="G40" s="37"/>
      <c r="H40" s="37"/>
      <c r="I40" s="37"/>
      <c r="J40" s="38"/>
      <c r="K40" s="22"/>
      <c r="L40" s="22"/>
      <c r="M40" s="22"/>
      <c r="N40" s="22"/>
      <c r="O40" s="22"/>
      <c r="P40" s="22"/>
    </row>
    <row r="41" spans="1:16" ht="39" customHeight="1" x14ac:dyDescent="0.15">
      <c r="A41" s="22"/>
      <c r="B41" s="35"/>
      <c r="C41" s="1245"/>
      <c r="D41" s="1246"/>
      <c r="E41" s="1247"/>
      <c r="F41" s="36"/>
      <c r="G41" s="37"/>
      <c r="H41" s="37"/>
      <c r="I41" s="37"/>
      <c r="J41" s="38"/>
      <c r="K41" s="22"/>
      <c r="L41" s="22"/>
      <c r="M41" s="22"/>
      <c r="N41" s="22"/>
      <c r="O41" s="22"/>
      <c r="P41" s="22"/>
    </row>
    <row r="42" spans="1:16" ht="39" customHeight="1" x14ac:dyDescent="0.15">
      <c r="A42" s="22"/>
      <c r="B42" s="39"/>
      <c r="C42" s="1245" t="s">
        <v>573</v>
      </c>
      <c r="D42" s="1246"/>
      <c r="E42" s="1247"/>
      <c r="F42" s="36" t="s">
        <v>519</v>
      </c>
      <c r="G42" s="37" t="s">
        <v>519</v>
      </c>
      <c r="H42" s="37" t="s">
        <v>519</v>
      </c>
      <c r="I42" s="37" t="s">
        <v>519</v>
      </c>
      <c r="J42" s="38" t="s">
        <v>519</v>
      </c>
      <c r="K42" s="22"/>
      <c r="L42" s="22"/>
      <c r="M42" s="22"/>
      <c r="N42" s="22"/>
      <c r="O42" s="22"/>
      <c r="P42" s="22"/>
    </row>
    <row r="43" spans="1:16" ht="39" customHeight="1" thickBot="1" x14ac:dyDescent="0.2">
      <c r="A43" s="22"/>
      <c r="B43" s="40"/>
      <c r="C43" s="1248" t="s">
        <v>574</v>
      </c>
      <c r="D43" s="1249"/>
      <c r="E43" s="1250"/>
      <c r="F43" s="41" t="s">
        <v>519</v>
      </c>
      <c r="G43" s="42" t="s">
        <v>519</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Uw67YU7YX8IyPh72i5khMZ6Trw1QPV49lWx3nkcbUA4pXeX6QPoyqvYFEIGUS+goZ2lyWkLgVjG+p5DGXoZkw==" saltValue="AZi4CsEmme9ZHN0dNvw1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53" t="s">
        <v>11</v>
      </c>
      <c r="C45" s="1254"/>
      <c r="D45" s="58"/>
      <c r="E45" s="1259" t="s">
        <v>12</v>
      </c>
      <c r="F45" s="1259"/>
      <c r="G45" s="1259"/>
      <c r="H45" s="1259"/>
      <c r="I45" s="1259"/>
      <c r="J45" s="1260"/>
      <c r="K45" s="59">
        <v>609</v>
      </c>
      <c r="L45" s="60">
        <v>628</v>
      </c>
      <c r="M45" s="60">
        <v>585</v>
      </c>
      <c r="N45" s="60">
        <v>615</v>
      </c>
      <c r="O45" s="61">
        <v>630</v>
      </c>
      <c r="P45" s="48"/>
      <c r="Q45" s="48"/>
      <c r="R45" s="48"/>
      <c r="S45" s="48"/>
      <c r="T45" s="48"/>
      <c r="U45" s="48"/>
    </row>
    <row r="46" spans="1:21" ht="30.75" customHeight="1" x14ac:dyDescent="0.15">
      <c r="A46" s="48"/>
      <c r="B46" s="1255"/>
      <c r="C46" s="1256"/>
      <c r="D46" s="62"/>
      <c r="E46" s="1261" t="s">
        <v>13</v>
      </c>
      <c r="F46" s="1261"/>
      <c r="G46" s="1261"/>
      <c r="H46" s="1261"/>
      <c r="I46" s="1261"/>
      <c r="J46" s="1262"/>
      <c r="K46" s="63" t="s">
        <v>519</v>
      </c>
      <c r="L46" s="64" t="s">
        <v>519</v>
      </c>
      <c r="M46" s="64" t="s">
        <v>519</v>
      </c>
      <c r="N46" s="64" t="s">
        <v>519</v>
      </c>
      <c r="O46" s="65" t="s">
        <v>519</v>
      </c>
      <c r="P46" s="48"/>
      <c r="Q46" s="48"/>
      <c r="R46" s="48"/>
      <c r="S46" s="48"/>
      <c r="T46" s="48"/>
      <c r="U46" s="48"/>
    </row>
    <row r="47" spans="1:21" ht="30.75" customHeight="1" x14ac:dyDescent="0.15">
      <c r="A47" s="48"/>
      <c r="B47" s="1255"/>
      <c r="C47" s="1256"/>
      <c r="D47" s="62"/>
      <c r="E47" s="1261" t="s">
        <v>14</v>
      </c>
      <c r="F47" s="1261"/>
      <c r="G47" s="1261"/>
      <c r="H47" s="1261"/>
      <c r="I47" s="1261"/>
      <c r="J47" s="1262"/>
      <c r="K47" s="63" t="s">
        <v>519</v>
      </c>
      <c r="L47" s="64" t="s">
        <v>519</v>
      </c>
      <c r="M47" s="64" t="s">
        <v>519</v>
      </c>
      <c r="N47" s="64" t="s">
        <v>519</v>
      </c>
      <c r="O47" s="65" t="s">
        <v>519</v>
      </c>
      <c r="P47" s="48"/>
      <c r="Q47" s="48"/>
      <c r="R47" s="48"/>
      <c r="S47" s="48"/>
      <c r="T47" s="48"/>
      <c r="U47" s="48"/>
    </row>
    <row r="48" spans="1:21" ht="30.75" customHeight="1" x14ac:dyDescent="0.15">
      <c r="A48" s="48"/>
      <c r="B48" s="1255"/>
      <c r="C48" s="1256"/>
      <c r="D48" s="62"/>
      <c r="E48" s="1261" t="s">
        <v>15</v>
      </c>
      <c r="F48" s="1261"/>
      <c r="G48" s="1261"/>
      <c r="H48" s="1261"/>
      <c r="I48" s="1261"/>
      <c r="J48" s="1262"/>
      <c r="K48" s="63">
        <v>23</v>
      </c>
      <c r="L48" s="64">
        <v>27</v>
      </c>
      <c r="M48" s="64">
        <v>31</v>
      </c>
      <c r="N48" s="64">
        <v>35</v>
      </c>
      <c r="O48" s="65">
        <v>43</v>
      </c>
      <c r="P48" s="48"/>
      <c r="Q48" s="48"/>
      <c r="R48" s="48"/>
      <c r="S48" s="48"/>
      <c r="T48" s="48"/>
      <c r="U48" s="48"/>
    </row>
    <row r="49" spans="1:21" ht="30.75" customHeight="1" x14ac:dyDescent="0.15">
      <c r="A49" s="48"/>
      <c r="B49" s="1255"/>
      <c r="C49" s="1256"/>
      <c r="D49" s="62"/>
      <c r="E49" s="1261" t="s">
        <v>16</v>
      </c>
      <c r="F49" s="1261"/>
      <c r="G49" s="1261"/>
      <c r="H49" s="1261"/>
      <c r="I49" s="1261"/>
      <c r="J49" s="1262"/>
      <c r="K49" s="63">
        <v>46</v>
      </c>
      <c r="L49" s="64">
        <v>54</v>
      </c>
      <c r="M49" s="64">
        <v>59</v>
      </c>
      <c r="N49" s="64">
        <v>64</v>
      </c>
      <c r="O49" s="65">
        <v>46</v>
      </c>
      <c r="P49" s="48"/>
      <c r="Q49" s="48"/>
      <c r="R49" s="48"/>
      <c r="S49" s="48"/>
      <c r="T49" s="48"/>
      <c r="U49" s="48"/>
    </row>
    <row r="50" spans="1:21" ht="30.75" customHeight="1" x14ac:dyDescent="0.15">
      <c r="A50" s="48"/>
      <c r="B50" s="1255"/>
      <c r="C50" s="1256"/>
      <c r="D50" s="62"/>
      <c r="E50" s="1261" t="s">
        <v>17</v>
      </c>
      <c r="F50" s="1261"/>
      <c r="G50" s="1261"/>
      <c r="H50" s="1261"/>
      <c r="I50" s="1261"/>
      <c r="J50" s="1262"/>
      <c r="K50" s="63" t="s">
        <v>519</v>
      </c>
      <c r="L50" s="64" t="s">
        <v>519</v>
      </c>
      <c r="M50" s="64" t="s">
        <v>519</v>
      </c>
      <c r="N50" s="64" t="s">
        <v>519</v>
      </c>
      <c r="O50" s="65" t="s">
        <v>519</v>
      </c>
      <c r="P50" s="48"/>
      <c r="Q50" s="48"/>
      <c r="R50" s="48"/>
      <c r="S50" s="48"/>
      <c r="T50" s="48"/>
      <c r="U50" s="48"/>
    </row>
    <row r="51" spans="1:21" ht="30.75" customHeight="1" x14ac:dyDescent="0.15">
      <c r="A51" s="48"/>
      <c r="B51" s="1257"/>
      <c r="C51" s="1258"/>
      <c r="D51" s="66"/>
      <c r="E51" s="1261" t="s">
        <v>18</v>
      </c>
      <c r="F51" s="1261"/>
      <c r="G51" s="1261"/>
      <c r="H51" s="1261"/>
      <c r="I51" s="1261"/>
      <c r="J51" s="1262"/>
      <c r="K51" s="63">
        <v>0</v>
      </c>
      <c r="L51" s="64">
        <v>0</v>
      </c>
      <c r="M51" s="64">
        <v>0</v>
      </c>
      <c r="N51" s="64" t="s">
        <v>519</v>
      </c>
      <c r="O51" s="65" t="s">
        <v>519</v>
      </c>
      <c r="P51" s="48"/>
      <c r="Q51" s="48"/>
      <c r="R51" s="48"/>
      <c r="S51" s="48"/>
      <c r="T51" s="48"/>
      <c r="U51" s="48"/>
    </row>
    <row r="52" spans="1:21" ht="30.75" customHeight="1" x14ac:dyDescent="0.15">
      <c r="A52" s="48"/>
      <c r="B52" s="1263" t="s">
        <v>19</v>
      </c>
      <c r="C52" s="1264"/>
      <c r="D52" s="66"/>
      <c r="E52" s="1261" t="s">
        <v>20</v>
      </c>
      <c r="F52" s="1261"/>
      <c r="G52" s="1261"/>
      <c r="H52" s="1261"/>
      <c r="I52" s="1261"/>
      <c r="J52" s="1262"/>
      <c r="K52" s="63">
        <v>510</v>
      </c>
      <c r="L52" s="64">
        <v>539</v>
      </c>
      <c r="M52" s="64">
        <v>520</v>
      </c>
      <c r="N52" s="64">
        <v>539</v>
      </c>
      <c r="O52" s="65">
        <v>532</v>
      </c>
      <c r="P52" s="48"/>
      <c r="Q52" s="48"/>
      <c r="R52" s="48"/>
      <c r="S52" s="48"/>
      <c r="T52" s="48"/>
      <c r="U52" s="48"/>
    </row>
    <row r="53" spans="1:21" ht="30.75" customHeight="1" thickBot="1" x14ac:dyDescent="0.2">
      <c r="A53" s="48"/>
      <c r="B53" s="1265" t="s">
        <v>21</v>
      </c>
      <c r="C53" s="1266"/>
      <c r="D53" s="67"/>
      <c r="E53" s="1267" t="s">
        <v>22</v>
      </c>
      <c r="F53" s="1267"/>
      <c r="G53" s="1267"/>
      <c r="H53" s="1267"/>
      <c r="I53" s="1267"/>
      <c r="J53" s="1268"/>
      <c r="K53" s="68">
        <v>168</v>
      </c>
      <c r="L53" s="69">
        <v>170</v>
      </c>
      <c r="M53" s="69">
        <v>155</v>
      </c>
      <c r="N53" s="69">
        <v>175</v>
      </c>
      <c r="O53" s="70">
        <v>187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69" t="s">
        <v>25</v>
      </c>
      <c r="C57" s="1270"/>
      <c r="D57" s="1273" t="s">
        <v>26</v>
      </c>
      <c r="E57" s="1274"/>
      <c r="F57" s="1274"/>
      <c r="G57" s="1274"/>
      <c r="H57" s="1274"/>
      <c r="I57" s="1274"/>
      <c r="J57" s="1275"/>
      <c r="K57" s="83"/>
      <c r="L57" s="84"/>
      <c r="M57" s="84"/>
      <c r="N57" s="84"/>
      <c r="O57" s="85"/>
    </row>
    <row r="58" spans="1:21" ht="31.5" customHeight="1" thickBot="1" x14ac:dyDescent="0.2">
      <c r="B58" s="1271"/>
      <c r="C58" s="1272"/>
      <c r="D58" s="1276" t="s">
        <v>27</v>
      </c>
      <c r="E58" s="1277"/>
      <c r="F58" s="1277"/>
      <c r="G58" s="1277"/>
      <c r="H58" s="1277"/>
      <c r="I58" s="1277"/>
      <c r="J58" s="127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mFb9ZDA6GNPc4qNMrPIew5SX/6lpIRnXM7Yc6NfXcKWK5PGXnsX7BopQ5RICLA+QdBCqMF3qZ342clRubBJeA==" saltValue="q9/3hWsbnORE/2VMNOT+I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79" t="s">
        <v>30</v>
      </c>
      <c r="C41" s="1280"/>
      <c r="D41" s="102"/>
      <c r="E41" s="1285" t="s">
        <v>31</v>
      </c>
      <c r="F41" s="1285"/>
      <c r="G41" s="1285"/>
      <c r="H41" s="1286"/>
      <c r="I41" s="103">
        <v>5735</v>
      </c>
      <c r="J41" s="104">
        <v>5765</v>
      </c>
      <c r="K41" s="104">
        <v>6101</v>
      </c>
      <c r="L41" s="104">
        <v>6033</v>
      </c>
      <c r="M41" s="105">
        <v>6309</v>
      </c>
    </row>
    <row r="42" spans="2:13" ht="27.75" customHeight="1" x14ac:dyDescent="0.15">
      <c r="B42" s="1281"/>
      <c r="C42" s="1282"/>
      <c r="D42" s="106"/>
      <c r="E42" s="1287" t="s">
        <v>32</v>
      </c>
      <c r="F42" s="1287"/>
      <c r="G42" s="1287"/>
      <c r="H42" s="1288"/>
      <c r="I42" s="107" t="s">
        <v>519</v>
      </c>
      <c r="J42" s="108" t="s">
        <v>519</v>
      </c>
      <c r="K42" s="108" t="s">
        <v>519</v>
      </c>
      <c r="L42" s="108" t="s">
        <v>519</v>
      </c>
      <c r="M42" s="109" t="s">
        <v>519</v>
      </c>
    </row>
    <row r="43" spans="2:13" ht="27.75" customHeight="1" x14ac:dyDescent="0.15">
      <c r="B43" s="1281"/>
      <c r="C43" s="1282"/>
      <c r="D43" s="106"/>
      <c r="E43" s="1287" t="s">
        <v>33</v>
      </c>
      <c r="F43" s="1287"/>
      <c r="G43" s="1287"/>
      <c r="H43" s="1288"/>
      <c r="I43" s="107">
        <v>487</v>
      </c>
      <c r="J43" s="108">
        <v>474</v>
      </c>
      <c r="K43" s="108">
        <v>462</v>
      </c>
      <c r="L43" s="108">
        <v>425</v>
      </c>
      <c r="M43" s="109">
        <v>410</v>
      </c>
    </row>
    <row r="44" spans="2:13" ht="27.75" customHeight="1" x14ac:dyDescent="0.15">
      <c r="B44" s="1281"/>
      <c r="C44" s="1282"/>
      <c r="D44" s="106"/>
      <c r="E44" s="1287" t="s">
        <v>34</v>
      </c>
      <c r="F44" s="1287"/>
      <c r="G44" s="1287"/>
      <c r="H44" s="1288"/>
      <c r="I44" s="107">
        <v>501</v>
      </c>
      <c r="J44" s="108">
        <v>407</v>
      </c>
      <c r="K44" s="108">
        <v>346</v>
      </c>
      <c r="L44" s="108">
        <v>278</v>
      </c>
      <c r="M44" s="109">
        <v>225</v>
      </c>
    </row>
    <row r="45" spans="2:13" ht="27.75" customHeight="1" x14ac:dyDescent="0.15">
      <c r="B45" s="1281"/>
      <c r="C45" s="1282"/>
      <c r="D45" s="106"/>
      <c r="E45" s="1287" t="s">
        <v>35</v>
      </c>
      <c r="F45" s="1287"/>
      <c r="G45" s="1287"/>
      <c r="H45" s="1288"/>
      <c r="I45" s="107">
        <v>226</v>
      </c>
      <c r="J45" s="108">
        <v>251</v>
      </c>
      <c r="K45" s="108">
        <v>60</v>
      </c>
      <c r="L45" s="108">
        <v>112</v>
      </c>
      <c r="M45" s="109" t="s">
        <v>519</v>
      </c>
    </row>
    <row r="46" spans="2:13" ht="27.75" customHeight="1" x14ac:dyDescent="0.15">
      <c r="B46" s="1281"/>
      <c r="C46" s="1282"/>
      <c r="D46" s="110"/>
      <c r="E46" s="1287" t="s">
        <v>36</v>
      </c>
      <c r="F46" s="1287"/>
      <c r="G46" s="1287"/>
      <c r="H46" s="1288"/>
      <c r="I46" s="107" t="s">
        <v>519</v>
      </c>
      <c r="J46" s="108" t="s">
        <v>519</v>
      </c>
      <c r="K46" s="108" t="s">
        <v>519</v>
      </c>
      <c r="L46" s="108" t="s">
        <v>519</v>
      </c>
      <c r="M46" s="109" t="s">
        <v>519</v>
      </c>
    </row>
    <row r="47" spans="2:13" ht="27.75" customHeight="1" x14ac:dyDescent="0.15">
      <c r="B47" s="1281"/>
      <c r="C47" s="1282"/>
      <c r="D47" s="111"/>
      <c r="E47" s="1289" t="s">
        <v>37</v>
      </c>
      <c r="F47" s="1290"/>
      <c r="G47" s="1290"/>
      <c r="H47" s="1291"/>
      <c r="I47" s="107" t="s">
        <v>519</v>
      </c>
      <c r="J47" s="108" t="s">
        <v>519</v>
      </c>
      <c r="K47" s="108" t="s">
        <v>519</v>
      </c>
      <c r="L47" s="108" t="s">
        <v>519</v>
      </c>
      <c r="M47" s="109" t="s">
        <v>519</v>
      </c>
    </row>
    <row r="48" spans="2:13" ht="27.75" customHeight="1" x14ac:dyDescent="0.15">
      <c r="B48" s="1281"/>
      <c r="C48" s="1282"/>
      <c r="D48" s="106"/>
      <c r="E48" s="1287" t="s">
        <v>38</v>
      </c>
      <c r="F48" s="1287"/>
      <c r="G48" s="1287"/>
      <c r="H48" s="1288"/>
      <c r="I48" s="107" t="s">
        <v>519</v>
      </c>
      <c r="J48" s="108" t="s">
        <v>519</v>
      </c>
      <c r="K48" s="108" t="s">
        <v>519</v>
      </c>
      <c r="L48" s="108" t="s">
        <v>519</v>
      </c>
      <c r="M48" s="109" t="s">
        <v>519</v>
      </c>
    </row>
    <row r="49" spans="2:13" ht="27.75" customHeight="1" x14ac:dyDescent="0.15">
      <c r="B49" s="1283"/>
      <c r="C49" s="1284"/>
      <c r="D49" s="106"/>
      <c r="E49" s="1287" t="s">
        <v>39</v>
      </c>
      <c r="F49" s="1287"/>
      <c r="G49" s="1287"/>
      <c r="H49" s="1288"/>
      <c r="I49" s="107" t="s">
        <v>519</v>
      </c>
      <c r="J49" s="108" t="s">
        <v>519</v>
      </c>
      <c r="K49" s="108" t="s">
        <v>519</v>
      </c>
      <c r="L49" s="108" t="s">
        <v>519</v>
      </c>
      <c r="M49" s="109" t="s">
        <v>519</v>
      </c>
    </row>
    <row r="50" spans="2:13" ht="27.75" customHeight="1" x14ac:dyDescent="0.15">
      <c r="B50" s="1292" t="s">
        <v>40</v>
      </c>
      <c r="C50" s="1293"/>
      <c r="D50" s="112"/>
      <c r="E50" s="1287" t="s">
        <v>41</v>
      </c>
      <c r="F50" s="1287"/>
      <c r="G50" s="1287"/>
      <c r="H50" s="1288"/>
      <c r="I50" s="107">
        <v>2168</v>
      </c>
      <c r="J50" s="108">
        <v>2252</v>
      </c>
      <c r="K50" s="108">
        <v>2340</v>
      </c>
      <c r="L50" s="108">
        <v>1954</v>
      </c>
      <c r="M50" s="109">
        <v>1788</v>
      </c>
    </row>
    <row r="51" spans="2:13" ht="27.75" customHeight="1" x14ac:dyDescent="0.15">
      <c r="B51" s="1281"/>
      <c r="C51" s="1282"/>
      <c r="D51" s="106"/>
      <c r="E51" s="1287" t="s">
        <v>42</v>
      </c>
      <c r="F51" s="1287"/>
      <c r="G51" s="1287"/>
      <c r="H51" s="1288"/>
      <c r="I51" s="107">
        <v>250</v>
      </c>
      <c r="J51" s="108">
        <v>291</v>
      </c>
      <c r="K51" s="108">
        <v>391</v>
      </c>
      <c r="L51" s="108">
        <v>377</v>
      </c>
      <c r="M51" s="109">
        <v>363</v>
      </c>
    </row>
    <row r="52" spans="2:13" ht="27.75" customHeight="1" x14ac:dyDescent="0.15">
      <c r="B52" s="1283"/>
      <c r="C52" s="1284"/>
      <c r="D52" s="106"/>
      <c r="E52" s="1287" t="s">
        <v>43</v>
      </c>
      <c r="F52" s="1287"/>
      <c r="G52" s="1287"/>
      <c r="H52" s="1288"/>
      <c r="I52" s="107">
        <v>4698</v>
      </c>
      <c r="J52" s="108">
        <v>4643</v>
      </c>
      <c r="K52" s="108">
        <v>4743</v>
      </c>
      <c r="L52" s="108">
        <v>4634</v>
      </c>
      <c r="M52" s="109">
        <v>4593</v>
      </c>
    </row>
    <row r="53" spans="2:13" ht="27.75" customHeight="1" thickBot="1" x14ac:dyDescent="0.2">
      <c r="B53" s="1294" t="s">
        <v>44</v>
      </c>
      <c r="C53" s="1295"/>
      <c r="D53" s="113"/>
      <c r="E53" s="1296" t="s">
        <v>45</v>
      </c>
      <c r="F53" s="1296"/>
      <c r="G53" s="1296"/>
      <c r="H53" s="1297"/>
      <c r="I53" s="114">
        <v>-167</v>
      </c>
      <c r="J53" s="115">
        <v>-290</v>
      </c>
      <c r="K53" s="115">
        <v>-505</v>
      </c>
      <c r="L53" s="115">
        <v>-117</v>
      </c>
      <c r="M53" s="116">
        <v>199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qUm1RDRVkygsGc5ZS11sXVZV84BqRqD0tKME4IjH6uOVKgvaQ5HjjT8UXB73+whIJi+AJY4pVvoh4ZlZhlOy5Q==" saltValue="/gTos3VckNgP1J8N5xjda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6" t="s">
        <v>48</v>
      </c>
      <c r="D55" s="1306"/>
      <c r="E55" s="1307"/>
      <c r="F55" s="128">
        <v>324</v>
      </c>
      <c r="G55" s="128">
        <v>404</v>
      </c>
      <c r="H55" s="129">
        <v>554</v>
      </c>
    </row>
    <row r="56" spans="2:8" ht="52.5" customHeight="1" x14ac:dyDescent="0.15">
      <c r="B56" s="130"/>
      <c r="C56" s="1308" t="s">
        <v>49</v>
      </c>
      <c r="D56" s="1308"/>
      <c r="E56" s="1309"/>
      <c r="F56" s="131">
        <v>255</v>
      </c>
      <c r="G56" s="131">
        <v>255</v>
      </c>
      <c r="H56" s="132">
        <v>255</v>
      </c>
    </row>
    <row r="57" spans="2:8" ht="53.25" customHeight="1" x14ac:dyDescent="0.15">
      <c r="B57" s="130"/>
      <c r="C57" s="1310" t="s">
        <v>50</v>
      </c>
      <c r="D57" s="1310"/>
      <c r="E57" s="1311"/>
      <c r="F57" s="133">
        <v>1956</v>
      </c>
      <c r="G57" s="133">
        <v>1581</v>
      </c>
      <c r="H57" s="134">
        <v>996</v>
      </c>
    </row>
    <row r="58" spans="2:8" ht="45.75" customHeight="1" x14ac:dyDescent="0.15">
      <c r="B58" s="135"/>
      <c r="C58" s="1298" t="s">
        <v>581</v>
      </c>
      <c r="D58" s="1299"/>
      <c r="E58" s="1300"/>
      <c r="F58" s="386">
        <v>165</v>
      </c>
      <c r="G58" s="386">
        <v>268</v>
      </c>
      <c r="H58" s="136">
        <v>326</v>
      </c>
    </row>
    <row r="59" spans="2:8" ht="45.75" customHeight="1" x14ac:dyDescent="0.15">
      <c r="B59" s="135"/>
      <c r="C59" s="1298" t="s">
        <v>582</v>
      </c>
      <c r="D59" s="1299"/>
      <c r="E59" s="1300"/>
      <c r="F59" s="386">
        <v>1405</v>
      </c>
      <c r="G59" s="386">
        <v>939</v>
      </c>
      <c r="H59" s="136">
        <v>287</v>
      </c>
    </row>
    <row r="60" spans="2:8" ht="45.75" customHeight="1" x14ac:dyDescent="0.15">
      <c r="B60" s="135"/>
      <c r="C60" s="1298" t="s">
        <v>583</v>
      </c>
      <c r="D60" s="1299"/>
      <c r="E60" s="1300"/>
      <c r="F60" s="386">
        <v>101</v>
      </c>
      <c r="G60" s="386">
        <v>101</v>
      </c>
      <c r="H60" s="136">
        <v>101</v>
      </c>
    </row>
    <row r="61" spans="2:8" ht="45.75" customHeight="1" x14ac:dyDescent="0.15">
      <c r="B61" s="135"/>
      <c r="C61" s="1298" t="s">
        <v>584</v>
      </c>
      <c r="D61" s="1299"/>
      <c r="E61" s="1300"/>
      <c r="F61" s="386">
        <v>89</v>
      </c>
      <c r="G61" s="386">
        <v>89</v>
      </c>
      <c r="H61" s="136">
        <v>89</v>
      </c>
    </row>
    <row r="62" spans="2:8" ht="45.75" customHeight="1" thickBot="1" x14ac:dyDescent="0.2">
      <c r="B62" s="137"/>
      <c r="C62" s="1301" t="s">
        <v>585</v>
      </c>
      <c r="D62" s="1302"/>
      <c r="E62" s="1303"/>
      <c r="F62" s="387">
        <v>54</v>
      </c>
      <c r="G62" s="387">
        <v>54</v>
      </c>
      <c r="H62" s="138">
        <v>54</v>
      </c>
    </row>
    <row r="63" spans="2:8" ht="52.5" customHeight="1" thickBot="1" x14ac:dyDescent="0.2">
      <c r="B63" s="139"/>
      <c r="C63" s="1304" t="s">
        <v>51</v>
      </c>
      <c r="D63" s="1304"/>
      <c r="E63" s="1305"/>
      <c r="F63" s="140">
        <v>2535</v>
      </c>
      <c r="G63" s="140">
        <v>2240</v>
      </c>
      <c r="H63" s="141">
        <v>1805</v>
      </c>
    </row>
    <row r="64" spans="2:8" ht="15" customHeight="1" x14ac:dyDescent="0.15"/>
  </sheetData>
  <sheetProtection algorithmName="SHA-512" hashValue="k+ja8S+kxaLNCV6OqN9l8jMxCYfadWUTrMnIRSypcrLaNC0eGy/F6hd4DfOvr8d/0ZTnOQZ6q+Z9S7X+qNc1oQ==" saltValue="KWR9FN98aBIlCigvOEv6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7D6C3-0C09-4B42-A7D3-53D5F113D639}">
  <dimension ref="A1:WZM160"/>
  <sheetViews>
    <sheetView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0"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1"/>
      <c r="DG10" s="291"/>
      <c r="DH10" s="291"/>
      <c r="DI10" s="291"/>
      <c r="DJ10" s="291"/>
      <c r="DK10" s="291"/>
      <c r="DL10" s="291"/>
      <c r="DM10" s="291"/>
      <c r="DN10" s="291"/>
      <c r="DO10" s="291"/>
      <c r="DP10" s="291"/>
      <c r="DQ10" s="291"/>
      <c r="DR10" s="291"/>
      <c r="DS10" s="291"/>
      <c r="DT10" s="291"/>
      <c r="DU10" s="291"/>
      <c r="DV10" s="291"/>
      <c r="DW10" s="291"/>
      <c r="EM10" s="290" t="s">
        <v>598</v>
      </c>
    </row>
    <row r="11" spans="1:143" s="290"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1"/>
      <c r="DG12" s="291"/>
      <c r="DH12" s="291"/>
      <c r="DI12" s="291"/>
      <c r="DJ12" s="291"/>
      <c r="DK12" s="291"/>
      <c r="DL12" s="291"/>
      <c r="DM12" s="291"/>
      <c r="DN12" s="291"/>
      <c r="DO12" s="291"/>
      <c r="DP12" s="291"/>
      <c r="DQ12" s="291"/>
      <c r="DR12" s="291"/>
      <c r="DS12" s="291"/>
      <c r="DT12" s="291"/>
      <c r="DU12" s="291"/>
      <c r="DV12" s="291"/>
      <c r="DW12" s="291"/>
      <c r="EM12" s="290" t="s">
        <v>598</v>
      </c>
    </row>
    <row r="13" spans="1:143" s="290"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4" t="s">
        <v>601</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x14ac:dyDescent="0.15">
      <c r="B44" s="397"/>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x14ac:dyDescent="0.15">
      <c r="B45" s="397"/>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x14ac:dyDescent="0.15">
      <c r="B46" s="397"/>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x14ac:dyDescent="0.15">
      <c r="B47" s="397"/>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602</v>
      </c>
    </row>
    <row r="50" spans="1:109" x14ac:dyDescent="0.15">
      <c r="B50" s="397"/>
      <c r="G50" s="1318"/>
      <c r="H50" s="1318"/>
      <c r="I50" s="1318"/>
      <c r="J50" s="1318"/>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17" t="s">
        <v>561</v>
      </c>
      <c r="BQ50" s="1317"/>
      <c r="BR50" s="1317"/>
      <c r="BS50" s="1317"/>
      <c r="BT50" s="1317"/>
      <c r="BU50" s="1317"/>
      <c r="BV50" s="1317"/>
      <c r="BW50" s="1317"/>
      <c r="BX50" s="1317" t="s">
        <v>562</v>
      </c>
      <c r="BY50" s="1317"/>
      <c r="BZ50" s="1317"/>
      <c r="CA50" s="1317"/>
      <c r="CB50" s="1317"/>
      <c r="CC50" s="1317"/>
      <c r="CD50" s="1317"/>
      <c r="CE50" s="1317"/>
      <c r="CF50" s="1317" t="s">
        <v>563</v>
      </c>
      <c r="CG50" s="1317"/>
      <c r="CH50" s="1317"/>
      <c r="CI50" s="1317"/>
      <c r="CJ50" s="1317"/>
      <c r="CK50" s="1317"/>
      <c r="CL50" s="1317"/>
      <c r="CM50" s="1317"/>
      <c r="CN50" s="1317" t="s">
        <v>564</v>
      </c>
      <c r="CO50" s="1317"/>
      <c r="CP50" s="1317"/>
      <c r="CQ50" s="1317"/>
      <c r="CR50" s="1317"/>
      <c r="CS50" s="1317"/>
      <c r="CT50" s="1317"/>
      <c r="CU50" s="1317"/>
      <c r="CV50" s="1317" t="s">
        <v>565</v>
      </c>
      <c r="CW50" s="1317"/>
      <c r="CX50" s="1317"/>
      <c r="CY50" s="1317"/>
      <c r="CZ50" s="1317"/>
      <c r="DA50" s="1317"/>
      <c r="DB50" s="1317"/>
      <c r="DC50" s="1317"/>
    </row>
    <row r="51" spans="1:109" ht="13.5" customHeight="1" x14ac:dyDescent="0.15">
      <c r="B51" s="397"/>
      <c r="G51" s="1320"/>
      <c r="H51" s="1320"/>
      <c r="I51" s="1333"/>
      <c r="J51" s="1333"/>
      <c r="K51" s="1319"/>
      <c r="L51" s="1319"/>
      <c r="M51" s="1319"/>
      <c r="N51" s="1319"/>
      <c r="AM51" s="406"/>
      <c r="AN51" s="1315" t="s">
        <v>603</v>
      </c>
      <c r="AO51" s="1315"/>
      <c r="AP51" s="1315"/>
      <c r="AQ51" s="1315"/>
      <c r="AR51" s="1315"/>
      <c r="AS51" s="1315"/>
      <c r="AT51" s="1315"/>
      <c r="AU51" s="1315"/>
      <c r="AV51" s="1315"/>
      <c r="AW51" s="1315"/>
      <c r="AX51" s="1315"/>
      <c r="AY51" s="1315"/>
      <c r="AZ51" s="1315"/>
      <c r="BA51" s="1315"/>
      <c r="BB51" s="1315" t="s">
        <v>604</v>
      </c>
      <c r="BC51" s="1315"/>
      <c r="BD51" s="1315"/>
      <c r="BE51" s="1315"/>
      <c r="BF51" s="1315"/>
      <c r="BG51" s="1315"/>
      <c r="BH51" s="1315"/>
      <c r="BI51" s="1315"/>
      <c r="BJ51" s="1315"/>
      <c r="BK51" s="1315"/>
      <c r="BL51" s="1315"/>
      <c r="BM51" s="1315"/>
      <c r="BN51" s="1315"/>
      <c r="BO51" s="1315"/>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v>7.6</v>
      </c>
      <c r="CW51" s="1312"/>
      <c r="CX51" s="1312"/>
      <c r="CY51" s="1312"/>
      <c r="CZ51" s="1312"/>
      <c r="DA51" s="1312"/>
      <c r="DB51" s="1312"/>
      <c r="DC51" s="1312"/>
    </row>
    <row r="52" spans="1:109" x14ac:dyDescent="0.15">
      <c r="B52" s="397"/>
      <c r="G52" s="1320"/>
      <c r="H52" s="1320"/>
      <c r="I52" s="1333"/>
      <c r="J52" s="1333"/>
      <c r="K52" s="1319"/>
      <c r="L52" s="1319"/>
      <c r="M52" s="1319"/>
      <c r="N52" s="1319"/>
      <c r="AM52" s="406"/>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405"/>
      <c r="B53" s="397"/>
      <c r="G53" s="1320"/>
      <c r="H53" s="1320"/>
      <c r="I53" s="1318"/>
      <c r="J53" s="1318"/>
      <c r="K53" s="1319"/>
      <c r="L53" s="1319"/>
      <c r="M53" s="1319"/>
      <c r="N53" s="1319"/>
      <c r="AM53" s="406"/>
      <c r="AN53" s="1315"/>
      <c r="AO53" s="1315"/>
      <c r="AP53" s="1315"/>
      <c r="AQ53" s="1315"/>
      <c r="AR53" s="1315"/>
      <c r="AS53" s="1315"/>
      <c r="AT53" s="1315"/>
      <c r="AU53" s="1315"/>
      <c r="AV53" s="1315"/>
      <c r="AW53" s="1315"/>
      <c r="AX53" s="1315"/>
      <c r="AY53" s="1315"/>
      <c r="AZ53" s="1315"/>
      <c r="BA53" s="1315"/>
      <c r="BB53" s="1315" t="s">
        <v>605</v>
      </c>
      <c r="BC53" s="1315"/>
      <c r="BD53" s="1315"/>
      <c r="BE53" s="1315"/>
      <c r="BF53" s="1315"/>
      <c r="BG53" s="1315"/>
      <c r="BH53" s="1315"/>
      <c r="BI53" s="1315"/>
      <c r="BJ53" s="1315"/>
      <c r="BK53" s="1315"/>
      <c r="BL53" s="1315"/>
      <c r="BM53" s="1315"/>
      <c r="BN53" s="1315"/>
      <c r="BO53" s="1315"/>
      <c r="BP53" s="1312">
        <v>48.1</v>
      </c>
      <c r="BQ53" s="1312"/>
      <c r="BR53" s="1312"/>
      <c r="BS53" s="1312"/>
      <c r="BT53" s="1312"/>
      <c r="BU53" s="1312"/>
      <c r="BV53" s="1312"/>
      <c r="BW53" s="1312"/>
      <c r="BX53" s="1312">
        <v>64.099999999999994</v>
      </c>
      <c r="BY53" s="1312"/>
      <c r="BZ53" s="1312"/>
      <c r="CA53" s="1312"/>
      <c r="CB53" s="1312"/>
      <c r="CC53" s="1312"/>
      <c r="CD53" s="1312"/>
      <c r="CE53" s="1312"/>
      <c r="CF53" s="1312">
        <v>48.7</v>
      </c>
      <c r="CG53" s="1312"/>
      <c r="CH53" s="1312"/>
      <c r="CI53" s="1312"/>
      <c r="CJ53" s="1312"/>
      <c r="CK53" s="1312"/>
      <c r="CL53" s="1312"/>
      <c r="CM53" s="1312"/>
      <c r="CN53" s="1312">
        <v>49.4</v>
      </c>
      <c r="CO53" s="1312"/>
      <c r="CP53" s="1312"/>
      <c r="CQ53" s="1312"/>
      <c r="CR53" s="1312"/>
      <c r="CS53" s="1312"/>
      <c r="CT53" s="1312"/>
      <c r="CU53" s="1312"/>
      <c r="CV53" s="1312">
        <v>47.2</v>
      </c>
      <c r="CW53" s="1312"/>
      <c r="CX53" s="1312"/>
      <c r="CY53" s="1312"/>
      <c r="CZ53" s="1312"/>
      <c r="DA53" s="1312"/>
      <c r="DB53" s="1312"/>
      <c r="DC53" s="1312"/>
    </row>
    <row r="54" spans="1:109" x14ac:dyDescent="0.15">
      <c r="A54" s="405"/>
      <c r="B54" s="397"/>
      <c r="G54" s="1320"/>
      <c r="H54" s="1320"/>
      <c r="I54" s="1318"/>
      <c r="J54" s="1318"/>
      <c r="K54" s="1319"/>
      <c r="L54" s="1319"/>
      <c r="M54" s="1319"/>
      <c r="N54" s="1319"/>
      <c r="AM54" s="406"/>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405"/>
      <c r="B55" s="397"/>
      <c r="G55" s="1318"/>
      <c r="H55" s="1318"/>
      <c r="I55" s="1318"/>
      <c r="J55" s="1318"/>
      <c r="K55" s="1319"/>
      <c r="L55" s="1319"/>
      <c r="M55" s="1319"/>
      <c r="N55" s="1319"/>
      <c r="AN55" s="1317" t="s">
        <v>606</v>
      </c>
      <c r="AO55" s="1317"/>
      <c r="AP55" s="1317"/>
      <c r="AQ55" s="1317"/>
      <c r="AR55" s="1317"/>
      <c r="AS55" s="1317"/>
      <c r="AT55" s="1317"/>
      <c r="AU55" s="1317"/>
      <c r="AV55" s="1317"/>
      <c r="AW55" s="1317"/>
      <c r="AX55" s="1317"/>
      <c r="AY55" s="1317"/>
      <c r="AZ55" s="1317"/>
      <c r="BA55" s="1317"/>
      <c r="BB55" s="1315" t="s">
        <v>604</v>
      </c>
      <c r="BC55" s="1315"/>
      <c r="BD55" s="1315"/>
      <c r="BE55" s="1315"/>
      <c r="BF55" s="1315"/>
      <c r="BG55" s="1315"/>
      <c r="BH55" s="1315"/>
      <c r="BI55" s="1315"/>
      <c r="BJ55" s="1315"/>
      <c r="BK55" s="1315"/>
      <c r="BL55" s="1315"/>
      <c r="BM55" s="1315"/>
      <c r="BN55" s="1315"/>
      <c r="BO55" s="1315"/>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x14ac:dyDescent="0.15">
      <c r="A56" s="405"/>
      <c r="B56" s="397"/>
      <c r="G56" s="1318"/>
      <c r="H56" s="1318"/>
      <c r="I56" s="1318"/>
      <c r="J56" s="1318"/>
      <c r="K56" s="1319"/>
      <c r="L56" s="1319"/>
      <c r="M56" s="1319"/>
      <c r="N56" s="1319"/>
      <c r="AN56" s="1317"/>
      <c r="AO56" s="1317"/>
      <c r="AP56" s="1317"/>
      <c r="AQ56" s="1317"/>
      <c r="AR56" s="1317"/>
      <c r="AS56" s="1317"/>
      <c r="AT56" s="1317"/>
      <c r="AU56" s="1317"/>
      <c r="AV56" s="1317"/>
      <c r="AW56" s="1317"/>
      <c r="AX56" s="1317"/>
      <c r="AY56" s="1317"/>
      <c r="AZ56" s="1317"/>
      <c r="BA56" s="1317"/>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5" customFormat="1" x14ac:dyDescent="0.15">
      <c r="B57" s="409"/>
      <c r="G57" s="1318"/>
      <c r="H57" s="1318"/>
      <c r="I57" s="1313"/>
      <c r="J57" s="1313"/>
      <c r="K57" s="1319"/>
      <c r="L57" s="1319"/>
      <c r="M57" s="1319"/>
      <c r="N57" s="1319"/>
      <c r="AM57" s="390"/>
      <c r="AN57" s="1317"/>
      <c r="AO57" s="1317"/>
      <c r="AP57" s="1317"/>
      <c r="AQ57" s="1317"/>
      <c r="AR57" s="1317"/>
      <c r="AS57" s="1317"/>
      <c r="AT57" s="1317"/>
      <c r="AU57" s="1317"/>
      <c r="AV57" s="1317"/>
      <c r="AW57" s="1317"/>
      <c r="AX57" s="1317"/>
      <c r="AY57" s="1317"/>
      <c r="AZ57" s="1317"/>
      <c r="BA57" s="1317"/>
      <c r="BB57" s="1315" t="s">
        <v>605</v>
      </c>
      <c r="BC57" s="1315"/>
      <c r="BD57" s="1315"/>
      <c r="BE57" s="1315"/>
      <c r="BF57" s="1315"/>
      <c r="BG57" s="1315"/>
      <c r="BH57" s="1315"/>
      <c r="BI57" s="1315"/>
      <c r="BJ57" s="1315"/>
      <c r="BK57" s="1315"/>
      <c r="BL57" s="1315"/>
      <c r="BM57" s="1315"/>
      <c r="BN57" s="1315"/>
      <c r="BO57" s="1315"/>
      <c r="BP57" s="1312">
        <v>57.9</v>
      </c>
      <c r="BQ57" s="1312"/>
      <c r="BR57" s="1312"/>
      <c r="BS57" s="1312"/>
      <c r="BT57" s="1312"/>
      <c r="BU57" s="1312"/>
      <c r="BV57" s="1312"/>
      <c r="BW57" s="1312"/>
      <c r="BX57" s="1312">
        <v>58.2</v>
      </c>
      <c r="BY57" s="1312"/>
      <c r="BZ57" s="1312"/>
      <c r="CA57" s="1312"/>
      <c r="CB57" s="1312"/>
      <c r="CC57" s="1312"/>
      <c r="CD57" s="1312"/>
      <c r="CE57" s="1312"/>
      <c r="CF57" s="1312">
        <v>59.4</v>
      </c>
      <c r="CG57" s="1312"/>
      <c r="CH57" s="1312"/>
      <c r="CI57" s="1312"/>
      <c r="CJ57" s="1312"/>
      <c r="CK57" s="1312"/>
      <c r="CL57" s="1312"/>
      <c r="CM57" s="1312"/>
      <c r="CN57" s="1312">
        <v>60.4</v>
      </c>
      <c r="CO57" s="1312"/>
      <c r="CP57" s="1312"/>
      <c r="CQ57" s="1312"/>
      <c r="CR57" s="1312"/>
      <c r="CS57" s="1312"/>
      <c r="CT57" s="1312"/>
      <c r="CU57" s="1312"/>
      <c r="CV57" s="1312">
        <v>61.5</v>
      </c>
      <c r="CW57" s="1312"/>
      <c r="CX57" s="1312"/>
      <c r="CY57" s="1312"/>
      <c r="CZ57" s="1312"/>
      <c r="DA57" s="1312"/>
      <c r="DB57" s="1312"/>
      <c r="DC57" s="1312"/>
      <c r="DD57" s="410"/>
      <c r="DE57" s="409"/>
    </row>
    <row r="58" spans="1:109" s="405" customFormat="1" x14ac:dyDescent="0.15">
      <c r="A58" s="390"/>
      <c r="B58" s="409"/>
      <c r="G58" s="1318"/>
      <c r="H58" s="1318"/>
      <c r="I58" s="1313"/>
      <c r="J58" s="1313"/>
      <c r="K58" s="1319"/>
      <c r="L58" s="1319"/>
      <c r="M58" s="1319"/>
      <c r="N58" s="1319"/>
      <c r="AM58" s="390"/>
      <c r="AN58" s="1317"/>
      <c r="AO58" s="1317"/>
      <c r="AP58" s="1317"/>
      <c r="AQ58" s="1317"/>
      <c r="AR58" s="1317"/>
      <c r="AS58" s="1317"/>
      <c r="AT58" s="1317"/>
      <c r="AU58" s="1317"/>
      <c r="AV58" s="1317"/>
      <c r="AW58" s="1317"/>
      <c r="AX58" s="1317"/>
      <c r="AY58" s="1317"/>
      <c r="AZ58" s="1317"/>
      <c r="BA58" s="1317"/>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607</v>
      </c>
    </row>
    <row r="64" spans="1:109" x14ac:dyDescent="0.15">
      <c r="B64" s="397"/>
      <c r="G64" s="404"/>
      <c r="I64" s="417"/>
      <c r="J64" s="417"/>
      <c r="K64" s="417"/>
      <c r="L64" s="417"/>
      <c r="M64" s="417"/>
      <c r="N64" s="418"/>
      <c r="AM64" s="404"/>
      <c r="AN64" s="404" t="s">
        <v>600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4" t="s">
        <v>608</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x14ac:dyDescent="0.15">
      <c r="B66" s="397"/>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x14ac:dyDescent="0.15">
      <c r="B67" s="397"/>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x14ac:dyDescent="0.15">
      <c r="B68" s="397"/>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x14ac:dyDescent="0.15">
      <c r="B69" s="397"/>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602</v>
      </c>
    </row>
    <row r="72" spans="2:107" x14ac:dyDescent="0.15">
      <c r="B72" s="397"/>
      <c r="G72" s="1318"/>
      <c r="H72" s="1318"/>
      <c r="I72" s="1318"/>
      <c r="J72" s="1318"/>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17" t="s">
        <v>561</v>
      </c>
      <c r="BQ72" s="1317"/>
      <c r="BR72" s="1317"/>
      <c r="BS72" s="1317"/>
      <c r="BT72" s="1317"/>
      <c r="BU72" s="1317"/>
      <c r="BV72" s="1317"/>
      <c r="BW72" s="1317"/>
      <c r="BX72" s="1317" t="s">
        <v>562</v>
      </c>
      <c r="BY72" s="1317"/>
      <c r="BZ72" s="1317"/>
      <c r="CA72" s="1317"/>
      <c r="CB72" s="1317"/>
      <c r="CC72" s="1317"/>
      <c r="CD72" s="1317"/>
      <c r="CE72" s="1317"/>
      <c r="CF72" s="1317" t="s">
        <v>563</v>
      </c>
      <c r="CG72" s="1317"/>
      <c r="CH72" s="1317"/>
      <c r="CI72" s="1317"/>
      <c r="CJ72" s="1317"/>
      <c r="CK72" s="1317"/>
      <c r="CL72" s="1317"/>
      <c r="CM72" s="1317"/>
      <c r="CN72" s="1317" t="s">
        <v>564</v>
      </c>
      <c r="CO72" s="1317"/>
      <c r="CP72" s="1317"/>
      <c r="CQ72" s="1317"/>
      <c r="CR72" s="1317"/>
      <c r="CS72" s="1317"/>
      <c r="CT72" s="1317"/>
      <c r="CU72" s="1317"/>
      <c r="CV72" s="1317" t="s">
        <v>565</v>
      </c>
      <c r="CW72" s="1317"/>
      <c r="CX72" s="1317"/>
      <c r="CY72" s="1317"/>
      <c r="CZ72" s="1317"/>
      <c r="DA72" s="1317"/>
      <c r="DB72" s="1317"/>
      <c r="DC72" s="1317"/>
    </row>
    <row r="73" spans="2:107" x14ac:dyDescent="0.15">
      <c r="B73" s="397"/>
      <c r="G73" s="1320"/>
      <c r="H73" s="1320"/>
      <c r="I73" s="1320"/>
      <c r="J73" s="1320"/>
      <c r="K73" s="1316"/>
      <c r="L73" s="1316"/>
      <c r="M73" s="1316"/>
      <c r="N73" s="1316"/>
      <c r="AM73" s="406"/>
      <c r="AN73" s="1315" t="s">
        <v>603</v>
      </c>
      <c r="AO73" s="1315"/>
      <c r="AP73" s="1315"/>
      <c r="AQ73" s="1315"/>
      <c r="AR73" s="1315"/>
      <c r="AS73" s="1315"/>
      <c r="AT73" s="1315"/>
      <c r="AU73" s="1315"/>
      <c r="AV73" s="1315"/>
      <c r="AW73" s="1315"/>
      <c r="AX73" s="1315"/>
      <c r="AY73" s="1315"/>
      <c r="AZ73" s="1315"/>
      <c r="BA73" s="1315"/>
      <c r="BB73" s="1315" t="s">
        <v>604</v>
      </c>
      <c r="BC73" s="1315"/>
      <c r="BD73" s="1315"/>
      <c r="BE73" s="1315"/>
      <c r="BF73" s="1315"/>
      <c r="BG73" s="1315"/>
      <c r="BH73" s="1315"/>
      <c r="BI73" s="1315"/>
      <c r="BJ73" s="1315"/>
      <c r="BK73" s="1315"/>
      <c r="BL73" s="1315"/>
      <c r="BM73" s="1315"/>
      <c r="BN73" s="1315"/>
      <c r="BO73" s="1315"/>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v>7.6</v>
      </c>
      <c r="CW73" s="1312"/>
      <c r="CX73" s="1312"/>
      <c r="CY73" s="1312"/>
      <c r="CZ73" s="1312"/>
      <c r="DA73" s="1312"/>
      <c r="DB73" s="1312"/>
      <c r="DC73" s="1312"/>
    </row>
    <row r="74" spans="2:107" x14ac:dyDescent="0.15">
      <c r="B74" s="397"/>
      <c r="G74" s="1320"/>
      <c r="H74" s="1320"/>
      <c r="I74" s="1320"/>
      <c r="J74" s="1320"/>
      <c r="K74" s="1316"/>
      <c r="L74" s="1316"/>
      <c r="M74" s="1316"/>
      <c r="N74" s="1316"/>
      <c r="AM74" s="406"/>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397"/>
      <c r="G75" s="1320"/>
      <c r="H75" s="1320"/>
      <c r="I75" s="1318"/>
      <c r="J75" s="1318"/>
      <c r="K75" s="1319"/>
      <c r="L75" s="1319"/>
      <c r="M75" s="1319"/>
      <c r="N75" s="1319"/>
      <c r="AM75" s="406"/>
      <c r="AN75" s="1315"/>
      <c r="AO75" s="1315"/>
      <c r="AP75" s="1315"/>
      <c r="AQ75" s="1315"/>
      <c r="AR75" s="1315"/>
      <c r="AS75" s="1315"/>
      <c r="AT75" s="1315"/>
      <c r="AU75" s="1315"/>
      <c r="AV75" s="1315"/>
      <c r="AW75" s="1315"/>
      <c r="AX75" s="1315"/>
      <c r="AY75" s="1315"/>
      <c r="AZ75" s="1315"/>
      <c r="BA75" s="1315"/>
      <c r="BB75" s="1315" t="s">
        <v>609</v>
      </c>
      <c r="BC75" s="1315"/>
      <c r="BD75" s="1315"/>
      <c r="BE75" s="1315"/>
      <c r="BF75" s="1315"/>
      <c r="BG75" s="1315"/>
      <c r="BH75" s="1315"/>
      <c r="BI75" s="1315"/>
      <c r="BJ75" s="1315"/>
      <c r="BK75" s="1315"/>
      <c r="BL75" s="1315"/>
      <c r="BM75" s="1315"/>
      <c r="BN75" s="1315"/>
      <c r="BO75" s="1315"/>
      <c r="BP75" s="1312">
        <v>6.5</v>
      </c>
      <c r="BQ75" s="1312"/>
      <c r="BR75" s="1312"/>
      <c r="BS75" s="1312"/>
      <c r="BT75" s="1312"/>
      <c r="BU75" s="1312"/>
      <c r="BV75" s="1312"/>
      <c r="BW75" s="1312"/>
      <c r="BX75" s="1312">
        <v>6.4</v>
      </c>
      <c r="BY75" s="1312"/>
      <c r="BZ75" s="1312"/>
      <c r="CA75" s="1312"/>
      <c r="CB75" s="1312"/>
      <c r="CC75" s="1312"/>
      <c r="CD75" s="1312"/>
      <c r="CE75" s="1312"/>
      <c r="CF75" s="1312">
        <v>6.5</v>
      </c>
      <c r="CG75" s="1312"/>
      <c r="CH75" s="1312"/>
      <c r="CI75" s="1312"/>
      <c r="CJ75" s="1312"/>
      <c r="CK75" s="1312"/>
      <c r="CL75" s="1312"/>
      <c r="CM75" s="1312"/>
      <c r="CN75" s="1312">
        <v>6.7</v>
      </c>
      <c r="CO75" s="1312"/>
      <c r="CP75" s="1312"/>
      <c r="CQ75" s="1312"/>
      <c r="CR75" s="1312"/>
      <c r="CS75" s="1312"/>
      <c r="CT75" s="1312"/>
      <c r="CU75" s="1312"/>
      <c r="CV75" s="1312">
        <v>6.8</v>
      </c>
      <c r="CW75" s="1312"/>
      <c r="CX75" s="1312"/>
      <c r="CY75" s="1312"/>
      <c r="CZ75" s="1312"/>
      <c r="DA75" s="1312"/>
      <c r="DB75" s="1312"/>
      <c r="DC75" s="1312"/>
    </row>
    <row r="76" spans="2:107" x14ac:dyDescent="0.15">
      <c r="B76" s="397"/>
      <c r="G76" s="1320"/>
      <c r="H76" s="1320"/>
      <c r="I76" s="1318"/>
      <c r="J76" s="1318"/>
      <c r="K76" s="1319"/>
      <c r="L76" s="1319"/>
      <c r="M76" s="1319"/>
      <c r="N76" s="1319"/>
      <c r="AM76" s="406"/>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397"/>
      <c r="G77" s="1318"/>
      <c r="H77" s="1318"/>
      <c r="I77" s="1318"/>
      <c r="J77" s="1318"/>
      <c r="K77" s="1316"/>
      <c r="L77" s="1316"/>
      <c r="M77" s="1316"/>
      <c r="N77" s="1316"/>
      <c r="AN77" s="1317" t="s">
        <v>606</v>
      </c>
      <c r="AO77" s="1317"/>
      <c r="AP77" s="1317"/>
      <c r="AQ77" s="1317"/>
      <c r="AR77" s="1317"/>
      <c r="AS77" s="1317"/>
      <c r="AT77" s="1317"/>
      <c r="AU77" s="1317"/>
      <c r="AV77" s="1317"/>
      <c r="AW77" s="1317"/>
      <c r="AX77" s="1317"/>
      <c r="AY77" s="1317"/>
      <c r="AZ77" s="1317"/>
      <c r="BA77" s="1317"/>
      <c r="BB77" s="1315" t="s">
        <v>604</v>
      </c>
      <c r="BC77" s="1315"/>
      <c r="BD77" s="1315"/>
      <c r="BE77" s="1315"/>
      <c r="BF77" s="1315"/>
      <c r="BG77" s="1315"/>
      <c r="BH77" s="1315"/>
      <c r="BI77" s="1315"/>
      <c r="BJ77" s="1315"/>
      <c r="BK77" s="1315"/>
      <c r="BL77" s="1315"/>
      <c r="BM77" s="1315"/>
      <c r="BN77" s="1315"/>
      <c r="BO77" s="1315"/>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x14ac:dyDescent="0.15">
      <c r="B78" s="397"/>
      <c r="G78" s="1318"/>
      <c r="H78" s="1318"/>
      <c r="I78" s="1318"/>
      <c r="J78" s="1318"/>
      <c r="K78" s="1316"/>
      <c r="L78" s="1316"/>
      <c r="M78" s="1316"/>
      <c r="N78" s="1316"/>
      <c r="AN78" s="1317"/>
      <c r="AO78" s="1317"/>
      <c r="AP78" s="1317"/>
      <c r="AQ78" s="1317"/>
      <c r="AR78" s="1317"/>
      <c r="AS78" s="1317"/>
      <c r="AT78" s="1317"/>
      <c r="AU78" s="1317"/>
      <c r="AV78" s="1317"/>
      <c r="AW78" s="1317"/>
      <c r="AX78" s="1317"/>
      <c r="AY78" s="1317"/>
      <c r="AZ78" s="1317"/>
      <c r="BA78" s="1317"/>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397"/>
      <c r="G79" s="1318"/>
      <c r="H79" s="1318"/>
      <c r="I79" s="1313"/>
      <c r="J79" s="1313"/>
      <c r="K79" s="1314"/>
      <c r="L79" s="1314"/>
      <c r="M79" s="1314"/>
      <c r="N79" s="1314"/>
      <c r="AN79" s="1317"/>
      <c r="AO79" s="1317"/>
      <c r="AP79" s="1317"/>
      <c r="AQ79" s="1317"/>
      <c r="AR79" s="1317"/>
      <c r="AS79" s="1317"/>
      <c r="AT79" s="1317"/>
      <c r="AU79" s="1317"/>
      <c r="AV79" s="1317"/>
      <c r="AW79" s="1317"/>
      <c r="AX79" s="1317"/>
      <c r="AY79" s="1317"/>
      <c r="AZ79" s="1317"/>
      <c r="BA79" s="1317"/>
      <c r="BB79" s="1315" t="s">
        <v>609</v>
      </c>
      <c r="BC79" s="1315"/>
      <c r="BD79" s="1315"/>
      <c r="BE79" s="1315"/>
      <c r="BF79" s="1315"/>
      <c r="BG79" s="1315"/>
      <c r="BH79" s="1315"/>
      <c r="BI79" s="1315"/>
      <c r="BJ79" s="1315"/>
      <c r="BK79" s="1315"/>
      <c r="BL79" s="1315"/>
      <c r="BM79" s="1315"/>
      <c r="BN79" s="1315"/>
      <c r="BO79" s="1315"/>
      <c r="BP79" s="1312">
        <v>6.9</v>
      </c>
      <c r="BQ79" s="1312"/>
      <c r="BR79" s="1312"/>
      <c r="BS79" s="1312"/>
      <c r="BT79" s="1312"/>
      <c r="BU79" s="1312"/>
      <c r="BV79" s="1312"/>
      <c r="BW79" s="1312"/>
      <c r="BX79" s="1312">
        <v>7.1</v>
      </c>
      <c r="BY79" s="1312"/>
      <c r="BZ79" s="1312"/>
      <c r="CA79" s="1312"/>
      <c r="CB79" s="1312"/>
      <c r="CC79" s="1312"/>
      <c r="CD79" s="1312"/>
      <c r="CE79" s="1312"/>
      <c r="CF79" s="1312">
        <v>7.4</v>
      </c>
      <c r="CG79" s="1312"/>
      <c r="CH79" s="1312"/>
      <c r="CI79" s="1312"/>
      <c r="CJ79" s="1312"/>
      <c r="CK79" s="1312"/>
      <c r="CL79" s="1312"/>
      <c r="CM79" s="1312"/>
      <c r="CN79" s="1312">
        <v>7.4</v>
      </c>
      <c r="CO79" s="1312"/>
      <c r="CP79" s="1312"/>
      <c r="CQ79" s="1312"/>
      <c r="CR79" s="1312"/>
      <c r="CS79" s="1312"/>
      <c r="CT79" s="1312"/>
      <c r="CU79" s="1312"/>
      <c r="CV79" s="1312">
        <v>8</v>
      </c>
      <c r="CW79" s="1312"/>
      <c r="CX79" s="1312"/>
      <c r="CY79" s="1312"/>
      <c r="CZ79" s="1312"/>
      <c r="DA79" s="1312"/>
      <c r="DB79" s="1312"/>
      <c r="DC79" s="1312"/>
    </row>
    <row r="80" spans="2:107" x14ac:dyDescent="0.15">
      <c r="B80" s="397"/>
      <c r="G80" s="1318"/>
      <c r="H80" s="1318"/>
      <c r="I80" s="1313"/>
      <c r="J80" s="1313"/>
      <c r="K80" s="1314"/>
      <c r="L80" s="1314"/>
      <c r="M80" s="1314"/>
      <c r="N80" s="1314"/>
      <c r="AN80" s="1317"/>
      <c r="AO80" s="1317"/>
      <c r="AP80" s="1317"/>
      <c r="AQ80" s="1317"/>
      <c r="AR80" s="1317"/>
      <c r="AS80" s="1317"/>
      <c r="AT80" s="1317"/>
      <c r="AU80" s="1317"/>
      <c r="AV80" s="1317"/>
      <c r="AW80" s="1317"/>
      <c r="AX80" s="1317"/>
      <c r="AY80" s="1317"/>
      <c r="AZ80" s="1317"/>
      <c r="BA80" s="1317"/>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55B04-7D71-42AC-8EC3-7BD35461F753}">
  <dimension ref="A1:DR125"/>
  <sheetViews>
    <sheetView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1:34"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x14ac:dyDescent="0.15">
      <c r="S2" s="290"/>
      <c r="AH2" s="290"/>
    </row>
    <row r="3" spans="1: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x14ac:dyDescent="0.15"/>
    <row r="5" spans="1:34" x14ac:dyDescent="0.15"/>
    <row r="6" spans="1:34" x14ac:dyDescent="0.15"/>
    <row r="7" spans="1:34" x14ac:dyDescent="0.15"/>
    <row r="8" spans="1:34" x14ac:dyDescent="0.15"/>
    <row r="9" spans="1:34" x14ac:dyDescent="0.15">
      <c r="AH9" s="29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508</v>
      </c>
    </row>
  </sheetData>
  <phoneticPr fontId="2"/>
  <printOptions horizontalCentered="1" verticalCentered="1"/>
  <pageMargins left="0" right="0" top="0.19685039370078741" bottom="0" header="0.39370078740157483" footer="0"/>
  <pageSetup paperSize="9" scale="3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C09BF-8AC2-4DEA-AFB4-5E4DEA01AA27}">
  <dimension ref="A1:DR125"/>
  <sheetViews>
    <sheetView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508</v>
      </c>
    </row>
  </sheetData>
  <phoneticPr fontId="2"/>
  <printOptions horizontalCentered="1" verticalCentered="1"/>
  <pageMargins left="0" right="0" top="0.19685039370078741" bottom="0" header="0.39370078740157483" footer="0"/>
  <pageSetup paperSize="9" scale="3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558</v>
      </c>
      <c r="G2" s="155"/>
      <c r="H2" s="156"/>
    </row>
    <row r="3" spans="1:8" x14ac:dyDescent="0.15">
      <c r="A3" s="152" t="s">
        <v>551</v>
      </c>
      <c r="B3" s="157"/>
      <c r="C3" s="158"/>
      <c r="D3" s="159">
        <v>288970</v>
      </c>
      <c r="E3" s="160"/>
      <c r="F3" s="161">
        <v>310300</v>
      </c>
      <c r="G3" s="162"/>
      <c r="H3" s="163"/>
    </row>
    <row r="4" spans="1:8" x14ac:dyDescent="0.15">
      <c r="A4" s="164"/>
      <c r="B4" s="165"/>
      <c r="C4" s="166"/>
      <c r="D4" s="167">
        <v>18306</v>
      </c>
      <c r="E4" s="168"/>
      <c r="F4" s="169">
        <v>157576</v>
      </c>
      <c r="G4" s="170"/>
      <c r="H4" s="171"/>
    </row>
    <row r="5" spans="1:8" x14ac:dyDescent="0.15">
      <c r="A5" s="152" t="s">
        <v>553</v>
      </c>
      <c r="B5" s="157"/>
      <c r="C5" s="158"/>
      <c r="D5" s="159">
        <v>301041</v>
      </c>
      <c r="E5" s="160"/>
      <c r="F5" s="161">
        <v>317319</v>
      </c>
      <c r="G5" s="162"/>
      <c r="H5" s="163"/>
    </row>
    <row r="6" spans="1:8" x14ac:dyDescent="0.15">
      <c r="A6" s="164"/>
      <c r="B6" s="165"/>
      <c r="C6" s="166"/>
      <c r="D6" s="167">
        <v>50482</v>
      </c>
      <c r="E6" s="168"/>
      <c r="F6" s="169">
        <v>164214</v>
      </c>
      <c r="G6" s="170"/>
      <c r="H6" s="171"/>
    </row>
    <row r="7" spans="1:8" x14ac:dyDescent="0.15">
      <c r="A7" s="152" t="s">
        <v>554</v>
      </c>
      <c r="B7" s="157"/>
      <c r="C7" s="158"/>
      <c r="D7" s="159">
        <v>501984</v>
      </c>
      <c r="E7" s="160"/>
      <c r="F7" s="161">
        <v>289738</v>
      </c>
      <c r="G7" s="162"/>
      <c r="H7" s="163"/>
    </row>
    <row r="8" spans="1:8" x14ac:dyDescent="0.15">
      <c r="A8" s="164"/>
      <c r="B8" s="165"/>
      <c r="C8" s="166"/>
      <c r="D8" s="167">
        <v>67833</v>
      </c>
      <c r="E8" s="168"/>
      <c r="F8" s="169">
        <v>156238</v>
      </c>
      <c r="G8" s="170"/>
      <c r="H8" s="171"/>
    </row>
    <row r="9" spans="1:8" x14ac:dyDescent="0.15">
      <c r="A9" s="152" t="s">
        <v>555</v>
      </c>
      <c r="B9" s="157"/>
      <c r="C9" s="158"/>
      <c r="D9" s="159">
        <v>282347</v>
      </c>
      <c r="E9" s="160"/>
      <c r="F9" s="161">
        <v>316937</v>
      </c>
      <c r="G9" s="162"/>
      <c r="H9" s="163"/>
    </row>
    <row r="10" spans="1:8" x14ac:dyDescent="0.15">
      <c r="A10" s="164"/>
      <c r="B10" s="165"/>
      <c r="C10" s="166"/>
      <c r="D10" s="167">
        <v>128810</v>
      </c>
      <c r="E10" s="168"/>
      <c r="F10" s="169">
        <v>199150</v>
      </c>
      <c r="G10" s="170"/>
      <c r="H10" s="171"/>
    </row>
    <row r="11" spans="1:8" x14ac:dyDescent="0.15">
      <c r="A11" s="152" t="s">
        <v>556</v>
      </c>
      <c r="B11" s="157"/>
      <c r="C11" s="158"/>
      <c r="D11" s="159">
        <v>432877</v>
      </c>
      <c r="E11" s="160"/>
      <c r="F11" s="161">
        <v>332350</v>
      </c>
      <c r="G11" s="162"/>
      <c r="H11" s="163"/>
    </row>
    <row r="12" spans="1:8" x14ac:dyDescent="0.15">
      <c r="A12" s="164"/>
      <c r="B12" s="165"/>
      <c r="C12" s="172"/>
      <c r="D12" s="167">
        <v>273328</v>
      </c>
      <c r="E12" s="168"/>
      <c r="F12" s="169">
        <v>200453</v>
      </c>
      <c r="G12" s="170"/>
      <c r="H12" s="171"/>
    </row>
    <row r="13" spans="1:8" x14ac:dyDescent="0.15">
      <c r="A13" s="152"/>
      <c r="B13" s="157"/>
      <c r="C13" s="173"/>
      <c r="D13" s="174">
        <v>361444</v>
      </c>
      <c r="E13" s="175"/>
      <c r="F13" s="176">
        <v>313329</v>
      </c>
      <c r="G13" s="177"/>
      <c r="H13" s="163"/>
    </row>
    <row r="14" spans="1:8" x14ac:dyDescent="0.15">
      <c r="A14" s="164"/>
      <c r="B14" s="165"/>
      <c r="C14" s="166"/>
      <c r="D14" s="167">
        <v>107752</v>
      </c>
      <c r="E14" s="168"/>
      <c r="F14" s="169">
        <v>175526</v>
      </c>
      <c r="G14" s="170"/>
      <c r="H14" s="171"/>
    </row>
    <row r="17" spans="1:11" x14ac:dyDescent="0.15">
      <c r="A17" s="148" t="s">
        <v>53</v>
      </c>
    </row>
    <row r="18" spans="1:11" x14ac:dyDescent="0.15">
      <c r="A18" s="178"/>
      <c r="B18" s="178" t="str">
        <f>実質収支比率等に係る経年分析!F$46</f>
        <v>H28</v>
      </c>
      <c r="C18" s="178" t="str">
        <f>実質収支比率等に係る経年分析!G$46</f>
        <v>H29</v>
      </c>
      <c r="D18" s="178" t="str">
        <f>実質収支比率等に係る経年分析!H$46</f>
        <v>H30</v>
      </c>
      <c r="E18" s="178" t="str">
        <f>実質収支比率等に係る経年分析!I$46</f>
        <v>R01</v>
      </c>
      <c r="F18" s="178" t="str">
        <f>実質収支比率等に係る経年分析!J$46</f>
        <v>R02</v>
      </c>
    </row>
    <row r="19" spans="1:11" x14ac:dyDescent="0.15">
      <c r="A19" s="178" t="s">
        <v>54</v>
      </c>
      <c r="B19" s="178">
        <f>ROUND(VALUE(SUBSTITUTE(実質収支比率等に係る経年分析!F$48,"▲","-")),2)</f>
        <v>10.91</v>
      </c>
      <c r="C19" s="178">
        <f>ROUND(VALUE(SUBSTITUTE(実質収支比率等に係る経年分析!G$48,"▲","-")),2)</f>
        <v>15.27</v>
      </c>
      <c r="D19" s="178">
        <f>ROUND(VALUE(SUBSTITUTE(実質収支比率等に係る経年分析!H$48,"▲","-")),2)</f>
        <v>7.77</v>
      </c>
      <c r="E19" s="178">
        <f>ROUND(VALUE(SUBSTITUTE(実質収支比率等に係る経年分析!I$48,"▲","-")),2)</f>
        <v>15.68</v>
      </c>
      <c r="F19" s="178">
        <f>ROUND(VALUE(SUBSTITUTE(実質収支比率等に係る経年分析!J$48,"▲","-")),2)</f>
        <v>7.95</v>
      </c>
    </row>
    <row r="20" spans="1:11" x14ac:dyDescent="0.15">
      <c r="A20" s="178" t="s">
        <v>55</v>
      </c>
      <c r="B20" s="178">
        <f>ROUND(VALUE(SUBSTITUTE(実質収支比率等に係る経年分析!F$47,"▲","-")),2)</f>
        <v>9</v>
      </c>
      <c r="C20" s="178">
        <f>ROUND(VALUE(SUBSTITUTE(実質収支比率等に係る経年分析!G$47,"▲","-")),2)</f>
        <v>8.9700000000000006</v>
      </c>
      <c r="D20" s="178">
        <f>ROUND(VALUE(SUBSTITUTE(実質収支比率等に係る経年分析!H$47,"▲","-")),2)</f>
        <v>10.85</v>
      </c>
      <c r="E20" s="178">
        <f>ROUND(VALUE(SUBSTITUTE(実質収支比率等に係る経年分析!I$47,"▲","-")),2)</f>
        <v>13.52</v>
      </c>
      <c r="F20" s="178">
        <f>ROUND(VALUE(SUBSTITUTE(実質収支比率等に係る経年分析!J$47,"▲","-")),2)</f>
        <v>17.78</v>
      </c>
    </row>
    <row r="21" spans="1:11" x14ac:dyDescent="0.15">
      <c r="A21" s="178" t="s">
        <v>56</v>
      </c>
      <c r="B21" s="178">
        <f>IF(ISNUMBER(VALUE(SUBSTITUTE(実質収支比率等に係る経年分析!F$49,"▲","-"))),ROUND(VALUE(SUBSTITUTE(実質収支比率等に係る経年分析!F$49,"▲","-")),2),NA())</f>
        <v>7.63</v>
      </c>
      <c r="C21" s="178">
        <f>IF(ISNUMBER(VALUE(SUBSTITUTE(実質収支比率等に係る経年分析!G$49,"▲","-"))),ROUND(VALUE(SUBSTITUTE(実質収支比率等に係る経年分析!G$49,"▲","-")),2),NA())</f>
        <v>4.4000000000000004</v>
      </c>
      <c r="D21" s="178">
        <f>IF(ISNUMBER(VALUE(SUBSTITUTE(実質収支比率等に係る経年分析!H$49,"▲","-"))),ROUND(VALUE(SUBSTITUTE(実質収支比率等に係る経年分析!H$49,"▲","-")),2),NA())</f>
        <v>-6.14</v>
      </c>
      <c r="E21" s="178">
        <f>IF(ISNUMBER(VALUE(SUBSTITUTE(実質収支比率等に係る経年分析!I$49,"▲","-"))),ROUND(VALUE(SUBSTITUTE(実質収支比率等に係る経年分析!I$49,"▲","-")),2),NA())</f>
        <v>10.6</v>
      </c>
      <c r="F21" s="178">
        <f>IF(ISNUMBER(VALUE(SUBSTITUTE(実質収支比率等に係る経年分析!J$49,"▲","-"))),ROUND(VALUE(SUBSTITUTE(実質収支比率等に係る経年分析!J$49,"▲","-")),2),NA())</f>
        <v>-2.27</v>
      </c>
    </row>
    <row r="24" spans="1:11" x14ac:dyDescent="0.15">
      <c r="A24" s="148" t="s">
        <v>57</v>
      </c>
    </row>
    <row r="25" spans="1:11" x14ac:dyDescent="0.15">
      <c r="A25" s="179"/>
      <c r="B25" s="179" t="str">
        <f>連結実質赤字比率に係る赤字・黒字の構成分析!F$33</f>
        <v>H28</v>
      </c>
      <c r="C25" s="179"/>
      <c r="D25" s="179" t="str">
        <f>連結実質赤字比率に係る赤字・黒字の構成分析!G$33</f>
        <v>H29</v>
      </c>
      <c r="E25" s="179"/>
      <c r="F25" s="179" t="str">
        <f>連結実質赤字比率に係る赤字・黒字の構成分析!H$33</f>
        <v>H30</v>
      </c>
      <c r="G25" s="179"/>
      <c r="H25" s="179" t="str">
        <f>連結実質赤字比率に係る赤字・黒字の構成分析!I$33</f>
        <v>R01</v>
      </c>
      <c r="I25" s="179"/>
      <c r="J25" s="179" t="str">
        <f>連結実質赤字比率に係る赤字・黒字の構成分析!J$33</f>
        <v>R02</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#VALUE!</v>
      </c>
      <c r="C27" s="179" t="e">
        <f>IF(ROUND(VALUE(SUBSTITUTE(連結実質赤字比率に係る赤字・黒字の構成分析!F$43,"▲", "-")), 2) &gt;= 0, ABS(ROUND(VALUE(SUBSTITUTE(連結実質赤字比率に係る赤字・黒字の構成分析!F$43,"▲", "-")), 2)), NA())</f>
        <v>#VALUE!</v>
      </c>
      <c r="D27" s="179" t="e">
        <f>IF(ROUND(VALUE(SUBSTITUTE(連結実質赤字比率に係る赤字・黒字の構成分析!G$43,"▲", "-")), 2) &lt; 0, ABS(ROUND(VALUE(SUBSTITUTE(連結実質赤字比率に係る赤字・黒字の構成分析!G$43,"▲", "-")), 2)), NA())</f>
        <v>#VALUE!</v>
      </c>
      <c r="E27" s="179" t="e">
        <f>IF(ROUND(VALUE(SUBSTITUTE(連結実質赤字比率に係る赤字・黒字の構成分析!G$43,"▲", "-")), 2) &gt;= 0, ABS(ROUND(VALUE(SUBSTITUTE(連結実質赤字比率に係る赤字・黒字の構成分析!G$43,"▲", "-")), 2)), NA())</f>
        <v>#VALUE!</v>
      </c>
      <c r="F27" s="179" t="e">
        <f>IF(ROUND(VALUE(SUBSTITUTE(連結実質赤字比率に係る赤字・黒字の構成分析!H$43,"▲", "-")), 2) &lt; 0, ABS(ROUND(VALUE(SUBSTITUTE(連結実質赤字比率に係る赤字・黒字の構成分析!H$43,"▲", "-")), 2)), NA())</f>
        <v>#VALUE!</v>
      </c>
      <c r="G27" s="179" t="e">
        <f>IF(ROUND(VALUE(SUBSTITUTE(連結実質赤字比率に係る赤字・黒字の構成分析!H$43,"▲", "-")), 2) &gt;= 0, ABS(ROUND(VALUE(SUBSTITUTE(連結実質赤字比率に係る赤字・黒字の構成分析!H$43,"▲", "-")), 2)), NA())</f>
        <v>#VALUE!</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e">
        <f>IF(連結実質赤字比率に係る赤字・黒字の構成分析!C$41="",NA(),連結実質赤字比率に係る赤字・黒字の構成分析!C$41)</f>
        <v>#N/A</v>
      </c>
      <c r="B29" s="179" t="e">
        <f>IF(ROUND(VALUE(SUBSTITUTE(連結実質赤字比率に係る赤字・黒字の構成分析!F$41,"▲", "-")), 2) &lt; 0, ABS(ROUND(VALUE(SUBSTITUTE(連結実質赤字比率に係る赤字・黒字の構成分析!F$41,"▲", "-")), 2)), NA())</f>
        <v>#VALUE!</v>
      </c>
      <c r="C29" s="179" t="e">
        <f>IF(ROUND(VALUE(SUBSTITUTE(連結実質赤字比率に係る赤字・黒字の構成分析!F$41,"▲", "-")), 2) &gt;= 0, ABS(ROUND(VALUE(SUBSTITUTE(連結実質赤字比率に係る赤字・黒字の構成分析!F$41,"▲", "-")), 2)), NA())</f>
        <v>#VALUE!</v>
      </c>
      <c r="D29" s="179" t="e">
        <f>IF(ROUND(VALUE(SUBSTITUTE(連結実質赤字比率に係る赤字・黒字の構成分析!G$41,"▲", "-")), 2) &lt; 0, ABS(ROUND(VALUE(SUBSTITUTE(連結実質赤字比率に係る赤字・黒字の構成分析!G$41,"▲", "-")), 2)), NA())</f>
        <v>#VALUE!</v>
      </c>
      <c r="E29" s="179" t="e">
        <f>IF(ROUND(VALUE(SUBSTITUTE(連結実質赤字比率に係る赤字・黒字の構成分析!G$41,"▲", "-")), 2) &gt;= 0, ABS(ROUND(VALUE(SUBSTITUTE(連結実質赤字比率に係る赤字・黒字の構成分析!G$41,"▲", "-")), 2)), NA())</f>
        <v>#VALUE!</v>
      </c>
      <c r="F29" s="179" t="e">
        <f>IF(ROUND(VALUE(SUBSTITUTE(連結実質赤字比率に係る赤字・黒字の構成分析!H$41,"▲", "-")), 2) &lt; 0, ABS(ROUND(VALUE(SUBSTITUTE(連結実質赤字比率に係る赤字・黒字の構成分析!H$41,"▲", "-")), 2)), NA())</f>
        <v>#VALUE!</v>
      </c>
      <c r="G29" s="179" t="e">
        <f>IF(ROUND(VALUE(SUBSTITUTE(連結実質赤字比率に係る赤字・黒字の構成分析!H$41,"▲", "-")), 2) &gt;= 0, ABS(ROUND(VALUE(SUBSTITUTE(連結実質赤字比率に係る赤字・黒字の構成分析!H$41,"▲", "-")), 2)), NA())</f>
        <v>#VALUE!</v>
      </c>
      <c r="H29" s="179" t="e">
        <f>IF(ROUND(VALUE(SUBSTITUTE(連結実質赤字比率に係る赤字・黒字の構成分析!I$41,"▲", "-")), 2) &lt; 0, ABS(ROUND(VALUE(SUBSTITUTE(連結実質赤字比率に係る赤字・黒字の構成分析!I$41,"▲", "-")), 2)), NA())</f>
        <v>#VALUE!</v>
      </c>
      <c r="I29" s="179" t="e">
        <f>IF(ROUND(VALUE(SUBSTITUTE(連結実質赤字比率に係る赤字・黒字の構成分析!I$41,"▲", "-")), 2) &gt;= 0, ABS(ROUND(VALUE(SUBSTITUTE(連結実質赤字比率に係る赤字・黒字の構成分析!I$41,"▲", "-")), 2)), NA())</f>
        <v>#VALUE!</v>
      </c>
      <c r="J29" s="179" t="e">
        <f>IF(ROUND(VALUE(SUBSTITUTE(連結実質赤字比率に係る赤字・黒字の構成分析!J$41,"▲", "-")), 2) &lt; 0, ABS(ROUND(VALUE(SUBSTITUTE(連結実質赤字比率に係る赤字・黒字の構成分析!J$41,"▲", "-")), 2)), NA())</f>
        <v>#VALUE!</v>
      </c>
      <c r="K29" s="179" t="e">
        <f>IF(ROUND(VALUE(SUBSTITUTE(連結実質赤字比率に係る赤字・黒字の構成分析!J$41,"▲", "-")), 2) &gt;= 0, ABS(ROUND(VALUE(SUBSTITUTE(連結実質赤字比率に係る赤字・黒字の構成分析!J$41,"▲", "-")), 2)), NA())</f>
        <v>#VALUE!</v>
      </c>
    </row>
    <row r="30" spans="1:11" x14ac:dyDescent="0.15">
      <c r="A30" s="179" t="e">
        <f>IF(連結実質赤字比率に係る赤字・黒字の構成分析!C$40="",NA(),連結実質赤字比率に係る赤字・黒字の構成分析!C$40)</f>
        <v>#N/A</v>
      </c>
      <c r="B30" s="179" t="e">
        <f>IF(ROUND(VALUE(SUBSTITUTE(連結実質赤字比率に係る赤字・黒字の構成分析!F$40,"▲", "-")), 2) &lt; 0, ABS(ROUND(VALUE(SUBSTITUTE(連結実質赤字比率に係る赤字・黒字の構成分析!F$40,"▲", "-")), 2)), NA())</f>
        <v>#VALUE!</v>
      </c>
      <c r="C30" s="179" t="e">
        <f>IF(ROUND(VALUE(SUBSTITUTE(連結実質赤字比率に係る赤字・黒字の構成分析!F$40,"▲", "-")), 2) &gt;= 0, ABS(ROUND(VALUE(SUBSTITUTE(連結実質赤字比率に係る赤字・黒字の構成分析!F$40,"▲", "-")), 2)), NA())</f>
        <v>#VALUE!</v>
      </c>
      <c r="D30" s="179" t="e">
        <f>IF(ROUND(VALUE(SUBSTITUTE(連結実質赤字比率に係る赤字・黒字の構成分析!G$40,"▲", "-")), 2) &lt; 0, ABS(ROUND(VALUE(SUBSTITUTE(連結実質赤字比率に係る赤字・黒字の構成分析!G$40,"▲", "-")), 2)), NA())</f>
        <v>#VALUE!</v>
      </c>
      <c r="E30" s="179" t="e">
        <f>IF(ROUND(VALUE(SUBSTITUTE(連結実質赤字比率に係る赤字・黒字の構成分析!G$40,"▲", "-")), 2) &gt;= 0, ABS(ROUND(VALUE(SUBSTITUTE(連結実質赤字比率に係る赤字・黒字の構成分析!G$40,"▲", "-")), 2)), NA())</f>
        <v>#VALUE!</v>
      </c>
      <c r="F30" s="179" t="e">
        <f>IF(ROUND(VALUE(SUBSTITUTE(連結実質赤字比率に係る赤字・黒字の構成分析!H$40,"▲", "-")), 2) &lt; 0, ABS(ROUND(VALUE(SUBSTITUTE(連結実質赤字比率に係る赤字・黒字の構成分析!H$40,"▲", "-")), 2)), NA())</f>
        <v>#VALUE!</v>
      </c>
      <c r="G30" s="179" t="e">
        <f>IF(ROUND(VALUE(SUBSTITUTE(連結実質赤字比率に係る赤字・黒字の構成分析!H$40,"▲", "-")), 2) &gt;= 0, ABS(ROUND(VALUE(SUBSTITUTE(連結実質赤字比率に係る赤字・黒字の構成分析!H$40,"▲", "-")), 2)), NA())</f>
        <v>#VALUE!</v>
      </c>
      <c r="H30" s="179" t="e">
        <f>IF(ROUND(VALUE(SUBSTITUTE(連結実質赤字比率に係る赤字・黒字の構成分析!I$40,"▲", "-")), 2) &lt; 0, ABS(ROUND(VALUE(SUBSTITUTE(連結実質赤字比率に係る赤字・黒字の構成分析!I$40,"▲", "-")), 2)), NA())</f>
        <v>#VALUE!</v>
      </c>
      <c r="I30" s="179" t="e">
        <f>IF(ROUND(VALUE(SUBSTITUTE(連結実質赤字比率に係る赤字・黒字の構成分析!I$40,"▲", "-")), 2) &gt;= 0, ABS(ROUND(VALUE(SUBSTITUTE(連結実質赤字比率に係る赤字・黒字の構成分析!I$40,"▲", "-")), 2)), NA())</f>
        <v>#VALUE!</v>
      </c>
      <c r="J30" s="179" t="e">
        <f>IF(ROUND(VALUE(SUBSTITUTE(連結実質赤字比率に係る赤字・黒字の構成分析!J$40,"▲", "-")), 2) &lt; 0, ABS(ROUND(VALUE(SUBSTITUTE(連結実質赤字比率に係る赤字・黒字の構成分析!J$40,"▲", "-")), 2)), NA())</f>
        <v>#VALUE!</v>
      </c>
      <c r="K30" s="179" t="e">
        <f>IF(ROUND(VALUE(SUBSTITUTE(連結実質赤字比率に係る赤字・黒字の構成分析!J$40,"▲", "-")), 2) &gt;= 0, ABS(ROUND(VALUE(SUBSTITUTE(連結実質赤字比率に係る赤字・黒字の構成分析!J$40,"▲", "-")), 2)), NA())</f>
        <v>#VALUE!</v>
      </c>
    </row>
    <row r="31" spans="1:11" x14ac:dyDescent="0.15">
      <c r="A31" s="179" t="e">
        <f>IF(連結実質赤字比率に係る赤字・黒字の構成分析!C$39="",NA(),連結実質赤字比率に係る赤字・黒字の構成分析!C$39)</f>
        <v>#N/A</v>
      </c>
      <c r="B31" s="179" t="e">
        <f>IF(ROUND(VALUE(SUBSTITUTE(連結実質赤字比率に係る赤字・黒字の構成分析!F$39,"▲", "-")), 2) &lt; 0, ABS(ROUND(VALUE(SUBSTITUTE(連結実質赤字比率に係る赤字・黒字の構成分析!F$39,"▲", "-")), 2)), NA())</f>
        <v>#VALUE!</v>
      </c>
      <c r="C31" s="179" t="e">
        <f>IF(ROUND(VALUE(SUBSTITUTE(連結実質赤字比率に係る赤字・黒字の構成分析!F$39,"▲", "-")), 2) &gt;= 0, ABS(ROUND(VALUE(SUBSTITUTE(連結実質赤字比率に係る赤字・黒字の構成分析!F$39,"▲", "-")), 2)), NA())</f>
        <v>#VALUE!</v>
      </c>
      <c r="D31" s="179" t="e">
        <f>IF(ROUND(VALUE(SUBSTITUTE(連結実質赤字比率に係る赤字・黒字の構成分析!G$39,"▲", "-")), 2) &lt; 0, ABS(ROUND(VALUE(SUBSTITUTE(連結実質赤字比率に係る赤字・黒字の構成分析!G$39,"▲", "-")), 2)), NA())</f>
        <v>#VALUE!</v>
      </c>
      <c r="E31" s="179" t="e">
        <f>IF(ROUND(VALUE(SUBSTITUTE(連結実質赤字比率に係る赤字・黒字の構成分析!G$39,"▲", "-")), 2) &gt;= 0, ABS(ROUND(VALUE(SUBSTITUTE(連結実質赤字比率に係る赤字・黒字の構成分析!G$39,"▲", "-")), 2)), NA())</f>
        <v>#VALUE!</v>
      </c>
      <c r="F31" s="179" t="e">
        <f>IF(ROUND(VALUE(SUBSTITUTE(連結実質赤字比率に係る赤字・黒字の構成分析!H$39,"▲", "-")), 2) &lt; 0, ABS(ROUND(VALUE(SUBSTITUTE(連結実質赤字比率に係る赤字・黒字の構成分析!H$39,"▲", "-")), 2)), NA())</f>
        <v>#VALUE!</v>
      </c>
      <c r="G31" s="179" t="e">
        <f>IF(ROUND(VALUE(SUBSTITUTE(連結実質赤字比率に係る赤字・黒字の構成分析!H$39,"▲", "-")), 2) &gt;= 0, ABS(ROUND(VALUE(SUBSTITUTE(連結実質赤字比率に係る赤字・黒字の構成分析!H$39,"▲", "-")), 2)), NA())</f>
        <v>#VALUE!</v>
      </c>
      <c r="H31" s="179" t="e">
        <f>IF(ROUND(VALUE(SUBSTITUTE(連結実質赤字比率に係る赤字・黒字の構成分析!I$39,"▲", "-")), 2) &lt; 0, ABS(ROUND(VALUE(SUBSTITUTE(連結実質赤字比率に係る赤字・黒字の構成分析!I$39,"▲", "-")), 2)), NA())</f>
        <v>#VALUE!</v>
      </c>
      <c r="I31" s="179" t="e">
        <f>IF(ROUND(VALUE(SUBSTITUTE(連結実質赤字比率に係る赤字・黒字の構成分析!I$39,"▲", "-")), 2) &gt;= 0, ABS(ROUND(VALUE(SUBSTITUTE(連結実質赤字比率に係る赤字・黒字の構成分析!I$39,"▲", "-")), 2)), NA())</f>
        <v>#VALUE!</v>
      </c>
      <c r="J31" s="179" t="e">
        <f>IF(ROUND(VALUE(SUBSTITUTE(連結実質赤字比率に係る赤字・黒字の構成分析!J$39,"▲", "-")), 2) &lt; 0, ABS(ROUND(VALUE(SUBSTITUTE(連結実質赤字比率に係る赤字・黒字の構成分析!J$39,"▲", "-")), 2)), NA())</f>
        <v>#VALUE!</v>
      </c>
      <c r="K31" s="179" t="e">
        <f>IF(ROUND(VALUE(SUBSTITUTE(連結実質赤字比率に係る赤字・黒字の構成分析!J$39,"▲", "-")), 2) &gt;= 0, ABS(ROUND(VALUE(SUBSTITUTE(連結実質赤字比率に係る赤字・黒字の構成分析!J$39,"▲", "-")), 2)), NA())</f>
        <v>#VALUE!</v>
      </c>
    </row>
    <row r="32" spans="1:11" x14ac:dyDescent="0.15">
      <c r="A32" s="179" t="e">
        <f>IF(連結実質赤字比率に係る赤字・黒字の構成分析!C$38="",NA(),連結実質赤字比率に係る赤字・黒字の構成分析!C$38)</f>
        <v>#N/A</v>
      </c>
      <c r="B32" s="179" t="e">
        <f>IF(ROUND(VALUE(SUBSTITUTE(連結実質赤字比率に係る赤字・黒字の構成分析!F$38,"▲", "-")), 2) &lt; 0, ABS(ROUND(VALUE(SUBSTITUTE(連結実質赤字比率に係る赤字・黒字の構成分析!F$38,"▲", "-")), 2)), NA())</f>
        <v>#VALUE!</v>
      </c>
      <c r="C32" s="179" t="e">
        <f>IF(ROUND(VALUE(SUBSTITUTE(連結実質赤字比率に係る赤字・黒字の構成分析!F$38,"▲", "-")), 2) &gt;= 0, ABS(ROUND(VALUE(SUBSTITUTE(連結実質赤字比率に係る赤字・黒字の構成分析!F$38,"▲", "-")), 2)), NA())</f>
        <v>#VALUE!</v>
      </c>
      <c r="D32" s="179" t="e">
        <f>IF(ROUND(VALUE(SUBSTITUTE(連結実質赤字比率に係る赤字・黒字の構成分析!G$38,"▲", "-")), 2) &lt; 0, ABS(ROUND(VALUE(SUBSTITUTE(連結実質赤字比率に係る赤字・黒字の構成分析!G$38,"▲", "-")), 2)), NA())</f>
        <v>#VALUE!</v>
      </c>
      <c r="E32" s="179" t="e">
        <f>IF(ROUND(VALUE(SUBSTITUTE(連結実質赤字比率に係る赤字・黒字の構成分析!G$38,"▲", "-")), 2) &gt;= 0, ABS(ROUND(VALUE(SUBSTITUTE(連結実質赤字比率に係る赤字・黒字の構成分析!G$38,"▲", "-")), 2)), NA())</f>
        <v>#VALUE!</v>
      </c>
      <c r="F32" s="179" t="e">
        <f>IF(ROUND(VALUE(SUBSTITUTE(連結実質赤字比率に係る赤字・黒字の構成分析!H$38,"▲", "-")), 2) &lt; 0, ABS(ROUND(VALUE(SUBSTITUTE(連結実質赤字比率に係る赤字・黒字の構成分析!H$38,"▲", "-")), 2)), NA())</f>
        <v>#VALUE!</v>
      </c>
      <c r="G32" s="179" t="e">
        <f>IF(ROUND(VALUE(SUBSTITUTE(連結実質赤字比率に係る赤字・黒字の構成分析!H$38,"▲", "-")), 2) &gt;= 0, ABS(ROUND(VALUE(SUBSTITUTE(連結実質赤字比率に係る赤字・黒字の構成分析!H$38,"▲", "-")), 2)), NA())</f>
        <v>#VALUE!</v>
      </c>
      <c r="H32" s="179" t="e">
        <f>IF(ROUND(VALUE(SUBSTITUTE(連結実質赤字比率に係る赤字・黒字の構成分析!I$38,"▲", "-")), 2) &lt; 0, ABS(ROUND(VALUE(SUBSTITUTE(連結実質赤字比率に係る赤字・黒字の構成分析!I$38,"▲", "-")), 2)), NA())</f>
        <v>#VALUE!</v>
      </c>
      <c r="I32" s="179" t="e">
        <f>IF(ROUND(VALUE(SUBSTITUTE(連結実質赤字比率に係る赤字・黒字の構成分析!I$38,"▲", "-")), 2) &gt;= 0, ABS(ROUND(VALUE(SUBSTITUTE(連結実質赤字比率に係る赤字・黒字の構成分析!I$38,"▲", "-")), 2)), NA())</f>
        <v>#VALUE!</v>
      </c>
      <c r="J32" s="179" t="e">
        <f>IF(ROUND(VALUE(SUBSTITUTE(連結実質赤字比率に係る赤字・黒字の構成分析!J$38,"▲", "-")), 2) &lt; 0, ABS(ROUND(VALUE(SUBSTITUTE(連結実質赤字比率に係る赤字・黒字の構成分析!J$38,"▲", "-")), 2)), NA())</f>
        <v>#VALUE!</v>
      </c>
      <c r="K32" s="179" t="e">
        <f>IF(ROUND(VALUE(SUBSTITUTE(連結実質赤字比率に係る赤字・黒字の構成分析!J$38,"▲", "-")), 2) &gt;= 0, ABS(ROUND(VALUE(SUBSTITUTE(連結実質赤字比率に係る赤字・黒字の構成分析!J$38,"▲", "-")), 2)), NA())</f>
        <v>#VALUE!</v>
      </c>
    </row>
    <row r="33" spans="1:16" x14ac:dyDescent="0.15">
      <c r="A33" s="179" t="str">
        <f>IF(連結実質赤字比率に係る赤字・黒字の構成分析!C$37="",NA(),連結実質赤字比率に係る赤字・黒字の構成分析!C$37)</f>
        <v>後期高齢者医療特別会計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0.11</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0.13</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0.11</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0.11</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0.1</v>
      </c>
    </row>
    <row r="34" spans="1:16" x14ac:dyDescent="0.15">
      <c r="A34" s="179" t="str">
        <f>IF(連結実質赤字比率に係る赤字・黒字の構成分析!C$36="",NA(),連結実質赤字比率に係る赤字・黒字の構成分析!C$36)</f>
        <v>簡易水道特別会計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0.52</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0.85</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0.82</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0.19</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0.55000000000000004</v>
      </c>
    </row>
    <row r="35" spans="1:16" x14ac:dyDescent="0.15">
      <c r="A35" s="179" t="str">
        <f>IF(連結実質赤字比率に係る赤字・黒字の構成分析!C$35="",NA(),連結実質赤字比率に係る赤字・黒字の構成分析!C$35)</f>
        <v>一般会計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10.91</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15.26</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7.76</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15.67</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7.95</v>
      </c>
    </row>
    <row r="36" spans="1:16" x14ac:dyDescent="0.15">
      <c r="A36" s="179" t="str">
        <f>IF(連結実質赤字比率に係る赤字・黒字の構成分析!C$34="",NA(),連結実質赤字比率に係る赤字・黒字の構成分析!C$34)</f>
        <v>国民健康保険特別会計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0.94</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0.06</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0</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0.18</v>
      </c>
      <c r="J36" s="179">
        <f>IF(ROUND(VALUE(SUBSTITUTE(連結実質赤字比率に係る赤字・黒字の構成分析!J$34,"▲", "-")), 2) &lt; 0, ABS(ROUND(VALUE(SUBSTITUTE(連結実質赤字比率に係る赤字・黒字の構成分析!J$34,"▲", "-")), 2)), NA())</f>
        <v>0.17</v>
      </c>
      <c r="K36" s="179" t="e">
        <f>IF(ROUND(VALUE(SUBSTITUTE(連結実質赤字比率に係る赤字・黒字の構成分析!J$34,"▲", "-")), 2) &gt;= 0, ABS(ROUND(VALUE(SUBSTITUTE(連結実質赤字比率に係る赤字・黒字の構成分析!J$34,"▲", "-")), 2)), NA())</f>
        <v>#N/A</v>
      </c>
    </row>
    <row r="39" spans="1:16" x14ac:dyDescent="0.15">
      <c r="A39" s="148" t="s">
        <v>60</v>
      </c>
    </row>
    <row r="40" spans="1:16" x14ac:dyDescent="0.15">
      <c r="A40" s="180"/>
      <c r="B40" s="180" t="str">
        <f>'実質公債費比率（分子）の構造'!K$44</f>
        <v>H28</v>
      </c>
      <c r="C40" s="180"/>
      <c r="D40" s="180"/>
      <c r="E40" s="180" t="str">
        <f>'実質公債費比率（分子）の構造'!L$44</f>
        <v>H29</v>
      </c>
      <c r="F40" s="180"/>
      <c r="G40" s="180"/>
      <c r="H40" s="180" t="str">
        <f>'実質公債費比率（分子）の構造'!M$44</f>
        <v>H30</v>
      </c>
      <c r="I40" s="180"/>
      <c r="J40" s="180"/>
      <c r="K40" s="180" t="str">
        <f>'実質公債費比率（分子）の構造'!N$44</f>
        <v>R01</v>
      </c>
      <c r="L40" s="180"/>
      <c r="M40" s="180"/>
      <c r="N40" s="180" t="str">
        <f>'実質公債費比率（分子）の構造'!O$44</f>
        <v>R02</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510</v>
      </c>
      <c r="E42" s="180"/>
      <c r="F42" s="180"/>
      <c r="G42" s="180">
        <f>'実質公債費比率（分子）の構造'!L$52</f>
        <v>539</v>
      </c>
      <c r="H42" s="180"/>
      <c r="I42" s="180"/>
      <c r="J42" s="180">
        <f>'実質公債費比率（分子）の構造'!M$52</f>
        <v>520</v>
      </c>
      <c r="K42" s="180"/>
      <c r="L42" s="180"/>
      <c r="M42" s="180">
        <f>'実質公債費比率（分子）の構造'!N$52</f>
        <v>539</v>
      </c>
      <c r="N42" s="180"/>
      <c r="O42" s="180"/>
      <c r="P42" s="180">
        <f>'実質公債費比率（分子）の構造'!O$52</f>
        <v>532</v>
      </c>
    </row>
    <row r="43" spans="1:16" x14ac:dyDescent="0.15">
      <c r="A43" s="180" t="s">
        <v>64</v>
      </c>
      <c r="B43" s="180">
        <f>'実質公債費比率（分子）の構造'!K$51</f>
        <v>0</v>
      </c>
      <c r="C43" s="180"/>
      <c r="D43" s="180"/>
      <c r="E43" s="180">
        <f>'実質公債費比率（分子）の構造'!L$51</f>
        <v>0</v>
      </c>
      <c r="F43" s="180"/>
      <c r="G43" s="180"/>
      <c r="H43" s="180">
        <f>'実質公債費比率（分子）の構造'!M$51</f>
        <v>0</v>
      </c>
      <c r="I43" s="180"/>
      <c r="J43" s="180"/>
      <c r="K43" s="180" t="str">
        <f>'実質公債費比率（分子）の構造'!N$51</f>
        <v>-</v>
      </c>
      <c r="L43" s="180"/>
      <c r="M43" s="180"/>
      <c r="N43" s="180" t="str">
        <f>'実質公債費比率（分子）の構造'!O$51</f>
        <v>-</v>
      </c>
      <c r="O43" s="180"/>
      <c r="P43" s="180"/>
    </row>
    <row r="44" spans="1:16" x14ac:dyDescent="0.15">
      <c r="A44" s="180" t="s">
        <v>65</v>
      </c>
      <c r="B44" s="180" t="str">
        <f>'実質公債費比率（分子）の構造'!K$50</f>
        <v>-</v>
      </c>
      <c r="C44" s="180"/>
      <c r="D44" s="180"/>
      <c r="E44" s="180" t="str">
        <f>'実質公債費比率（分子）の構造'!L$50</f>
        <v>-</v>
      </c>
      <c r="F44" s="180"/>
      <c r="G44" s="180"/>
      <c r="H44" s="180" t="str">
        <f>'実質公債費比率（分子）の構造'!M$50</f>
        <v>-</v>
      </c>
      <c r="I44" s="180"/>
      <c r="J44" s="180"/>
      <c r="K44" s="180" t="str">
        <f>'実質公債費比率（分子）の構造'!N$50</f>
        <v>-</v>
      </c>
      <c r="L44" s="180"/>
      <c r="M44" s="180"/>
      <c r="N44" s="180" t="str">
        <f>'実質公債費比率（分子）の構造'!O$50</f>
        <v>-</v>
      </c>
      <c r="O44" s="180"/>
      <c r="P44" s="180"/>
    </row>
    <row r="45" spans="1:16" x14ac:dyDescent="0.15">
      <c r="A45" s="180" t="s">
        <v>66</v>
      </c>
      <c r="B45" s="180">
        <f>'実質公債費比率（分子）の構造'!K$49</f>
        <v>46</v>
      </c>
      <c r="C45" s="180"/>
      <c r="D45" s="180"/>
      <c r="E45" s="180">
        <f>'実質公債費比率（分子）の構造'!L$49</f>
        <v>54</v>
      </c>
      <c r="F45" s="180"/>
      <c r="G45" s="180"/>
      <c r="H45" s="180">
        <f>'実質公債費比率（分子）の構造'!M$49</f>
        <v>59</v>
      </c>
      <c r="I45" s="180"/>
      <c r="J45" s="180"/>
      <c r="K45" s="180">
        <f>'実質公債費比率（分子）の構造'!N$49</f>
        <v>64</v>
      </c>
      <c r="L45" s="180"/>
      <c r="M45" s="180"/>
      <c r="N45" s="180">
        <f>'実質公債費比率（分子）の構造'!O$49</f>
        <v>46</v>
      </c>
      <c r="O45" s="180"/>
      <c r="P45" s="180"/>
    </row>
    <row r="46" spans="1:16" x14ac:dyDescent="0.15">
      <c r="A46" s="180" t="s">
        <v>67</v>
      </c>
      <c r="B46" s="180">
        <f>'実質公債費比率（分子）の構造'!K$48</f>
        <v>23</v>
      </c>
      <c r="C46" s="180"/>
      <c r="D46" s="180"/>
      <c r="E46" s="180">
        <f>'実質公債費比率（分子）の構造'!L$48</f>
        <v>27</v>
      </c>
      <c r="F46" s="180"/>
      <c r="G46" s="180"/>
      <c r="H46" s="180">
        <f>'実質公債費比率（分子）の構造'!M$48</f>
        <v>31</v>
      </c>
      <c r="I46" s="180"/>
      <c r="J46" s="180"/>
      <c r="K46" s="180">
        <f>'実質公債費比率（分子）の構造'!N$48</f>
        <v>35</v>
      </c>
      <c r="L46" s="180"/>
      <c r="M46" s="180"/>
      <c r="N46" s="180">
        <f>'実質公債費比率（分子）の構造'!O$48</f>
        <v>43</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609</v>
      </c>
      <c r="C49" s="180"/>
      <c r="D49" s="180"/>
      <c r="E49" s="180">
        <f>'実質公債費比率（分子）の構造'!L$45</f>
        <v>628</v>
      </c>
      <c r="F49" s="180"/>
      <c r="G49" s="180"/>
      <c r="H49" s="180">
        <f>'実質公債費比率（分子）の構造'!M$45</f>
        <v>585</v>
      </c>
      <c r="I49" s="180"/>
      <c r="J49" s="180"/>
      <c r="K49" s="180">
        <f>'実質公債費比率（分子）の構造'!N$45</f>
        <v>615</v>
      </c>
      <c r="L49" s="180"/>
      <c r="M49" s="180"/>
      <c r="N49" s="180">
        <f>'実質公債費比率（分子）の構造'!O$45</f>
        <v>630</v>
      </c>
      <c r="O49" s="180"/>
      <c r="P49" s="180"/>
    </row>
    <row r="50" spans="1:16" x14ac:dyDescent="0.15">
      <c r="A50" s="180" t="s">
        <v>71</v>
      </c>
      <c r="B50" s="180" t="e">
        <f>NA()</f>
        <v>#N/A</v>
      </c>
      <c r="C50" s="180">
        <f>IF(ISNUMBER('実質公債費比率（分子）の構造'!K$53),'実質公債費比率（分子）の構造'!K$53,NA())</f>
        <v>168</v>
      </c>
      <c r="D50" s="180" t="e">
        <f>NA()</f>
        <v>#N/A</v>
      </c>
      <c r="E50" s="180" t="e">
        <f>NA()</f>
        <v>#N/A</v>
      </c>
      <c r="F50" s="180">
        <f>IF(ISNUMBER('実質公債費比率（分子）の構造'!L$53),'実質公債費比率（分子）の構造'!L$53,NA())</f>
        <v>170</v>
      </c>
      <c r="G50" s="180" t="e">
        <f>NA()</f>
        <v>#N/A</v>
      </c>
      <c r="H50" s="180" t="e">
        <f>NA()</f>
        <v>#N/A</v>
      </c>
      <c r="I50" s="180">
        <f>IF(ISNUMBER('実質公債費比率（分子）の構造'!M$53),'実質公債費比率（分子）の構造'!M$53,NA())</f>
        <v>155</v>
      </c>
      <c r="J50" s="180" t="e">
        <f>NA()</f>
        <v>#N/A</v>
      </c>
      <c r="K50" s="180" t="e">
        <f>NA()</f>
        <v>#N/A</v>
      </c>
      <c r="L50" s="180">
        <f>IF(ISNUMBER('実質公債費比率（分子）の構造'!N$53),'実質公債費比率（分子）の構造'!N$53,NA())</f>
        <v>175</v>
      </c>
      <c r="M50" s="180" t="e">
        <f>NA()</f>
        <v>#N/A</v>
      </c>
      <c r="N50" s="180" t="e">
        <f>NA()</f>
        <v>#N/A</v>
      </c>
      <c r="O50" s="180">
        <f>IF(ISNUMBER('実質公債費比率（分子）の構造'!O$53),'実質公債費比率（分子）の構造'!O$53,NA())</f>
        <v>187</v>
      </c>
      <c r="P50" s="180" t="e">
        <f>NA()</f>
        <v>#N/A</v>
      </c>
    </row>
    <row r="53" spans="1:16" x14ac:dyDescent="0.15">
      <c r="A53" s="148" t="s">
        <v>72</v>
      </c>
    </row>
    <row r="54" spans="1:16" x14ac:dyDescent="0.15">
      <c r="A54" s="179"/>
      <c r="B54" s="179" t="str">
        <f>'将来負担比率（分子）の構造'!I$40</f>
        <v>H28</v>
      </c>
      <c r="C54" s="179"/>
      <c r="D54" s="179"/>
      <c r="E54" s="179" t="str">
        <f>'将来負担比率（分子）の構造'!J$40</f>
        <v>H29</v>
      </c>
      <c r="F54" s="179"/>
      <c r="G54" s="179"/>
      <c r="H54" s="179" t="str">
        <f>'将来負担比率（分子）の構造'!K$40</f>
        <v>H30</v>
      </c>
      <c r="I54" s="179"/>
      <c r="J54" s="179"/>
      <c r="K54" s="179" t="str">
        <f>'将来負担比率（分子）の構造'!L$40</f>
        <v>R01</v>
      </c>
      <c r="L54" s="179"/>
      <c r="M54" s="179"/>
      <c r="N54" s="179" t="str">
        <f>'将来負担比率（分子）の構造'!M$40</f>
        <v>R02</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4698</v>
      </c>
      <c r="E56" s="179"/>
      <c r="F56" s="179"/>
      <c r="G56" s="179">
        <f>'将来負担比率（分子）の構造'!J$52</f>
        <v>4643</v>
      </c>
      <c r="H56" s="179"/>
      <c r="I56" s="179"/>
      <c r="J56" s="179">
        <f>'将来負担比率（分子）の構造'!K$52</f>
        <v>4743</v>
      </c>
      <c r="K56" s="179"/>
      <c r="L56" s="179"/>
      <c r="M56" s="179">
        <f>'将来負担比率（分子）の構造'!L$52</f>
        <v>4634</v>
      </c>
      <c r="N56" s="179"/>
      <c r="O56" s="179"/>
      <c r="P56" s="179">
        <f>'将来負担比率（分子）の構造'!M$52</f>
        <v>4593</v>
      </c>
    </row>
    <row r="57" spans="1:16" x14ac:dyDescent="0.15">
      <c r="A57" s="179" t="s">
        <v>42</v>
      </c>
      <c r="B57" s="179"/>
      <c r="C57" s="179"/>
      <c r="D57" s="179">
        <f>'将来負担比率（分子）の構造'!I$51</f>
        <v>250</v>
      </c>
      <c r="E57" s="179"/>
      <c r="F57" s="179"/>
      <c r="G57" s="179">
        <f>'将来負担比率（分子）の構造'!J$51</f>
        <v>291</v>
      </c>
      <c r="H57" s="179"/>
      <c r="I57" s="179"/>
      <c r="J57" s="179">
        <f>'将来負担比率（分子）の構造'!K$51</f>
        <v>391</v>
      </c>
      <c r="K57" s="179"/>
      <c r="L57" s="179"/>
      <c r="M57" s="179">
        <f>'将来負担比率（分子）の構造'!L$51</f>
        <v>377</v>
      </c>
      <c r="N57" s="179"/>
      <c r="O57" s="179"/>
      <c r="P57" s="179">
        <f>'将来負担比率（分子）の構造'!M$51</f>
        <v>363</v>
      </c>
    </row>
    <row r="58" spans="1:16" x14ac:dyDescent="0.15">
      <c r="A58" s="179" t="s">
        <v>41</v>
      </c>
      <c r="B58" s="179"/>
      <c r="C58" s="179"/>
      <c r="D58" s="179">
        <f>'将来負担比率（分子）の構造'!I$50</f>
        <v>2168</v>
      </c>
      <c r="E58" s="179"/>
      <c r="F58" s="179"/>
      <c r="G58" s="179">
        <f>'将来負担比率（分子）の構造'!J$50</f>
        <v>2252</v>
      </c>
      <c r="H58" s="179"/>
      <c r="I58" s="179"/>
      <c r="J58" s="179">
        <f>'将来負担比率（分子）の構造'!K$50</f>
        <v>2340</v>
      </c>
      <c r="K58" s="179"/>
      <c r="L58" s="179"/>
      <c r="M58" s="179">
        <f>'将来負担比率（分子）の構造'!L$50</f>
        <v>1954</v>
      </c>
      <c r="N58" s="179"/>
      <c r="O58" s="179"/>
      <c r="P58" s="179">
        <f>'将来負担比率（分子）の構造'!M$50</f>
        <v>1788</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35</v>
      </c>
      <c r="B62" s="179">
        <f>'将来負担比率（分子）の構造'!I$45</f>
        <v>226</v>
      </c>
      <c r="C62" s="179"/>
      <c r="D62" s="179"/>
      <c r="E62" s="179">
        <f>'将来負担比率（分子）の構造'!J$45</f>
        <v>251</v>
      </c>
      <c r="F62" s="179"/>
      <c r="G62" s="179"/>
      <c r="H62" s="179">
        <f>'将来負担比率（分子）の構造'!K$45</f>
        <v>60</v>
      </c>
      <c r="I62" s="179"/>
      <c r="J62" s="179"/>
      <c r="K62" s="179">
        <f>'将来負担比率（分子）の構造'!L$45</f>
        <v>112</v>
      </c>
      <c r="L62" s="179"/>
      <c r="M62" s="179"/>
      <c r="N62" s="179" t="str">
        <f>'将来負担比率（分子）の構造'!M$45</f>
        <v>-</v>
      </c>
      <c r="O62" s="179"/>
      <c r="P62" s="179"/>
    </row>
    <row r="63" spans="1:16" x14ac:dyDescent="0.15">
      <c r="A63" s="179" t="s">
        <v>34</v>
      </c>
      <c r="B63" s="179">
        <f>'将来負担比率（分子）の構造'!I$44</f>
        <v>501</v>
      </c>
      <c r="C63" s="179"/>
      <c r="D63" s="179"/>
      <c r="E63" s="179">
        <f>'将来負担比率（分子）の構造'!J$44</f>
        <v>407</v>
      </c>
      <c r="F63" s="179"/>
      <c r="G63" s="179"/>
      <c r="H63" s="179">
        <f>'将来負担比率（分子）の構造'!K$44</f>
        <v>346</v>
      </c>
      <c r="I63" s="179"/>
      <c r="J63" s="179"/>
      <c r="K63" s="179">
        <f>'将来負担比率（分子）の構造'!L$44</f>
        <v>278</v>
      </c>
      <c r="L63" s="179"/>
      <c r="M63" s="179"/>
      <c r="N63" s="179">
        <f>'将来負担比率（分子）の構造'!M$44</f>
        <v>225</v>
      </c>
      <c r="O63" s="179"/>
      <c r="P63" s="179"/>
    </row>
    <row r="64" spans="1:16" x14ac:dyDescent="0.15">
      <c r="A64" s="179" t="s">
        <v>33</v>
      </c>
      <c r="B64" s="179">
        <f>'将来負担比率（分子）の構造'!I$43</f>
        <v>487</v>
      </c>
      <c r="C64" s="179"/>
      <c r="D64" s="179"/>
      <c r="E64" s="179">
        <f>'将来負担比率（分子）の構造'!J$43</f>
        <v>474</v>
      </c>
      <c r="F64" s="179"/>
      <c r="G64" s="179"/>
      <c r="H64" s="179">
        <f>'将来負担比率（分子）の構造'!K$43</f>
        <v>462</v>
      </c>
      <c r="I64" s="179"/>
      <c r="J64" s="179"/>
      <c r="K64" s="179">
        <f>'将来負担比率（分子）の構造'!L$43</f>
        <v>425</v>
      </c>
      <c r="L64" s="179"/>
      <c r="M64" s="179"/>
      <c r="N64" s="179">
        <f>'将来負担比率（分子）の構造'!M$43</f>
        <v>410</v>
      </c>
      <c r="O64" s="179"/>
      <c r="P64" s="179"/>
    </row>
    <row r="65" spans="1:16" x14ac:dyDescent="0.15">
      <c r="A65" s="179" t="s">
        <v>32</v>
      </c>
      <c r="B65" s="179" t="str">
        <f>'将来負担比率（分子）の構造'!I$42</f>
        <v>-</v>
      </c>
      <c r="C65" s="179"/>
      <c r="D65" s="179"/>
      <c r="E65" s="179" t="str">
        <f>'将来負担比率（分子）の構造'!J$42</f>
        <v>-</v>
      </c>
      <c r="F65" s="179"/>
      <c r="G65" s="179"/>
      <c r="H65" s="179" t="str">
        <f>'将来負担比率（分子）の構造'!K$42</f>
        <v>-</v>
      </c>
      <c r="I65" s="179"/>
      <c r="J65" s="179"/>
      <c r="K65" s="179" t="str">
        <f>'将来負担比率（分子）の構造'!L$42</f>
        <v>-</v>
      </c>
      <c r="L65" s="179"/>
      <c r="M65" s="179"/>
      <c r="N65" s="179" t="str">
        <f>'将来負担比率（分子）の構造'!M$42</f>
        <v>-</v>
      </c>
      <c r="O65" s="179"/>
      <c r="P65" s="179"/>
    </row>
    <row r="66" spans="1:16" x14ac:dyDescent="0.15">
      <c r="A66" s="179" t="s">
        <v>31</v>
      </c>
      <c r="B66" s="179">
        <f>'将来負担比率（分子）の構造'!I$41</f>
        <v>5735</v>
      </c>
      <c r="C66" s="179"/>
      <c r="D66" s="179"/>
      <c r="E66" s="179">
        <f>'将来負担比率（分子）の構造'!J$41</f>
        <v>5765</v>
      </c>
      <c r="F66" s="179"/>
      <c r="G66" s="179"/>
      <c r="H66" s="179">
        <f>'将来負担比率（分子）の構造'!K$41</f>
        <v>6101</v>
      </c>
      <c r="I66" s="179"/>
      <c r="J66" s="179"/>
      <c r="K66" s="179">
        <f>'将来負担比率（分子）の構造'!L$41</f>
        <v>6033</v>
      </c>
      <c r="L66" s="179"/>
      <c r="M66" s="179"/>
      <c r="N66" s="179">
        <f>'将来負担比率（分子）の構造'!M$41</f>
        <v>6309</v>
      </c>
      <c r="O66" s="179"/>
      <c r="P66" s="179"/>
    </row>
    <row r="67" spans="1:16" x14ac:dyDescent="0.15">
      <c r="A67" s="179" t="s">
        <v>75</v>
      </c>
      <c r="B67" s="179" t="e">
        <f>NA()</f>
        <v>#N/A</v>
      </c>
      <c r="C67" s="179">
        <f>IF(ISNUMBER('将来負担比率（分子）の構造'!I$53), IF('将来負担比率（分子）の構造'!I$53 &lt; 0, 0, '将来負担比率（分子）の構造'!I$53), NA())</f>
        <v>0</v>
      </c>
      <c r="D67" s="179" t="e">
        <f>NA()</f>
        <v>#N/A</v>
      </c>
      <c r="E67" s="179" t="e">
        <f>NA()</f>
        <v>#N/A</v>
      </c>
      <c r="F67" s="179">
        <f>IF(ISNUMBER('将来負担比率（分子）の構造'!J$53), IF('将来負担比率（分子）の構造'!J$53 &lt; 0, 0, '将来負担比率（分子）の構造'!J$53), NA())</f>
        <v>0</v>
      </c>
      <c r="G67" s="179" t="e">
        <f>NA()</f>
        <v>#N/A</v>
      </c>
      <c r="H67" s="179" t="e">
        <f>NA()</f>
        <v>#N/A</v>
      </c>
      <c r="I67" s="179">
        <f>IF(ISNUMBER('将来負担比率（分子）の構造'!K$53), IF('将来負担比率（分子）の構造'!K$53 &lt; 0, 0, '将来負担比率（分子）の構造'!K$53), NA())</f>
        <v>0</v>
      </c>
      <c r="J67" s="179" t="e">
        <f>NA()</f>
        <v>#N/A</v>
      </c>
      <c r="K67" s="179" t="e">
        <f>NA()</f>
        <v>#N/A</v>
      </c>
      <c r="L67" s="179">
        <f>IF(ISNUMBER('将来負担比率（分子）の構造'!L$53), IF('将来負担比率（分子）の構造'!L$53 &lt; 0, 0, '将来負担比率（分子）の構造'!L$53), NA())</f>
        <v>0</v>
      </c>
      <c r="M67" s="179" t="e">
        <f>NA()</f>
        <v>#N/A</v>
      </c>
      <c r="N67" s="179" t="e">
        <f>NA()</f>
        <v>#N/A</v>
      </c>
      <c r="O67" s="179">
        <f>IF(ISNUMBER('将来負担比率（分子）の構造'!M$53), IF('将来負担比率（分子）の構造'!M$53 &lt; 0, 0, '将来負担比率（分子）の構造'!M$53), NA())</f>
        <v>199</v>
      </c>
      <c r="P67" s="179" t="e">
        <f>NA()</f>
        <v>#N/A</v>
      </c>
    </row>
    <row r="70" spans="1:16" x14ac:dyDescent="0.15">
      <c r="A70" s="181" t="s">
        <v>76</v>
      </c>
      <c r="B70" s="181"/>
      <c r="C70" s="181"/>
      <c r="D70" s="181"/>
      <c r="E70" s="181"/>
      <c r="F70" s="181"/>
    </row>
    <row r="71" spans="1:16" x14ac:dyDescent="0.15">
      <c r="A71" s="182"/>
      <c r="B71" s="182" t="str">
        <f>基金残高に係る経年分析!F54</f>
        <v>H30</v>
      </c>
      <c r="C71" s="182" t="str">
        <f>基金残高に係る経年分析!G54</f>
        <v>R01</v>
      </c>
      <c r="D71" s="182" t="str">
        <f>基金残高に係る経年分析!H54</f>
        <v>R02</v>
      </c>
    </row>
    <row r="72" spans="1:16" x14ac:dyDescent="0.15">
      <c r="A72" s="182" t="s">
        <v>77</v>
      </c>
      <c r="B72" s="183">
        <f>基金残高に係る経年分析!F55</f>
        <v>324</v>
      </c>
      <c r="C72" s="183">
        <f>基金残高に係る経年分析!G55</f>
        <v>404</v>
      </c>
      <c r="D72" s="183">
        <f>基金残高に係る経年分析!H55</f>
        <v>554</v>
      </c>
    </row>
    <row r="73" spans="1:16" x14ac:dyDescent="0.15">
      <c r="A73" s="182" t="s">
        <v>78</v>
      </c>
      <c r="B73" s="183">
        <f>基金残高に係る経年分析!F56</f>
        <v>255</v>
      </c>
      <c r="C73" s="183">
        <f>基金残高に係る経年分析!G56</f>
        <v>255</v>
      </c>
      <c r="D73" s="183">
        <f>基金残高に係る経年分析!H56</f>
        <v>255</v>
      </c>
    </row>
    <row r="74" spans="1:16" x14ac:dyDescent="0.15">
      <c r="A74" s="182" t="s">
        <v>79</v>
      </c>
      <c r="B74" s="183">
        <f>基金残高に係る経年分析!F57</f>
        <v>1956</v>
      </c>
      <c r="C74" s="183">
        <f>基金残高に係る経年分析!G57</f>
        <v>1581</v>
      </c>
      <c r="D74" s="183">
        <f>基金残高に係る経年分析!H57</f>
        <v>996</v>
      </c>
    </row>
  </sheetData>
  <sheetProtection algorithmName="SHA-512" hashValue="51XOukF8BleMsvUkbCsMF3XkVsYZEGfismFiEknUfbYJyj5RpZRlWIfOkYCiAagulMrlc+/GbKBBSc98sXrGNw==" saltValue="xu9yp7JH9hhqS5qfJNb6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4" customWidth="1"/>
    <col min="96" max="133" width="1.625" style="241"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661" t="s">
        <v>213</v>
      </c>
      <c r="DI1" s="662"/>
      <c r="DJ1" s="662"/>
      <c r="DK1" s="662"/>
      <c r="DL1" s="662"/>
      <c r="DM1" s="662"/>
      <c r="DN1" s="663"/>
      <c r="DO1" s="224"/>
      <c r="DP1" s="661" t="s">
        <v>214</v>
      </c>
      <c r="DQ1" s="662"/>
      <c r="DR1" s="662"/>
      <c r="DS1" s="662"/>
      <c r="DT1" s="662"/>
      <c r="DU1" s="662"/>
      <c r="DV1" s="662"/>
      <c r="DW1" s="662"/>
      <c r="DX1" s="662"/>
      <c r="DY1" s="662"/>
      <c r="DZ1" s="662"/>
      <c r="EA1" s="662"/>
      <c r="EB1" s="662"/>
      <c r="EC1" s="663"/>
      <c r="ED1" s="222"/>
      <c r="EE1" s="222"/>
      <c r="EF1" s="222"/>
      <c r="EG1" s="222"/>
      <c r="EH1" s="222"/>
      <c r="EI1" s="222"/>
      <c r="EJ1" s="222"/>
      <c r="EK1" s="222"/>
      <c r="EL1" s="222"/>
      <c r="EM1" s="222"/>
    </row>
    <row r="2" spans="2:143" ht="22.5" customHeight="1" x14ac:dyDescent="0.15">
      <c r="B2" s="225" t="s">
        <v>215</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28" customFormat="1" ht="11.25" customHeight="1" x14ac:dyDescent="0.15">
      <c r="B5" s="671" t="s">
        <v>226</v>
      </c>
      <c r="C5" s="672"/>
      <c r="D5" s="672"/>
      <c r="E5" s="672"/>
      <c r="F5" s="672"/>
      <c r="G5" s="672"/>
      <c r="H5" s="672"/>
      <c r="I5" s="672"/>
      <c r="J5" s="672"/>
      <c r="K5" s="672"/>
      <c r="L5" s="672"/>
      <c r="M5" s="672"/>
      <c r="N5" s="672"/>
      <c r="O5" s="672"/>
      <c r="P5" s="672"/>
      <c r="Q5" s="673"/>
      <c r="R5" s="674">
        <v>634543</v>
      </c>
      <c r="S5" s="675"/>
      <c r="T5" s="675"/>
      <c r="U5" s="675"/>
      <c r="V5" s="675"/>
      <c r="W5" s="675"/>
      <c r="X5" s="675"/>
      <c r="Y5" s="676"/>
      <c r="Z5" s="677">
        <v>8.5</v>
      </c>
      <c r="AA5" s="677"/>
      <c r="AB5" s="677"/>
      <c r="AC5" s="677"/>
      <c r="AD5" s="678">
        <v>634204</v>
      </c>
      <c r="AE5" s="678"/>
      <c r="AF5" s="678"/>
      <c r="AG5" s="678"/>
      <c r="AH5" s="678"/>
      <c r="AI5" s="678"/>
      <c r="AJ5" s="678"/>
      <c r="AK5" s="678"/>
      <c r="AL5" s="679">
        <v>20.399999999999999</v>
      </c>
      <c r="AM5" s="680"/>
      <c r="AN5" s="680"/>
      <c r="AO5" s="681"/>
      <c r="AP5" s="671" t="s">
        <v>227</v>
      </c>
      <c r="AQ5" s="672"/>
      <c r="AR5" s="672"/>
      <c r="AS5" s="672"/>
      <c r="AT5" s="672"/>
      <c r="AU5" s="672"/>
      <c r="AV5" s="672"/>
      <c r="AW5" s="672"/>
      <c r="AX5" s="672"/>
      <c r="AY5" s="672"/>
      <c r="AZ5" s="672"/>
      <c r="BA5" s="672"/>
      <c r="BB5" s="672"/>
      <c r="BC5" s="672"/>
      <c r="BD5" s="672"/>
      <c r="BE5" s="672"/>
      <c r="BF5" s="673"/>
      <c r="BG5" s="685">
        <v>634543</v>
      </c>
      <c r="BH5" s="686"/>
      <c r="BI5" s="686"/>
      <c r="BJ5" s="686"/>
      <c r="BK5" s="686"/>
      <c r="BL5" s="686"/>
      <c r="BM5" s="686"/>
      <c r="BN5" s="687"/>
      <c r="BO5" s="688">
        <v>100</v>
      </c>
      <c r="BP5" s="688"/>
      <c r="BQ5" s="688"/>
      <c r="BR5" s="688"/>
      <c r="BS5" s="689" t="s">
        <v>228</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229</v>
      </c>
      <c r="CS5" s="668"/>
      <c r="CT5" s="668"/>
      <c r="CU5" s="668"/>
      <c r="CV5" s="668"/>
      <c r="CW5" s="668"/>
      <c r="CX5" s="668"/>
      <c r="CY5" s="669"/>
      <c r="CZ5" s="667" t="s">
        <v>220</v>
      </c>
      <c r="DA5" s="668"/>
      <c r="DB5" s="668"/>
      <c r="DC5" s="669"/>
      <c r="DD5" s="667" t="s">
        <v>230</v>
      </c>
      <c r="DE5" s="668"/>
      <c r="DF5" s="668"/>
      <c r="DG5" s="668"/>
      <c r="DH5" s="668"/>
      <c r="DI5" s="668"/>
      <c r="DJ5" s="668"/>
      <c r="DK5" s="668"/>
      <c r="DL5" s="668"/>
      <c r="DM5" s="668"/>
      <c r="DN5" s="668"/>
      <c r="DO5" s="668"/>
      <c r="DP5" s="669"/>
      <c r="DQ5" s="667" t="s">
        <v>231</v>
      </c>
      <c r="DR5" s="668"/>
      <c r="DS5" s="668"/>
      <c r="DT5" s="668"/>
      <c r="DU5" s="668"/>
      <c r="DV5" s="668"/>
      <c r="DW5" s="668"/>
      <c r="DX5" s="668"/>
      <c r="DY5" s="668"/>
      <c r="DZ5" s="668"/>
      <c r="EA5" s="668"/>
      <c r="EB5" s="668"/>
      <c r="EC5" s="669"/>
    </row>
    <row r="6" spans="2:143" ht="11.25" customHeight="1" x14ac:dyDescent="0.15">
      <c r="B6" s="682" t="s">
        <v>232</v>
      </c>
      <c r="C6" s="683"/>
      <c r="D6" s="683"/>
      <c r="E6" s="683"/>
      <c r="F6" s="683"/>
      <c r="G6" s="683"/>
      <c r="H6" s="683"/>
      <c r="I6" s="683"/>
      <c r="J6" s="683"/>
      <c r="K6" s="683"/>
      <c r="L6" s="683"/>
      <c r="M6" s="683"/>
      <c r="N6" s="683"/>
      <c r="O6" s="683"/>
      <c r="P6" s="683"/>
      <c r="Q6" s="684"/>
      <c r="R6" s="685">
        <v>34817</v>
      </c>
      <c r="S6" s="686"/>
      <c r="T6" s="686"/>
      <c r="U6" s="686"/>
      <c r="V6" s="686"/>
      <c r="W6" s="686"/>
      <c r="X6" s="686"/>
      <c r="Y6" s="687"/>
      <c r="Z6" s="688">
        <v>0.5</v>
      </c>
      <c r="AA6" s="688"/>
      <c r="AB6" s="688"/>
      <c r="AC6" s="688"/>
      <c r="AD6" s="689">
        <v>34817</v>
      </c>
      <c r="AE6" s="689"/>
      <c r="AF6" s="689"/>
      <c r="AG6" s="689"/>
      <c r="AH6" s="689"/>
      <c r="AI6" s="689"/>
      <c r="AJ6" s="689"/>
      <c r="AK6" s="689"/>
      <c r="AL6" s="690">
        <v>1.1000000000000001</v>
      </c>
      <c r="AM6" s="691"/>
      <c r="AN6" s="691"/>
      <c r="AO6" s="692"/>
      <c r="AP6" s="682" t="s">
        <v>233</v>
      </c>
      <c r="AQ6" s="683"/>
      <c r="AR6" s="683"/>
      <c r="AS6" s="683"/>
      <c r="AT6" s="683"/>
      <c r="AU6" s="683"/>
      <c r="AV6" s="683"/>
      <c r="AW6" s="683"/>
      <c r="AX6" s="683"/>
      <c r="AY6" s="683"/>
      <c r="AZ6" s="683"/>
      <c r="BA6" s="683"/>
      <c r="BB6" s="683"/>
      <c r="BC6" s="683"/>
      <c r="BD6" s="683"/>
      <c r="BE6" s="683"/>
      <c r="BF6" s="684"/>
      <c r="BG6" s="685">
        <v>634543</v>
      </c>
      <c r="BH6" s="686"/>
      <c r="BI6" s="686"/>
      <c r="BJ6" s="686"/>
      <c r="BK6" s="686"/>
      <c r="BL6" s="686"/>
      <c r="BM6" s="686"/>
      <c r="BN6" s="687"/>
      <c r="BO6" s="688">
        <v>100</v>
      </c>
      <c r="BP6" s="688"/>
      <c r="BQ6" s="688"/>
      <c r="BR6" s="688"/>
      <c r="BS6" s="689" t="s">
        <v>228</v>
      </c>
      <c r="BT6" s="689"/>
      <c r="BU6" s="689"/>
      <c r="BV6" s="689"/>
      <c r="BW6" s="689"/>
      <c r="BX6" s="689"/>
      <c r="BY6" s="689"/>
      <c r="BZ6" s="689"/>
      <c r="CA6" s="689"/>
      <c r="CB6" s="693"/>
      <c r="CD6" s="696" t="s">
        <v>234</v>
      </c>
      <c r="CE6" s="697"/>
      <c r="CF6" s="697"/>
      <c r="CG6" s="697"/>
      <c r="CH6" s="697"/>
      <c r="CI6" s="697"/>
      <c r="CJ6" s="697"/>
      <c r="CK6" s="697"/>
      <c r="CL6" s="697"/>
      <c r="CM6" s="697"/>
      <c r="CN6" s="697"/>
      <c r="CO6" s="697"/>
      <c r="CP6" s="697"/>
      <c r="CQ6" s="698"/>
      <c r="CR6" s="685">
        <v>62987</v>
      </c>
      <c r="CS6" s="686"/>
      <c r="CT6" s="686"/>
      <c r="CU6" s="686"/>
      <c r="CV6" s="686"/>
      <c r="CW6" s="686"/>
      <c r="CX6" s="686"/>
      <c r="CY6" s="687"/>
      <c r="CZ6" s="679">
        <v>0.9</v>
      </c>
      <c r="DA6" s="680"/>
      <c r="DB6" s="680"/>
      <c r="DC6" s="699"/>
      <c r="DD6" s="694" t="s">
        <v>228</v>
      </c>
      <c r="DE6" s="686"/>
      <c r="DF6" s="686"/>
      <c r="DG6" s="686"/>
      <c r="DH6" s="686"/>
      <c r="DI6" s="686"/>
      <c r="DJ6" s="686"/>
      <c r="DK6" s="686"/>
      <c r="DL6" s="686"/>
      <c r="DM6" s="686"/>
      <c r="DN6" s="686"/>
      <c r="DO6" s="686"/>
      <c r="DP6" s="687"/>
      <c r="DQ6" s="694">
        <v>62987</v>
      </c>
      <c r="DR6" s="686"/>
      <c r="DS6" s="686"/>
      <c r="DT6" s="686"/>
      <c r="DU6" s="686"/>
      <c r="DV6" s="686"/>
      <c r="DW6" s="686"/>
      <c r="DX6" s="686"/>
      <c r="DY6" s="686"/>
      <c r="DZ6" s="686"/>
      <c r="EA6" s="686"/>
      <c r="EB6" s="686"/>
      <c r="EC6" s="695"/>
    </row>
    <row r="7" spans="2:143" ht="11.25" customHeight="1" x14ac:dyDescent="0.15">
      <c r="B7" s="682" t="s">
        <v>235</v>
      </c>
      <c r="C7" s="683"/>
      <c r="D7" s="683"/>
      <c r="E7" s="683"/>
      <c r="F7" s="683"/>
      <c r="G7" s="683"/>
      <c r="H7" s="683"/>
      <c r="I7" s="683"/>
      <c r="J7" s="683"/>
      <c r="K7" s="683"/>
      <c r="L7" s="683"/>
      <c r="M7" s="683"/>
      <c r="N7" s="683"/>
      <c r="O7" s="683"/>
      <c r="P7" s="683"/>
      <c r="Q7" s="684"/>
      <c r="R7" s="685">
        <v>154</v>
      </c>
      <c r="S7" s="686"/>
      <c r="T7" s="686"/>
      <c r="U7" s="686"/>
      <c r="V7" s="686"/>
      <c r="W7" s="686"/>
      <c r="X7" s="686"/>
      <c r="Y7" s="687"/>
      <c r="Z7" s="688">
        <v>0</v>
      </c>
      <c r="AA7" s="688"/>
      <c r="AB7" s="688"/>
      <c r="AC7" s="688"/>
      <c r="AD7" s="689">
        <v>154</v>
      </c>
      <c r="AE7" s="689"/>
      <c r="AF7" s="689"/>
      <c r="AG7" s="689"/>
      <c r="AH7" s="689"/>
      <c r="AI7" s="689"/>
      <c r="AJ7" s="689"/>
      <c r="AK7" s="689"/>
      <c r="AL7" s="690">
        <v>0</v>
      </c>
      <c r="AM7" s="691"/>
      <c r="AN7" s="691"/>
      <c r="AO7" s="692"/>
      <c r="AP7" s="682" t="s">
        <v>236</v>
      </c>
      <c r="AQ7" s="683"/>
      <c r="AR7" s="683"/>
      <c r="AS7" s="683"/>
      <c r="AT7" s="683"/>
      <c r="AU7" s="683"/>
      <c r="AV7" s="683"/>
      <c r="AW7" s="683"/>
      <c r="AX7" s="683"/>
      <c r="AY7" s="683"/>
      <c r="AZ7" s="683"/>
      <c r="BA7" s="683"/>
      <c r="BB7" s="683"/>
      <c r="BC7" s="683"/>
      <c r="BD7" s="683"/>
      <c r="BE7" s="683"/>
      <c r="BF7" s="684"/>
      <c r="BG7" s="685">
        <v>144568</v>
      </c>
      <c r="BH7" s="686"/>
      <c r="BI7" s="686"/>
      <c r="BJ7" s="686"/>
      <c r="BK7" s="686"/>
      <c r="BL7" s="686"/>
      <c r="BM7" s="686"/>
      <c r="BN7" s="687"/>
      <c r="BO7" s="688">
        <v>22.8</v>
      </c>
      <c r="BP7" s="688"/>
      <c r="BQ7" s="688"/>
      <c r="BR7" s="688"/>
      <c r="BS7" s="689" t="s">
        <v>228</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2522185</v>
      </c>
      <c r="CS7" s="686"/>
      <c r="CT7" s="686"/>
      <c r="CU7" s="686"/>
      <c r="CV7" s="686"/>
      <c r="CW7" s="686"/>
      <c r="CX7" s="686"/>
      <c r="CY7" s="687"/>
      <c r="CZ7" s="688">
        <v>35.4</v>
      </c>
      <c r="DA7" s="688"/>
      <c r="DB7" s="688"/>
      <c r="DC7" s="688"/>
      <c r="DD7" s="694">
        <v>1335790</v>
      </c>
      <c r="DE7" s="686"/>
      <c r="DF7" s="686"/>
      <c r="DG7" s="686"/>
      <c r="DH7" s="686"/>
      <c r="DI7" s="686"/>
      <c r="DJ7" s="686"/>
      <c r="DK7" s="686"/>
      <c r="DL7" s="686"/>
      <c r="DM7" s="686"/>
      <c r="DN7" s="686"/>
      <c r="DO7" s="686"/>
      <c r="DP7" s="687"/>
      <c r="DQ7" s="694">
        <v>946647</v>
      </c>
      <c r="DR7" s="686"/>
      <c r="DS7" s="686"/>
      <c r="DT7" s="686"/>
      <c r="DU7" s="686"/>
      <c r="DV7" s="686"/>
      <c r="DW7" s="686"/>
      <c r="DX7" s="686"/>
      <c r="DY7" s="686"/>
      <c r="DZ7" s="686"/>
      <c r="EA7" s="686"/>
      <c r="EB7" s="686"/>
      <c r="EC7" s="695"/>
    </row>
    <row r="8" spans="2:143" ht="11.25" customHeight="1" x14ac:dyDescent="0.15">
      <c r="B8" s="682" t="s">
        <v>238</v>
      </c>
      <c r="C8" s="683"/>
      <c r="D8" s="683"/>
      <c r="E8" s="683"/>
      <c r="F8" s="683"/>
      <c r="G8" s="683"/>
      <c r="H8" s="683"/>
      <c r="I8" s="683"/>
      <c r="J8" s="683"/>
      <c r="K8" s="683"/>
      <c r="L8" s="683"/>
      <c r="M8" s="683"/>
      <c r="N8" s="683"/>
      <c r="O8" s="683"/>
      <c r="P8" s="683"/>
      <c r="Q8" s="684"/>
      <c r="R8" s="685">
        <v>460</v>
      </c>
      <c r="S8" s="686"/>
      <c r="T8" s="686"/>
      <c r="U8" s="686"/>
      <c r="V8" s="686"/>
      <c r="W8" s="686"/>
      <c r="X8" s="686"/>
      <c r="Y8" s="687"/>
      <c r="Z8" s="688">
        <v>0</v>
      </c>
      <c r="AA8" s="688"/>
      <c r="AB8" s="688"/>
      <c r="AC8" s="688"/>
      <c r="AD8" s="689">
        <v>460</v>
      </c>
      <c r="AE8" s="689"/>
      <c r="AF8" s="689"/>
      <c r="AG8" s="689"/>
      <c r="AH8" s="689"/>
      <c r="AI8" s="689"/>
      <c r="AJ8" s="689"/>
      <c r="AK8" s="689"/>
      <c r="AL8" s="690">
        <v>0</v>
      </c>
      <c r="AM8" s="691"/>
      <c r="AN8" s="691"/>
      <c r="AO8" s="692"/>
      <c r="AP8" s="682" t="s">
        <v>239</v>
      </c>
      <c r="AQ8" s="683"/>
      <c r="AR8" s="683"/>
      <c r="AS8" s="683"/>
      <c r="AT8" s="683"/>
      <c r="AU8" s="683"/>
      <c r="AV8" s="683"/>
      <c r="AW8" s="683"/>
      <c r="AX8" s="683"/>
      <c r="AY8" s="683"/>
      <c r="AZ8" s="683"/>
      <c r="BA8" s="683"/>
      <c r="BB8" s="683"/>
      <c r="BC8" s="683"/>
      <c r="BD8" s="683"/>
      <c r="BE8" s="683"/>
      <c r="BF8" s="684"/>
      <c r="BG8" s="685">
        <v>6489</v>
      </c>
      <c r="BH8" s="686"/>
      <c r="BI8" s="686"/>
      <c r="BJ8" s="686"/>
      <c r="BK8" s="686"/>
      <c r="BL8" s="686"/>
      <c r="BM8" s="686"/>
      <c r="BN8" s="687"/>
      <c r="BO8" s="688">
        <v>1</v>
      </c>
      <c r="BP8" s="688"/>
      <c r="BQ8" s="688"/>
      <c r="BR8" s="688"/>
      <c r="BS8" s="694" t="s">
        <v>127</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1098713</v>
      </c>
      <c r="CS8" s="686"/>
      <c r="CT8" s="686"/>
      <c r="CU8" s="686"/>
      <c r="CV8" s="686"/>
      <c r="CW8" s="686"/>
      <c r="CX8" s="686"/>
      <c r="CY8" s="687"/>
      <c r="CZ8" s="688">
        <v>15.4</v>
      </c>
      <c r="DA8" s="688"/>
      <c r="DB8" s="688"/>
      <c r="DC8" s="688"/>
      <c r="DD8" s="694" t="s">
        <v>127</v>
      </c>
      <c r="DE8" s="686"/>
      <c r="DF8" s="686"/>
      <c r="DG8" s="686"/>
      <c r="DH8" s="686"/>
      <c r="DI8" s="686"/>
      <c r="DJ8" s="686"/>
      <c r="DK8" s="686"/>
      <c r="DL8" s="686"/>
      <c r="DM8" s="686"/>
      <c r="DN8" s="686"/>
      <c r="DO8" s="686"/>
      <c r="DP8" s="687"/>
      <c r="DQ8" s="694">
        <v>283418</v>
      </c>
      <c r="DR8" s="686"/>
      <c r="DS8" s="686"/>
      <c r="DT8" s="686"/>
      <c r="DU8" s="686"/>
      <c r="DV8" s="686"/>
      <c r="DW8" s="686"/>
      <c r="DX8" s="686"/>
      <c r="DY8" s="686"/>
      <c r="DZ8" s="686"/>
      <c r="EA8" s="686"/>
      <c r="EB8" s="686"/>
      <c r="EC8" s="695"/>
    </row>
    <row r="9" spans="2:143" ht="11.25" customHeight="1" x14ac:dyDescent="0.15">
      <c r="B9" s="682" t="s">
        <v>241</v>
      </c>
      <c r="C9" s="683"/>
      <c r="D9" s="683"/>
      <c r="E9" s="683"/>
      <c r="F9" s="683"/>
      <c r="G9" s="683"/>
      <c r="H9" s="683"/>
      <c r="I9" s="683"/>
      <c r="J9" s="683"/>
      <c r="K9" s="683"/>
      <c r="L9" s="683"/>
      <c r="M9" s="683"/>
      <c r="N9" s="683"/>
      <c r="O9" s="683"/>
      <c r="P9" s="683"/>
      <c r="Q9" s="684"/>
      <c r="R9" s="685">
        <v>503</v>
      </c>
      <c r="S9" s="686"/>
      <c r="T9" s="686"/>
      <c r="U9" s="686"/>
      <c r="V9" s="686"/>
      <c r="W9" s="686"/>
      <c r="X9" s="686"/>
      <c r="Y9" s="687"/>
      <c r="Z9" s="688">
        <v>0</v>
      </c>
      <c r="AA9" s="688"/>
      <c r="AB9" s="688"/>
      <c r="AC9" s="688"/>
      <c r="AD9" s="689">
        <v>503</v>
      </c>
      <c r="AE9" s="689"/>
      <c r="AF9" s="689"/>
      <c r="AG9" s="689"/>
      <c r="AH9" s="689"/>
      <c r="AI9" s="689"/>
      <c r="AJ9" s="689"/>
      <c r="AK9" s="689"/>
      <c r="AL9" s="690">
        <v>0</v>
      </c>
      <c r="AM9" s="691"/>
      <c r="AN9" s="691"/>
      <c r="AO9" s="692"/>
      <c r="AP9" s="682" t="s">
        <v>242</v>
      </c>
      <c r="AQ9" s="683"/>
      <c r="AR9" s="683"/>
      <c r="AS9" s="683"/>
      <c r="AT9" s="683"/>
      <c r="AU9" s="683"/>
      <c r="AV9" s="683"/>
      <c r="AW9" s="683"/>
      <c r="AX9" s="683"/>
      <c r="AY9" s="683"/>
      <c r="AZ9" s="683"/>
      <c r="BA9" s="683"/>
      <c r="BB9" s="683"/>
      <c r="BC9" s="683"/>
      <c r="BD9" s="683"/>
      <c r="BE9" s="683"/>
      <c r="BF9" s="684"/>
      <c r="BG9" s="685">
        <v>123290</v>
      </c>
      <c r="BH9" s="686"/>
      <c r="BI9" s="686"/>
      <c r="BJ9" s="686"/>
      <c r="BK9" s="686"/>
      <c r="BL9" s="686"/>
      <c r="BM9" s="686"/>
      <c r="BN9" s="687"/>
      <c r="BO9" s="688">
        <v>19.399999999999999</v>
      </c>
      <c r="BP9" s="688"/>
      <c r="BQ9" s="688"/>
      <c r="BR9" s="688"/>
      <c r="BS9" s="694" t="s">
        <v>228</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450966</v>
      </c>
      <c r="CS9" s="686"/>
      <c r="CT9" s="686"/>
      <c r="CU9" s="686"/>
      <c r="CV9" s="686"/>
      <c r="CW9" s="686"/>
      <c r="CX9" s="686"/>
      <c r="CY9" s="687"/>
      <c r="CZ9" s="688">
        <v>6.3</v>
      </c>
      <c r="DA9" s="688"/>
      <c r="DB9" s="688"/>
      <c r="DC9" s="688"/>
      <c r="DD9" s="694" t="s">
        <v>127</v>
      </c>
      <c r="DE9" s="686"/>
      <c r="DF9" s="686"/>
      <c r="DG9" s="686"/>
      <c r="DH9" s="686"/>
      <c r="DI9" s="686"/>
      <c r="DJ9" s="686"/>
      <c r="DK9" s="686"/>
      <c r="DL9" s="686"/>
      <c r="DM9" s="686"/>
      <c r="DN9" s="686"/>
      <c r="DO9" s="686"/>
      <c r="DP9" s="687"/>
      <c r="DQ9" s="694">
        <v>373869</v>
      </c>
      <c r="DR9" s="686"/>
      <c r="DS9" s="686"/>
      <c r="DT9" s="686"/>
      <c r="DU9" s="686"/>
      <c r="DV9" s="686"/>
      <c r="DW9" s="686"/>
      <c r="DX9" s="686"/>
      <c r="DY9" s="686"/>
      <c r="DZ9" s="686"/>
      <c r="EA9" s="686"/>
      <c r="EB9" s="686"/>
      <c r="EC9" s="695"/>
    </row>
    <row r="10" spans="2:143" ht="11.25" customHeight="1" x14ac:dyDescent="0.15">
      <c r="B10" s="682" t="s">
        <v>244</v>
      </c>
      <c r="C10" s="683"/>
      <c r="D10" s="683"/>
      <c r="E10" s="683"/>
      <c r="F10" s="683"/>
      <c r="G10" s="683"/>
      <c r="H10" s="683"/>
      <c r="I10" s="683"/>
      <c r="J10" s="683"/>
      <c r="K10" s="683"/>
      <c r="L10" s="683"/>
      <c r="M10" s="683"/>
      <c r="N10" s="683"/>
      <c r="O10" s="683"/>
      <c r="P10" s="683"/>
      <c r="Q10" s="684"/>
      <c r="R10" s="685" t="s">
        <v>228</v>
      </c>
      <c r="S10" s="686"/>
      <c r="T10" s="686"/>
      <c r="U10" s="686"/>
      <c r="V10" s="686"/>
      <c r="W10" s="686"/>
      <c r="X10" s="686"/>
      <c r="Y10" s="687"/>
      <c r="Z10" s="688" t="s">
        <v>228</v>
      </c>
      <c r="AA10" s="688"/>
      <c r="AB10" s="688"/>
      <c r="AC10" s="688"/>
      <c r="AD10" s="689" t="s">
        <v>228</v>
      </c>
      <c r="AE10" s="689"/>
      <c r="AF10" s="689"/>
      <c r="AG10" s="689"/>
      <c r="AH10" s="689"/>
      <c r="AI10" s="689"/>
      <c r="AJ10" s="689"/>
      <c r="AK10" s="689"/>
      <c r="AL10" s="690" t="s">
        <v>127</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8890</v>
      </c>
      <c r="BH10" s="686"/>
      <c r="BI10" s="686"/>
      <c r="BJ10" s="686"/>
      <c r="BK10" s="686"/>
      <c r="BL10" s="686"/>
      <c r="BM10" s="686"/>
      <c r="BN10" s="687"/>
      <c r="BO10" s="688">
        <v>1.4</v>
      </c>
      <c r="BP10" s="688"/>
      <c r="BQ10" s="688"/>
      <c r="BR10" s="688"/>
      <c r="BS10" s="694" t="s">
        <v>127</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t="s">
        <v>127</v>
      </c>
      <c r="CS10" s="686"/>
      <c r="CT10" s="686"/>
      <c r="CU10" s="686"/>
      <c r="CV10" s="686"/>
      <c r="CW10" s="686"/>
      <c r="CX10" s="686"/>
      <c r="CY10" s="687"/>
      <c r="CZ10" s="688" t="s">
        <v>127</v>
      </c>
      <c r="DA10" s="688"/>
      <c r="DB10" s="688"/>
      <c r="DC10" s="688"/>
      <c r="DD10" s="694" t="s">
        <v>127</v>
      </c>
      <c r="DE10" s="686"/>
      <c r="DF10" s="686"/>
      <c r="DG10" s="686"/>
      <c r="DH10" s="686"/>
      <c r="DI10" s="686"/>
      <c r="DJ10" s="686"/>
      <c r="DK10" s="686"/>
      <c r="DL10" s="686"/>
      <c r="DM10" s="686"/>
      <c r="DN10" s="686"/>
      <c r="DO10" s="686"/>
      <c r="DP10" s="687"/>
      <c r="DQ10" s="694" t="s">
        <v>127</v>
      </c>
      <c r="DR10" s="686"/>
      <c r="DS10" s="686"/>
      <c r="DT10" s="686"/>
      <c r="DU10" s="686"/>
      <c r="DV10" s="686"/>
      <c r="DW10" s="686"/>
      <c r="DX10" s="686"/>
      <c r="DY10" s="686"/>
      <c r="DZ10" s="686"/>
      <c r="EA10" s="686"/>
      <c r="EB10" s="686"/>
      <c r="EC10" s="695"/>
    </row>
    <row r="11" spans="2:143" ht="11.25" customHeight="1" x14ac:dyDescent="0.15">
      <c r="B11" s="682" t="s">
        <v>247</v>
      </c>
      <c r="C11" s="683"/>
      <c r="D11" s="683"/>
      <c r="E11" s="683"/>
      <c r="F11" s="683"/>
      <c r="G11" s="683"/>
      <c r="H11" s="683"/>
      <c r="I11" s="683"/>
      <c r="J11" s="683"/>
      <c r="K11" s="683"/>
      <c r="L11" s="683"/>
      <c r="M11" s="683"/>
      <c r="N11" s="683"/>
      <c r="O11" s="683"/>
      <c r="P11" s="683"/>
      <c r="Q11" s="684"/>
      <c r="R11" s="685">
        <v>97747</v>
      </c>
      <c r="S11" s="686"/>
      <c r="T11" s="686"/>
      <c r="U11" s="686"/>
      <c r="V11" s="686"/>
      <c r="W11" s="686"/>
      <c r="X11" s="686"/>
      <c r="Y11" s="687"/>
      <c r="Z11" s="690">
        <v>1.3</v>
      </c>
      <c r="AA11" s="691"/>
      <c r="AB11" s="691"/>
      <c r="AC11" s="703"/>
      <c r="AD11" s="694">
        <v>97747</v>
      </c>
      <c r="AE11" s="686"/>
      <c r="AF11" s="686"/>
      <c r="AG11" s="686"/>
      <c r="AH11" s="686"/>
      <c r="AI11" s="686"/>
      <c r="AJ11" s="686"/>
      <c r="AK11" s="687"/>
      <c r="AL11" s="690">
        <v>3.1</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5899</v>
      </c>
      <c r="BH11" s="686"/>
      <c r="BI11" s="686"/>
      <c r="BJ11" s="686"/>
      <c r="BK11" s="686"/>
      <c r="BL11" s="686"/>
      <c r="BM11" s="686"/>
      <c r="BN11" s="687"/>
      <c r="BO11" s="688">
        <v>0.9</v>
      </c>
      <c r="BP11" s="688"/>
      <c r="BQ11" s="688"/>
      <c r="BR11" s="688"/>
      <c r="BS11" s="694" t="s">
        <v>127</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416959</v>
      </c>
      <c r="CS11" s="686"/>
      <c r="CT11" s="686"/>
      <c r="CU11" s="686"/>
      <c r="CV11" s="686"/>
      <c r="CW11" s="686"/>
      <c r="CX11" s="686"/>
      <c r="CY11" s="687"/>
      <c r="CZ11" s="688">
        <v>5.9</v>
      </c>
      <c r="DA11" s="688"/>
      <c r="DB11" s="688"/>
      <c r="DC11" s="688"/>
      <c r="DD11" s="694">
        <v>23505</v>
      </c>
      <c r="DE11" s="686"/>
      <c r="DF11" s="686"/>
      <c r="DG11" s="686"/>
      <c r="DH11" s="686"/>
      <c r="DI11" s="686"/>
      <c r="DJ11" s="686"/>
      <c r="DK11" s="686"/>
      <c r="DL11" s="686"/>
      <c r="DM11" s="686"/>
      <c r="DN11" s="686"/>
      <c r="DO11" s="686"/>
      <c r="DP11" s="687"/>
      <c r="DQ11" s="694">
        <v>184940</v>
      </c>
      <c r="DR11" s="686"/>
      <c r="DS11" s="686"/>
      <c r="DT11" s="686"/>
      <c r="DU11" s="686"/>
      <c r="DV11" s="686"/>
      <c r="DW11" s="686"/>
      <c r="DX11" s="686"/>
      <c r="DY11" s="686"/>
      <c r="DZ11" s="686"/>
      <c r="EA11" s="686"/>
      <c r="EB11" s="686"/>
      <c r="EC11" s="695"/>
    </row>
    <row r="12" spans="2:143" ht="11.25" customHeight="1" x14ac:dyDescent="0.15">
      <c r="B12" s="682" t="s">
        <v>250</v>
      </c>
      <c r="C12" s="683"/>
      <c r="D12" s="683"/>
      <c r="E12" s="683"/>
      <c r="F12" s="683"/>
      <c r="G12" s="683"/>
      <c r="H12" s="683"/>
      <c r="I12" s="683"/>
      <c r="J12" s="683"/>
      <c r="K12" s="683"/>
      <c r="L12" s="683"/>
      <c r="M12" s="683"/>
      <c r="N12" s="683"/>
      <c r="O12" s="683"/>
      <c r="P12" s="683"/>
      <c r="Q12" s="684"/>
      <c r="R12" s="685" t="s">
        <v>228</v>
      </c>
      <c r="S12" s="686"/>
      <c r="T12" s="686"/>
      <c r="U12" s="686"/>
      <c r="V12" s="686"/>
      <c r="W12" s="686"/>
      <c r="X12" s="686"/>
      <c r="Y12" s="687"/>
      <c r="Z12" s="688" t="s">
        <v>127</v>
      </c>
      <c r="AA12" s="688"/>
      <c r="AB12" s="688"/>
      <c r="AC12" s="688"/>
      <c r="AD12" s="689" t="s">
        <v>251</v>
      </c>
      <c r="AE12" s="689"/>
      <c r="AF12" s="689"/>
      <c r="AG12" s="689"/>
      <c r="AH12" s="689"/>
      <c r="AI12" s="689"/>
      <c r="AJ12" s="689"/>
      <c r="AK12" s="689"/>
      <c r="AL12" s="690" t="s">
        <v>228</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445487</v>
      </c>
      <c r="BH12" s="686"/>
      <c r="BI12" s="686"/>
      <c r="BJ12" s="686"/>
      <c r="BK12" s="686"/>
      <c r="BL12" s="686"/>
      <c r="BM12" s="686"/>
      <c r="BN12" s="687"/>
      <c r="BO12" s="688">
        <v>70.2</v>
      </c>
      <c r="BP12" s="688"/>
      <c r="BQ12" s="688"/>
      <c r="BR12" s="688"/>
      <c r="BS12" s="694" t="s">
        <v>127</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470375</v>
      </c>
      <c r="CS12" s="686"/>
      <c r="CT12" s="686"/>
      <c r="CU12" s="686"/>
      <c r="CV12" s="686"/>
      <c r="CW12" s="686"/>
      <c r="CX12" s="686"/>
      <c r="CY12" s="687"/>
      <c r="CZ12" s="688">
        <v>6.6</v>
      </c>
      <c r="DA12" s="688"/>
      <c r="DB12" s="688"/>
      <c r="DC12" s="688"/>
      <c r="DD12" s="694">
        <v>217646</v>
      </c>
      <c r="DE12" s="686"/>
      <c r="DF12" s="686"/>
      <c r="DG12" s="686"/>
      <c r="DH12" s="686"/>
      <c r="DI12" s="686"/>
      <c r="DJ12" s="686"/>
      <c r="DK12" s="686"/>
      <c r="DL12" s="686"/>
      <c r="DM12" s="686"/>
      <c r="DN12" s="686"/>
      <c r="DO12" s="686"/>
      <c r="DP12" s="687"/>
      <c r="DQ12" s="694">
        <v>107844</v>
      </c>
      <c r="DR12" s="686"/>
      <c r="DS12" s="686"/>
      <c r="DT12" s="686"/>
      <c r="DU12" s="686"/>
      <c r="DV12" s="686"/>
      <c r="DW12" s="686"/>
      <c r="DX12" s="686"/>
      <c r="DY12" s="686"/>
      <c r="DZ12" s="686"/>
      <c r="EA12" s="686"/>
      <c r="EB12" s="686"/>
      <c r="EC12" s="695"/>
    </row>
    <row r="13" spans="2:143" ht="11.25" customHeight="1" x14ac:dyDescent="0.15">
      <c r="B13" s="682" t="s">
        <v>254</v>
      </c>
      <c r="C13" s="683"/>
      <c r="D13" s="683"/>
      <c r="E13" s="683"/>
      <c r="F13" s="683"/>
      <c r="G13" s="683"/>
      <c r="H13" s="683"/>
      <c r="I13" s="683"/>
      <c r="J13" s="683"/>
      <c r="K13" s="683"/>
      <c r="L13" s="683"/>
      <c r="M13" s="683"/>
      <c r="N13" s="683"/>
      <c r="O13" s="683"/>
      <c r="P13" s="683"/>
      <c r="Q13" s="684"/>
      <c r="R13" s="685" t="s">
        <v>228</v>
      </c>
      <c r="S13" s="686"/>
      <c r="T13" s="686"/>
      <c r="U13" s="686"/>
      <c r="V13" s="686"/>
      <c r="W13" s="686"/>
      <c r="X13" s="686"/>
      <c r="Y13" s="687"/>
      <c r="Z13" s="688" t="s">
        <v>127</v>
      </c>
      <c r="AA13" s="688"/>
      <c r="AB13" s="688"/>
      <c r="AC13" s="688"/>
      <c r="AD13" s="689" t="s">
        <v>127</v>
      </c>
      <c r="AE13" s="689"/>
      <c r="AF13" s="689"/>
      <c r="AG13" s="689"/>
      <c r="AH13" s="689"/>
      <c r="AI13" s="689"/>
      <c r="AJ13" s="689"/>
      <c r="AK13" s="689"/>
      <c r="AL13" s="690" t="s">
        <v>228</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221961</v>
      </c>
      <c r="BH13" s="686"/>
      <c r="BI13" s="686"/>
      <c r="BJ13" s="686"/>
      <c r="BK13" s="686"/>
      <c r="BL13" s="686"/>
      <c r="BM13" s="686"/>
      <c r="BN13" s="687"/>
      <c r="BO13" s="688">
        <v>35</v>
      </c>
      <c r="BP13" s="688"/>
      <c r="BQ13" s="688"/>
      <c r="BR13" s="688"/>
      <c r="BS13" s="694" t="s">
        <v>228</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505215</v>
      </c>
      <c r="CS13" s="686"/>
      <c r="CT13" s="686"/>
      <c r="CU13" s="686"/>
      <c r="CV13" s="686"/>
      <c r="CW13" s="686"/>
      <c r="CX13" s="686"/>
      <c r="CY13" s="687"/>
      <c r="CZ13" s="688">
        <v>7.1</v>
      </c>
      <c r="DA13" s="688"/>
      <c r="DB13" s="688"/>
      <c r="DC13" s="688"/>
      <c r="DD13" s="694">
        <v>401242</v>
      </c>
      <c r="DE13" s="686"/>
      <c r="DF13" s="686"/>
      <c r="DG13" s="686"/>
      <c r="DH13" s="686"/>
      <c r="DI13" s="686"/>
      <c r="DJ13" s="686"/>
      <c r="DK13" s="686"/>
      <c r="DL13" s="686"/>
      <c r="DM13" s="686"/>
      <c r="DN13" s="686"/>
      <c r="DO13" s="686"/>
      <c r="DP13" s="687"/>
      <c r="DQ13" s="694">
        <v>228384</v>
      </c>
      <c r="DR13" s="686"/>
      <c r="DS13" s="686"/>
      <c r="DT13" s="686"/>
      <c r="DU13" s="686"/>
      <c r="DV13" s="686"/>
      <c r="DW13" s="686"/>
      <c r="DX13" s="686"/>
      <c r="DY13" s="686"/>
      <c r="DZ13" s="686"/>
      <c r="EA13" s="686"/>
      <c r="EB13" s="686"/>
      <c r="EC13" s="695"/>
    </row>
    <row r="14" spans="2:143" ht="11.25" customHeight="1" x14ac:dyDescent="0.15">
      <c r="B14" s="682" t="s">
        <v>257</v>
      </c>
      <c r="C14" s="683"/>
      <c r="D14" s="683"/>
      <c r="E14" s="683"/>
      <c r="F14" s="683"/>
      <c r="G14" s="683"/>
      <c r="H14" s="683"/>
      <c r="I14" s="683"/>
      <c r="J14" s="683"/>
      <c r="K14" s="683"/>
      <c r="L14" s="683"/>
      <c r="M14" s="683"/>
      <c r="N14" s="683"/>
      <c r="O14" s="683"/>
      <c r="P14" s="683"/>
      <c r="Q14" s="684"/>
      <c r="R14" s="685" t="s">
        <v>228</v>
      </c>
      <c r="S14" s="686"/>
      <c r="T14" s="686"/>
      <c r="U14" s="686"/>
      <c r="V14" s="686"/>
      <c r="W14" s="686"/>
      <c r="X14" s="686"/>
      <c r="Y14" s="687"/>
      <c r="Z14" s="688" t="s">
        <v>228</v>
      </c>
      <c r="AA14" s="688"/>
      <c r="AB14" s="688"/>
      <c r="AC14" s="688"/>
      <c r="AD14" s="689" t="s">
        <v>127</v>
      </c>
      <c r="AE14" s="689"/>
      <c r="AF14" s="689"/>
      <c r="AG14" s="689"/>
      <c r="AH14" s="689"/>
      <c r="AI14" s="689"/>
      <c r="AJ14" s="689"/>
      <c r="AK14" s="689"/>
      <c r="AL14" s="690" t="s">
        <v>127</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18619</v>
      </c>
      <c r="BH14" s="686"/>
      <c r="BI14" s="686"/>
      <c r="BJ14" s="686"/>
      <c r="BK14" s="686"/>
      <c r="BL14" s="686"/>
      <c r="BM14" s="686"/>
      <c r="BN14" s="687"/>
      <c r="BO14" s="688">
        <v>2.9</v>
      </c>
      <c r="BP14" s="688"/>
      <c r="BQ14" s="688"/>
      <c r="BR14" s="688"/>
      <c r="BS14" s="694" t="s">
        <v>228</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216372</v>
      </c>
      <c r="CS14" s="686"/>
      <c r="CT14" s="686"/>
      <c r="CU14" s="686"/>
      <c r="CV14" s="686"/>
      <c r="CW14" s="686"/>
      <c r="CX14" s="686"/>
      <c r="CY14" s="687"/>
      <c r="CZ14" s="688">
        <v>3</v>
      </c>
      <c r="DA14" s="688"/>
      <c r="DB14" s="688"/>
      <c r="DC14" s="688"/>
      <c r="DD14" s="694" t="s">
        <v>127</v>
      </c>
      <c r="DE14" s="686"/>
      <c r="DF14" s="686"/>
      <c r="DG14" s="686"/>
      <c r="DH14" s="686"/>
      <c r="DI14" s="686"/>
      <c r="DJ14" s="686"/>
      <c r="DK14" s="686"/>
      <c r="DL14" s="686"/>
      <c r="DM14" s="686"/>
      <c r="DN14" s="686"/>
      <c r="DO14" s="686"/>
      <c r="DP14" s="687"/>
      <c r="DQ14" s="694">
        <v>203272</v>
      </c>
      <c r="DR14" s="686"/>
      <c r="DS14" s="686"/>
      <c r="DT14" s="686"/>
      <c r="DU14" s="686"/>
      <c r="DV14" s="686"/>
      <c r="DW14" s="686"/>
      <c r="DX14" s="686"/>
      <c r="DY14" s="686"/>
      <c r="DZ14" s="686"/>
      <c r="EA14" s="686"/>
      <c r="EB14" s="686"/>
      <c r="EC14" s="695"/>
    </row>
    <row r="15" spans="2:143" ht="11.25" customHeight="1" x14ac:dyDescent="0.15">
      <c r="B15" s="682" t="s">
        <v>260</v>
      </c>
      <c r="C15" s="683"/>
      <c r="D15" s="683"/>
      <c r="E15" s="683"/>
      <c r="F15" s="683"/>
      <c r="G15" s="683"/>
      <c r="H15" s="683"/>
      <c r="I15" s="683"/>
      <c r="J15" s="683"/>
      <c r="K15" s="683"/>
      <c r="L15" s="683"/>
      <c r="M15" s="683"/>
      <c r="N15" s="683"/>
      <c r="O15" s="683"/>
      <c r="P15" s="683"/>
      <c r="Q15" s="684"/>
      <c r="R15" s="685" t="s">
        <v>228</v>
      </c>
      <c r="S15" s="686"/>
      <c r="T15" s="686"/>
      <c r="U15" s="686"/>
      <c r="V15" s="686"/>
      <c r="W15" s="686"/>
      <c r="X15" s="686"/>
      <c r="Y15" s="687"/>
      <c r="Z15" s="688" t="s">
        <v>127</v>
      </c>
      <c r="AA15" s="688"/>
      <c r="AB15" s="688"/>
      <c r="AC15" s="688"/>
      <c r="AD15" s="689" t="s">
        <v>127</v>
      </c>
      <c r="AE15" s="689"/>
      <c r="AF15" s="689"/>
      <c r="AG15" s="689"/>
      <c r="AH15" s="689"/>
      <c r="AI15" s="689"/>
      <c r="AJ15" s="689"/>
      <c r="AK15" s="689"/>
      <c r="AL15" s="690" t="s">
        <v>251</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24459</v>
      </c>
      <c r="BH15" s="686"/>
      <c r="BI15" s="686"/>
      <c r="BJ15" s="686"/>
      <c r="BK15" s="686"/>
      <c r="BL15" s="686"/>
      <c r="BM15" s="686"/>
      <c r="BN15" s="687"/>
      <c r="BO15" s="688">
        <v>3.9</v>
      </c>
      <c r="BP15" s="688"/>
      <c r="BQ15" s="688"/>
      <c r="BR15" s="688"/>
      <c r="BS15" s="694" t="s">
        <v>127</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749691</v>
      </c>
      <c r="CS15" s="686"/>
      <c r="CT15" s="686"/>
      <c r="CU15" s="686"/>
      <c r="CV15" s="686"/>
      <c r="CW15" s="686"/>
      <c r="CX15" s="686"/>
      <c r="CY15" s="687"/>
      <c r="CZ15" s="688">
        <v>10.5</v>
      </c>
      <c r="DA15" s="688"/>
      <c r="DB15" s="688"/>
      <c r="DC15" s="688"/>
      <c r="DD15" s="694">
        <v>19543</v>
      </c>
      <c r="DE15" s="686"/>
      <c r="DF15" s="686"/>
      <c r="DG15" s="686"/>
      <c r="DH15" s="686"/>
      <c r="DI15" s="686"/>
      <c r="DJ15" s="686"/>
      <c r="DK15" s="686"/>
      <c r="DL15" s="686"/>
      <c r="DM15" s="686"/>
      <c r="DN15" s="686"/>
      <c r="DO15" s="686"/>
      <c r="DP15" s="687"/>
      <c r="DQ15" s="694">
        <v>465387</v>
      </c>
      <c r="DR15" s="686"/>
      <c r="DS15" s="686"/>
      <c r="DT15" s="686"/>
      <c r="DU15" s="686"/>
      <c r="DV15" s="686"/>
      <c r="DW15" s="686"/>
      <c r="DX15" s="686"/>
      <c r="DY15" s="686"/>
      <c r="DZ15" s="686"/>
      <c r="EA15" s="686"/>
      <c r="EB15" s="686"/>
      <c r="EC15" s="695"/>
    </row>
    <row r="16" spans="2:143" ht="11.25" customHeight="1" x14ac:dyDescent="0.15">
      <c r="B16" s="682" t="s">
        <v>263</v>
      </c>
      <c r="C16" s="683"/>
      <c r="D16" s="683"/>
      <c r="E16" s="683"/>
      <c r="F16" s="683"/>
      <c r="G16" s="683"/>
      <c r="H16" s="683"/>
      <c r="I16" s="683"/>
      <c r="J16" s="683"/>
      <c r="K16" s="683"/>
      <c r="L16" s="683"/>
      <c r="M16" s="683"/>
      <c r="N16" s="683"/>
      <c r="O16" s="683"/>
      <c r="P16" s="683"/>
      <c r="Q16" s="684"/>
      <c r="R16" s="685">
        <v>1943</v>
      </c>
      <c r="S16" s="686"/>
      <c r="T16" s="686"/>
      <c r="U16" s="686"/>
      <c r="V16" s="686"/>
      <c r="W16" s="686"/>
      <c r="X16" s="686"/>
      <c r="Y16" s="687"/>
      <c r="Z16" s="688">
        <v>0</v>
      </c>
      <c r="AA16" s="688"/>
      <c r="AB16" s="688"/>
      <c r="AC16" s="688"/>
      <c r="AD16" s="689">
        <v>1943</v>
      </c>
      <c r="AE16" s="689"/>
      <c r="AF16" s="689"/>
      <c r="AG16" s="689"/>
      <c r="AH16" s="689"/>
      <c r="AI16" s="689"/>
      <c r="AJ16" s="689"/>
      <c r="AK16" s="689"/>
      <c r="AL16" s="690">
        <v>0.1</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v>1410</v>
      </c>
      <c r="BH16" s="686"/>
      <c r="BI16" s="686"/>
      <c r="BJ16" s="686"/>
      <c r="BK16" s="686"/>
      <c r="BL16" s="686"/>
      <c r="BM16" s="686"/>
      <c r="BN16" s="687"/>
      <c r="BO16" s="688">
        <v>0.2</v>
      </c>
      <c r="BP16" s="688"/>
      <c r="BQ16" s="688"/>
      <c r="BR16" s="688"/>
      <c r="BS16" s="694" t="s">
        <v>228</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t="s">
        <v>127</v>
      </c>
      <c r="CS16" s="686"/>
      <c r="CT16" s="686"/>
      <c r="CU16" s="686"/>
      <c r="CV16" s="686"/>
      <c r="CW16" s="686"/>
      <c r="CX16" s="686"/>
      <c r="CY16" s="687"/>
      <c r="CZ16" s="688" t="s">
        <v>127</v>
      </c>
      <c r="DA16" s="688"/>
      <c r="DB16" s="688"/>
      <c r="DC16" s="688"/>
      <c r="DD16" s="694" t="s">
        <v>228</v>
      </c>
      <c r="DE16" s="686"/>
      <c r="DF16" s="686"/>
      <c r="DG16" s="686"/>
      <c r="DH16" s="686"/>
      <c r="DI16" s="686"/>
      <c r="DJ16" s="686"/>
      <c r="DK16" s="686"/>
      <c r="DL16" s="686"/>
      <c r="DM16" s="686"/>
      <c r="DN16" s="686"/>
      <c r="DO16" s="686"/>
      <c r="DP16" s="687"/>
      <c r="DQ16" s="694" t="s">
        <v>251</v>
      </c>
      <c r="DR16" s="686"/>
      <c r="DS16" s="686"/>
      <c r="DT16" s="686"/>
      <c r="DU16" s="686"/>
      <c r="DV16" s="686"/>
      <c r="DW16" s="686"/>
      <c r="DX16" s="686"/>
      <c r="DY16" s="686"/>
      <c r="DZ16" s="686"/>
      <c r="EA16" s="686"/>
      <c r="EB16" s="686"/>
      <c r="EC16" s="695"/>
    </row>
    <row r="17" spans="2:133" ht="11.25" customHeight="1" x14ac:dyDescent="0.15">
      <c r="B17" s="682" t="s">
        <v>266</v>
      </c>
      <c r="C17" s="683"/>
      <c r="D17" s="683"/>
      <c r="E17" s="683"/>
      <c r="F17" s="683"/>
      <c r="G17" s="683"/>
      <c r="H17" s="683"/>
      <c r="I17" s="683"/>
      <c r="J17" s="683"/>
      <c r="K17" s="683"/>
      <c r="L17" s="683"/>
      <c r="M17" s="683"/>
      <c r="N17" s="683"/>
      <c r="O17" s="683"/>
      <c r="P17" s="683"/>
      <c r="Q17" s="684"/>
      <c r="R17" s="685">
        <v>1887</v>
      </c>
      <c r="S17" s="686"/>
      <c r="T17" s="686"/>
      <c r="U17" s="686"/>
      <c r="V17" s="686"/>
      <c r="W17" s="686"/>
      <c r="X17" s="686"/>
      <c r="Y17" s="687"/>
      <c r="Z17" s="688">
        <v>0</v>
      </c>
      <c r="AA17" s="688"/>
      <c r="AB17" s="688"/>
      <c r="AC17" s="688"/>
      <c r="AD17" s="689">
        <v>1887</v>
      </c>
      <c r="AE17" s="689"/>
      <c r="AF17" s="689"/>
      <c r="AG17" s="689"/>
      <c r="AH17" s="689"/>
      <c r="AI17" s="689"/>
      <c r="AJ17" s="689"/>
      <c r="AK17" s="689"/>
      <c r="AL17" s="690">
        <v>0.1</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228</v>
      </c>
      <c r="BH17" s="686"/>
      <c r="BI17" s="686"/>
      <c r="BJ17" s="686"/>
      <c r="BK17" s="686"/>
      <c r="BL17" s="686"/>
      <c r="BM17" s="686"/>
      <c r="BN17" s="687"/>
      <c r="BO17" s="688" t="s">
        <v>127</v>
      </c>
      <c r="BP17" s="688"/>
      <c r="BQ17" s="688"/>
      <c r="BR17" s="688"/>
      <c r="BS17" s="694" t="s">
        <v>127</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630197</v>
      </c>
      <c r="CS17" s="686"/>
      <c r="CT17" s="686"/>
      <c r="CU17" s="686"/>
      <c r="CV17" s="686"/>
      <c r="CW17" s="686"/>
      <c r="CX17" s="686"/>
      <c r="CY17" s="687"/>
      <c r="CZ17" s="688">
        <v>8.8000000000000007</v>
      </c>
      <c r="DA17" s="688"/>
      <c r="DB17" s="688"/>
      <c r="DC17" s="688"/>
      <c r="DD17" s="694" t="s">
        <v>127</v>
      </c>
      <c r="DE17" s="686"/>
      <c r="DF17" s="686"/>
      <c r="DG17" s="686"/>
      <c r="DH17" s="686"/>
      <c r="DI17" s="686"/>
      <c r="DJ17" s="686"/>
      <c r="DK17" s="686"/>
      <c r="DL17" s="686"/>
      <c r="DM17" s="686"/>
      <c r="DN17" s="686"/>
      <c r="DO17" s="686"/>
      <c r="DP17" s="687"/>
      <c r="DQ17" s="694">
        <v>630197</v>
      </c>
      <c r="DR17" s="686"/>
      <c r="DS17" s="686"/>
      <c r="DT17" s="686"/>
      <c r="DU17" s="686"/>
      <c r="DV17" s="686"/>
      <c r="DW17" s="686"/>
      <c r="DX17" s="686"/>
      <c r="DY17" s="686"/>
      <c r="DZ17" s="686"/>
      <c r="EA17" s="686"/>
      <c r="EB17" s="686"/>
      <c r="EC17" s="695"/>
    </row>
    <row r="18" spans="2:133" ht="11.25" customHeight="1" x14ac:dyDescent="0.15">
      <c r="B18" s="682" t="s">
        <v>269</v>
      </c>
      <c r="C18" s="683"/>
      <c r="D18" s="683"/>
      <c r="E18" s="683"/>
      <c r="F18" s="683"/>
      <c r="G18" s="683"/>
      <c r="H18" s="683"/>
      <c r="I18" s="683"/>
      <c r="J18" s="683"/>
      <c r="K18" s="683"/>
      <c r="L18" s="683"/>
      <c r="M18" s="683"/>
      <c r="N18" s="683"/>
      <c r="O18" s="683"/>
      <c r="P18" s="683"/>
      <c r="Q18" s="684"/>
      <c r="R18" s="685">
        <v>2063</v>
      </c>
      <c r="S18" s="686"/>
      <c r="T18" s="686"/>
      <c r="U18" s="686"/>
      <c r="V18" s="686"/>
      <c r="W18" s="686"/>
      <c r="X18" s="686"/>
      <c r="Y18" s="687"/>
      <c r="Z18" s="688">
        <v>0</v>
      </c>
      <c r="AA18" s="688"/>
      <c r="AB18" s="688"/>
      <c r="AC18" s="688"/>
      <c r="AD18" s="689">
        <v>2063</v>
      </c>
      <c r="AE18" s="689"/>
      <c r="AF18" s="689"/>
      <c r="AG18" s="689"/>
      <c r="AH18" s="689"/>
      <c r="AI18" s="689"/>
      <c r="AJ18" s="689"/>
      <c r="AK18" s="689"/>
      <c r="AL18" s="690">
        <v>0.1</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127</v>
      </c>
      <c r="BH18" s="686"/>
      <c r="BI18" s="686"/>
      <c r="BJ18" s="686"/>
      <c r="BK18" s="686"/>
      <c r="BL18" s="686"/>
      <c r="BM18" s="686"/>
      <c r="BN18" s="687"/>
      <c r="BO18" s="688" t="s">
        <v>127</v>
      </c>
      <c r="BP18" s="688"/>
      <c r="BQ18" s="688"/>
      <c r="BR18" s="688"/>
      <c r="BS18" s="694" t="s">
        <v>127</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127</v>
      </c>
      <c r="CS18" s="686"/>
      <c r="CT18" s="686"/>
      <c r="CU18" s="686"/>
      <c r="CV18" s="686"/>
      <c r="CW18" s="686"/>
      <c r="CX18" s="686"/>
      <c r="CY18" s="687"/>
      <c r="CZ18" s="688" t="s">
        <v>127</v>
      </c>
      <c r="DA18" s="688"/>
      <c r="DB18" s="688"/>
      <c r="DC18" s="688"/>
      <c r="DD18" s="694" t="s">
        <v>228</v>
      </c>
      <c r="DE18" s="686"/>
      <c r="DF18" s="686"/>
      <c r="DG18" s="686"/>
      <c r="DH18" s="686"/>
      <c r="DI18" s="686"/>
      <c r="DJ18" s="686"/>
      <c r="DK18" s="686"/>
      <c r="DL18" s="686"/>
      <c r="DM18" s="686"/>
      <c r="DN18" s="686"/>
      <c r="DO18" s="686"/>
      <c r="DP18" s="687"/>
      <c r="DQ18" s="694" t="s">
        <v>127</v>
      </c>
      <c r="DR18" s="686"/>
      <c r="DS18" s="686"/>
      <c r="DT18" s="686"/>
      <c r="DU18" s="686"/>
      <c r="DV18" s="686"/>
      <c r="DW18" s="686"/>
      <c r="DX18" s="686"/>
      <c r="DY18" s="686"/>
      <c r="DZ18" s="686"/>
      <c r="EA18" s="686"/>
      <c r="EB18" s="686"/>
      <c r="EC18" s="695"/>
    </row>
    <row r="19" spans="2:133" ht="11.25" customHeight="1" x14ac:dyDescent="0.15">
      <c r="B19" s="682" t="s">
        <v>272</v>
      </c>
      <c r="C19" s="683"/>
      <c r="D19" s="683"/>
      <c r="E19" s="683"/>
      <c r="F19" s="683"/>
      <c r="G19" s="683"/>
      <c r="H19" s="683"/>
      <c r="I19" s="683"/>
      <c r="J19" s="683"/>
      <c r="K19" s="683"/>
      <c r="L19" s="683"/>
      <c r="M19" s="683"/>
      <c r="N19" s="683"/>
      <c r="O19" s="683"/>
      <c r="P19" s="683"/>
      <c r="Q19" s="684"/>
      <c r="R19" s="685">
        <v>979</v>
      </c>
      <c r="S19" s="686"/>
      <c r="T19" s="686"/>
      <c r="U19" s="686"/>
      <c r="V19" s="686"/>
      <c r="W19" s="686"/>
      <c r="X19" s="686"/>
      <c r="Y19" s="687"/>
      <c r="Z19" s="688">
        <v>0</v>
      </c>
      <c r="AA19" s="688"/>
      <c r="AB19" s="688"/>
      <c r="AC19" s="688"/>
      <c r="AD19" s="689">
        <v>979</v>
      </c>
      <c r="AE19" s="689"/>
      <c r="AF19" s="689"/>
      <c r="AG19" s="689"/>
      <c r="AH19" s="689"/>
      <c r="AI19" s="689"/>
      <c r="AJ19" s="689"/>
      <c r="AK19" s="689"/>
      <c r="AL19" s="690">
        <v>0</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t="s">
        <v>127</v>
      </c>
      <c r="BH19" s="686"/>
      <c r="BI19" s="686"/>
      <c r="BJ19" s="686"/>
      <c r="BK19" s="686"/>
      <c r="BL19" s="686"/>
      <c r="BM19" s="686"/>
      <c r="BN19" s="687"/>
      <c r="BO19" s="688" t="s">
        <v>228</v>
      </c>
      <c r="BP19" s="688"/>
      <c r="BQ19" s="688"/>
      <c r="BR19" s="688"/>
      <c r="BS19" s="694" t="s">
        <v>228</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127</v>
      </c>
      <c r="CS19" s="686"/>
      <c r="CT19" s="686"/>
      <c r="CU19" s="686"/>
      <c r="CV19" s="686"/>
      <c r="CW19" s="686"/>
      <c r="CX19" s="686"/>
      <c r="CY19" s="687"/>
      <c r="CZ19" s="688" t="s">
        <v>127</v>
      </c>
      <c r="DA19" s="688"/>
      <c r="DB19" s="688"/>
      <c r="DC19" s="688"/>
      <c r="DD19" s="694" t="s">
        <v>127</v>
      </c>
      <c r="DE19" s="686"/>
      <c r="DF19" s="686"/>
      <c r="DG19" s="686"/>
      <c r="DH19" s="686"/>
      <c r="DI19" s="686"/>
      <c r="DJ19" s="686"/>
      <c r="DK19" s="686"/>
      <c r="DL19" s="686"/>
      <c r="DM19" s="686"/>
      <c r="DN19" s="686"/>
      <c r="DO19" s="686"/>
      <c r="DP19" s="687"/>
      <c r="DQ19" s="694" t="s">
        <v>127</v>
      </c>
      <c r="DR19" s="686"/>
      <c r="DS19" s="686"/>
      <c r="DT19" s="686"/>
      <c r="DU19" s="686"/>
      <c r="DV19" s="686"/>
      <c r="DW19" s="686"/>
      <c r="DX19" s="686"/>
      <c r="DY19" s="686"/>
      <c r="DZ19" s="686"/>
      <c r="EA19" s="686"/>
      <c r="EB19" s="686"/>
      <c r="EC19" s="695"/>
    </row>
    <row r="20" spans="2:133" ht="11.25" customHeight="1" x14ac:dyDescent="0.15">
      <c r="B20" s="682" t="s">
        <v>275</v>
      </c>
      <c r="C20" s="683"/>
      <c r="D20" s="683"/>
      <c r="E20" s="683"/>
      <c r="F20" s="683"/>
      <c r="G20" s="683"/>
      <c r="H20" s="683"/>
      <c r="I20" s="683"/>
      <c r="J20" s="683"/>
      <c r="K20" s="683"/>
      <c r="L20" s="683"/>
      <c r="M20" s="683"/>
      <c r="N20" s="683"/>
      <c r="O20" s="683"/>
      <c r="P20" s="683"/>
      <c r="Q20" s="684"/>
      <c r="R20" s="685">
        <v>928</v>
      </c>
      <c r="S20" s="686"/>
      <c r="T20" s="686"/>
      <c r="U20" s="686"/>
      <c r="V20" s="686"/>
      <c r="W20" s="686"/>
      <c r="X20" s="686"/>
      <c r="Y20" s="687"/>
      <c r="Z20" s="688">
        <v>0</v>
      </c>
      <c r="AA20" s="688"/>
      <c r="AB20" s="688"/>
      <c r="AC20" s="688"/>
      <c r="AD20" s="689">
        <v>928</v>
      </c>
      <c r="AE20" s="689"/>
      <c r="AF20" s="689"/>
      <c r="AG20" s="689"/>
      <c r="AH20" s="689"/>
      <c r="AI20" s="689"/>
      <c r="AJ20" s="689"/>
      <c r="AK20" s="689"/>
      <c r="AL20" s="690">
        <v>0</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t="s">
        <v>127</v>
      </c>
      <c r="BH20" s="686"/>
      <c r="BI20" s="686"/>
      <c r="BJ20" s="686"/>
      <c r="BK20" s="686"/>
      <c r="BL20" s="686"/>
      <c r="BM20" s="686"/>
      <c r="BN20" s="687"/>
      <c r="BO20" s="688" t="s">
        <v>228</v>
      </c>
      <c r="BP20" s="688"/>
      <c r="BQ20" s="688"/>
      <c r="BR20" s="688"/>
      <c r="BS20" s="694" t="s">
        <v>127</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7123660</v>
      </c>
      <c r="CS20" s="686"/>
      <c r="CT20" s="686"/>
      <c r="CU20" s="686"/>
      <c r="CV20" s="686"/>
      <c r="CW20" s="686"/>
      <c r="CX20" s="686"/>
      <c r="CY20" s="687"/>
      <c r="CZ20" s="688">
        <v>100</v>
      </c>
      <c r="DA20" s="688"/>
      <c r="DB20" s="688"/>
      <c r="DC20" s="688"/>
      <c r="DD20" s="694">
        <v>1997726</v>
      </c>
      <c r="DE20" s="686"/>
      <c r="DF20" s="686"/>
      <c r="DG20" s="686"/>
      <c r="DH20" s="686"/>
      <c r="DI20" s="686"/>
      <c r="DJ20" s="686"/>
      <c r="DK20" s="686"/>
      <c r="DL20" s="686"/>
      <c r="DM20" s="686"/>
      <c r="DN20" s="686"/>
      <c r="DO20" s="686"/>
      <c r="DP20" s="687"/>
      <c r="DQ20" s="694">
        <v>3486945</v>
      </c>
      <c r="DR20" s="686"/>
      <c r="DS20" s="686"/>
      <c r="DT20" s="686"/>
      <c r="DU20" s="686"/>
      <c r="DV20" s="686"/>
      <c r="DW20" s="686"/>
      <c r="DX20" s="686"/>
      <c r="DY20" s="686"/>
      <c r="DZ20" s="686"/>
      <c r="EA20" s="686"/>
      <c r="EB20" s="686"/>
      <c r="EC20" s="695"/>
    </row>
    <row r="21" spans="2:133" ht="11.25" customHeight="1" x14ac:dyDescent="0.15">
      <c r="B21" s="682" t="s">
        <v>278</v>
      </c>
      <c r="C21" s="683"/>
      <c r="D21" s="683"/>
      <c r="E21" s="683"/>
      <c r="F21" s="683"/>
      <c r="G21" s="683"/>
      <c r="H21" s="683"/>
      <c r="I21" s="683"/>
      <c r="J21" s="683"/>
      <c r="K21" s="683"/>
      <c r="L21" s="683"/>
      <c r="M21" s="683"/>
      <c r="N21" s="683"/>
      <c r="O21" s="683"/>
      <c r="P21" s="683"/>
      <c r="Q21" s="684"/>
      <c r="R21" s="685">
        <v>156</v>
      </c>
      <c r="S21" s="686"/>
      <c r="T21" s="686"/>
      <c r="U21" s="686"/>
      <c r="V21" s="686"/>
      <c r="W21" s="686"/>
      <c r="X21" s="686"/>
      <c r="Y21" s="687"/>
      <c r="Z21" s="688">
        <v>0</v>
      </c>
      <c r="AA21" s="688"/>
      <c r="AB21" s="688"/>
      <c r="AC21" s="688"/>
      <c r="AD21" s="689">
        <v>156</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t="s">
        <v>127</v>
      </c>
      <c r="BH21" s="686"/>
      <c r="BI21" s="686"/>
      <c r="BJ21" s="686"/>
      <c r="BK21" s="686"/>
      <c r="BL21" s="686"/>
      <c r="BM21" s="686"/>
      <c r="BN21" s="687"/>
      <c r="BO21" s="688" t="s">
        <v>228</v>
      </c>
      <c r="BP21" s="688"/>
      <c r="BQ21" s="688"/>
      <c r="BR21" s="688"/>
      <c r="BS21" s="694" t="s">
        <v>127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280</v>
      </c>
      <c r="C22" s="683"/>
      <c r="D22" s="683"/>
      <c r="E22" s="683"/>
      <c r="F22" s="683"/>
      <c r="G22" s="683"/>
      <c r="H22" s="683"/>
      <c r="I22" s="683"/>
      <c r="J22" s="683"/>
      <c r="K22" s="683"/>
      <c r="L22" s="683"/>
      <c r="M22" s="683"/>
      <c r="N22" s="683"/>
      <c r="O22" s="683"/>
      <c r="P22" s="683"/>
      <c r="Q22" s="684"/>
      <c r="R22" s="685">
        <v>2400536</v>
      </c>
      <c r="S22" s="686"/>
      <c r="T22" s="686"/>
      <c r="U22" s="686"/>
      <c r="V22" s="686"/>
      <c r="W22" s="686"/>
      <c r="X22" s="686"/>
      <c r="Y22" s="687"/>
      <c r="Z22" s="688">
        <v>32.200000000000003</v>
      </c>
      <c r="AA22" s="688"/>
      <c r="AB22" s="688"/>
      <c r="AC22" s="688"/>
      <c r="AD22" s="689">
        <v>2242339</v>
      </c>
      <c r="AE22" s="689"/>
      <c r="AF22" s="689"/>
      <c r="AG22" s="689"/>
      <c r="AH22" s="689"/>
      <c r="AI22" s="689"/>
      <c r="AJ22" s="689"/>
      <c r="AK22" s="689"/>
      <c r="AL22" s="690">
        <v>72.2</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228</v>
      </c>
      <c r="BH22" s="686"/>
      <c r="BI22" s="686"/>
      <c r="BJ22" s="686"/>
      <c r="BK22" s="686"/>
      <c r="BL22" s="686"/>
      <c r="BM22" s="686"/>
      <c r="BN22" s="687"/>
      <c r="BO22" s="688" t="s">
        <v>228</v>
      </c>
      <c r="BP22" s="688"/>
      <c r="BQ22" s="688"/>
      <c r="BR22" s="688"/>
      <c r="BS22" s="694" t="s">
        <v>282</v>
      </c>
      <c r="BT22" s="686"/>
      <c r="BU22" s="686"/>
      <c r="BV22" s="686"/>
      <c r="BW22" s="686"/>
      <c r="BX22" s="686"/>
      <c r="BY22" s="686"/>
      <c r="BZ22" s="686"/>
      <c r="CA22" s="686"/>
      <c r="CB22" s="695"/>
      <c r="CD22" s="667" t="s">
        <v>283</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284</v>
      </c>
      <c r="C23" s="683"/>
      <c r="D23" s="683"/>
      <c r="E23" s="683"/>
      <c r="F23" s="683"/>
      <c r="G23" s="683"/>
      <c r="H23" s="683"/>
      <c r="I23" s="683"/>
      <c r="J23" s="683"/>
      <c r="K23" s="683"/>
      <c r="L23" s="683"/>
      <c r="M23" s="683"/>
      <c r="N23" s="683"/>
      <c r="O23" s="683"/>
      <c r="P23" s="683"/>
      <c r="Q23" s="684"/>
      <c r="R23" s="685">
        <v>2242339</v>
      </c>
      <c r="S23" s="686"/>
      <c r="T23" s="686"/>
      <c r="U23" s="686"/>
      <c r="V23" s="686"/>
      <c r="W23" s="686"/>
      <c r="X23" s="686"/>
      <c r="Y23" s="687"/>
      <c r="Z23" s="688">
        <v>30.1</v>
      </c>
      <c r="AA23" s="688"/>
      <c r="AB23" s="688"/>
      <c r="AC23" s="688"/>
      <c r="AD23" s="689">
        <v>2242339</v>
      </c>
      <c r="AE23" s="689"/>
      <c r="AF23" s="689"/>
      <c r="AG23" s="689"/>
      <c r="AH23" s="689"/>
      <c r="AI23" s="689"/>
      <c r="AJ23" s="689"/>
      <c r="AK23" s="689"/>
      <c r="AL23" s="690">
        <v>72.2</v>
      </c>
      <c r="AM23" s="691"/>
      <c r="AN23" s="691"/>
      <c r="AO23" s="692"/>
      <c r="AP23" s="704" t="s">
        <v>285</v>
      </c>
      <c r="AQ23" s="705"/>
      <c r="AR23" s="705"/>
      <c r="AS23" s="705"/>
      <c r="AT23" s="705"/>
      <c r="AU23" s="705"/>
      <c r="AV23" s="705"/>
      <c r="AW23" s="705"/>
      <c r="AX23" s="705"/>
      <c r="AY23" s="705"/>
      <c r="AZ23" s="705"/>
      <c r="BA23" s="705"/>
      <c r="BB23" s="705"/>
      <c r="BC23" s="705"/>
      <c r="BD23" s="705"/>
      <c r="BE23" s="705"/>
      <c r="BF23" s="706"/>
      <c r="BG23" s="685" t="s">
        <v>127</v>
      </c>
      <c r="BH23" s="686"/>
      <c r="BI23" s="686"/>
      <c r="BJ23" s="686"/>
      <c r="BK23" s="686"/>
      <c r="BL23" s="686"/>
      <c r="BM23" s="686"/>
      <c r="BN23" s="687"/>
      <c r="BO23" s="688" t="s">
        <v>127</v>
      </c>
      <c r="BP23" s="688"/>
      <c r="BQ23" s="688"/>
      <c r="BR23" s="688"/>
      <c r="BS23" s="694" t="s">
        <v>228</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286</v>
      </c>
      <c r="CS23" s="668"/>
      <c r="CT23" s="668"/>
      <c r="CU23" s="668"/>
      <c r="CV23" s="668"/>
      <c r="CW23" s="668"/>
      <c r="CX23" s="668"/>
      <c r="CY23" s="669"/>
      <c r="CZ23" s="667" t="s">
        <v>287</v>
      </c>
      <c r="DA23" s="668"/>
      <c r="DB23" s="668"/>
      <c r="DC23" s="669"/>
      <c r="DD23" s="667" t="s">
        <v>288</v>
      </c>
      <c r="DE23" s="668"/>
      <c r="DF23" s="668"/>
      <c r="DG23" s="668"/>
      <c r="DH23" s="668"/>
      <c r="DI23" s="668"/>
      <c r="DJ23" s="668"/>
      <c r="DK23" s="669"/>
      <c r="DL23" s="716" t="s">
        <v>289</v>
      </c>
      <c r="DM23" s="717"/>
      <c r="DN23" s="717"/>
      <c r="DO23" s="717"/>
      <c r="DP23" s="717"/>
      <c r="DQ23" s="717"/>
      <c r="DR23" s="717"/>
      <c r="DS23" s="717"/>
      <c r="DT23" s="717"/>
      <c r="DU23" s="717"/>
      <c r="DV23" s="718"/>
      <c r="DW23" s="667" t="s">
        <v>290</v>
      </c>
      <c r="DX23" s="668"/>
      <c r="DY23" s="668"/>
      <c r="DZ23" s="668"/>
      <c r="EA23" s="668"/>
      <c r="EB23" s="668"/>
      <c r="EC23" s="669"/>
    </row>
    <row r="24" spans="2:133" ht="11.25" customHeight="1" x14ac:dyDescent="0.15">
      <c r="B24" s="682" t="s">
        <v>291</v>
      </c>
      <c r="C24" s="683"/>
      <c r="D24" s="683"/>
      <c r="E24" s="683"/>
      <c r="F24" s="683"/>
      <c r="G24" s="683"/>
      <c r="H24" s="683"/>
      <c r="I24" s="683"/>
      <c r="J24" s="683"/>
      <c r="K24" s="683"/>
      <c r="L24" s="683"/>
      <c r="M24" s="683"/>
      <c r="N24" s="683"/>
      <c r="O24" s="683"/>
      <c r="P24" s="683"/>
      <c r="Q24" s="684"/>
      <c r="R24" s="685">
        <v>158197</v>
      </c>
      <c r="S24" s="686"/>
      <c r="T24" s="686"/>
      <c r="U24" s="686"/>
      <c r="V24" s="686"/>
      <c r="W24" s="686"/>
      <c r="X24" s="686"/>
      <c r="Y24" s="687"/>
      <c r="Z24" s="688">
        <v>2.1</v>
      </c>
      <c r="AA24" s="688"/>
      <c r="AB24" s="688"/>
      <c r="AC24" s="688"/>
      <c r="AD24" s="689" t="s">
        <v>228</v>
      </c>
      <c r="AE24" s="689"/>
      <c r="AF24" s="689"/>
      <c r="AG24" s="689"/>
      <c r="AH24" s="689"/>
      <c r="AI24" s="689"/>
      <c r="AJ24" s="689"/>
      <c r="AK24" s="689"/>
      <c r="AL24" s="690" t="s">
        <v>127</v>
      </c>
      <c r="AM24" s="691"/>
      <c r="AN24" s="691"/>
      <c r="AO24" s="692"/>
      <c r="AP24" s="704" t="s">
        <v>292</v>
      </c>
      <c r="AQ24" s="705"/>
      <c r="AR24" s="705"/>
      <c r="AS24" s="705"/>
      <c r="AT24" s="705"/>
      <c r="AU24" s="705"/>
      <c r="AV24" s="705"/>
      <c r="AW24" s="705"/>
      <c r="AX24" s="705"/>
      <c r="AY24" s="705"/>
      <c r="AZ24" s="705"/>
      <c r="BA24" s="705"/>
      <c r="BB24" s="705"/>
      <c r="BC24" s="705"/>
      <c r="BD24" s="705"/>
      <c r="BE24" s="705"/>
      <c r="BF24" s="706"/>
      <c r="BG24" s="685" t="s">
        <v>127</v>
      </c>
      <c r="BH24" s="686"/>
      <c r="BI24" s="686"/>
      <c r="BJ24" s="686"/>
      <c r="BK24" s="686"/>
      <c r="BL24" s="686"/>
      <c r="BM24" s="686"/>
      <c r="BN24" s="687"/>
      <c r="BO24" s="688" t="s">
        <v>127</v>
      </c>
      <c r="BP24" s="688"/>
      <c r="BQ24" s="688"/>
      <c r="BR24" s="688"/>
      <c r="BS24" s="694" t="s">
        <v>228</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1981869</v>
      </c>
      <c r="CS24" s="675"/>
      <c r="CT24" s="675"/>
      <c r="CU24" s="675"/>
      <c r="CV24" s="675"/>
      <c r="CW24" s="675"/>
      <c r="CX24" s="675"/>
      <c r="CY24" s="676"/>
      <c r="CZ24" s="679">
        <v>27.8</v>
      </c>
      <c r="DA24" s="680"/>
      <c r="DB24" s="680"/>
      <c r="DC24" s="699"/>
      <c r="DD24" s="721">
        <v>1620851</v>
      </c>
      <c r="DE24" s="675"/>
      <c r="DF24" s="675"/>
      <c r="DG24" s="675"/>
      <c r="DH24" s="675"/>
      <c r="DI24" s="675"/>
      <c r="DJ24" s="675"/>
      <c r="DK24" s="676"/>
      <c r="DL24" s="721">
        <v>1611979</v>
      </c>
      <c r="DM24" s="675"/>
      <c r="DN24" s="675"/>
      <c r="DO24" s="675"/>
      <c r="DP24" s="675"/>
      <c r="DQ24" s="675"/>
      <c r="DR24" s="675"/>
      <c r="DS24" s="675"/>
      <c r="DT24" s="675"/>
      <c r="DU24" s="675"/>
      <c r="DV24" s="676"/>
      <c r="DW24" s="679">
        <v>50.5</v>
      </c>
      <c r="DX24" s="680"/>
      <c r="DY24" s="680"/>
      <c r="DZ24" s="680"/>
      <c r="EA24" s="680"/>
      <c r="EB24" s="680"/>
      <c r="EC24" s="681"/>
    </row>
    <row r="25" spans="2:133" ht="11.25" customHeight="1" x14ac:dyDescent="0.15">
      <c r="B25" s="682" t="s">
        <v>294</v>
      </c>
      <c r="C25" s="683"/>
      <c r="D25" s="683"/>
      <c r="E25" s="683"/>
      <c r="F25" s="683"/>
      <c r="G25" s="683"/>
      <c r="H25" s="683"/>
      <c r="I25" s="683"/>
      <c r="J25" s="683"/>
      <c r="K25" s="683"/>
      <c r="L25" s="683"/>
      <c r="M25" s="683"/>
      <c r="N25" s="683"/>
      <c r="O25" s="683"/>
      <c r="P25" s="683"/>
      <c r="Q25" s="684"/>
      <c r="R25" s="685" t="s">
        <v>228</v>
      </c>
      <c r="S25" s="686"/>
      <c r="T25" s="686"/>
      <c r="U25" s="686"/>
      <c r="V25" s="686"/>
      <c r="W25" s="686"/>
      <c r="X25" s="686"/>
      <c r="Y25" s="687"/>
      <c r="Z25" s="688" t="s">
        <v>228</v>
      </c>
      <c r="AA25" s="688"/>
      <c r="AB25" s="688"/>
      <c r="AC25" s="688"/>
      <c r="AD25" s="689" t="s">
        <v>127</v>
      </c>
      <c r="AE25" s="689"/>
      <c r="AF25" s="689"/>
      <c r="AG25" s="689"/>
      <c r="AH25" s="689"/>
      <c r="AI25" s="689"/>
      <c r="AJ25" s="689"/>
      <c r="AK25" s="689"/>
      <c r="AL25" s="690" t="s">
        <v>228</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127</v>
      </c>
      <c r="BH25" s="686"/>
      <c r="BI25" s="686"/>
      <c r="BJ25" s="686"/>
      <c r="BK25" s="686"/>
      <c r="BL25" s="686"/>
      <c r="BM25" s="686"/>
      <c r="BN25" s="687"/>
      <c r="BO25" s="688" t="s">
        <v>251</v>
      </c>
      <c r="BP25" s="688"/>
      <c r="BQ25" s="688"/>
      <c r="BR25" s="688"/>
      <c r="BS25" s="694" t="s">
        <v>127</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1024473</v>
      </c>
      <c r="CS25" s="722"/>
      <c r="CT25" s="722"/>
      <c r="CU25" s="722"/>
      <c r="CV25" s="722"/>
      <c r="CW25" s="722"/>
      <c r="CX25" s="722"/>
      <c r="CY25" s="723"/>
      <c r="CZ25" s="690">
        <v>14.4</v>
      </c>
      <c r="DA25" s="719"/>
      <c r="DB25" s="719"/>
      <c r="DC25" s="724"/>
      <c r="DD25" s="694">
        <v>915081</v>
      </c>
      <c r="DE25" s="722"/>
      <c r="DF25" s="722"/>
      <c r="DG25" s="722"/>
      <c r="DH25" s="722"/>
      <c r="DI25" s="722"/>
      <c r="DJ25" s="722"/>
      <c r="DK25" s="723"/>
      <c r="DL25" s="694">
        <v>906237</v>
      </c>
      <c r="DM25" s="722"/>
      <c r="DN25" s="722"/>
      <c r="DO25" s="722"/>
      <c r="DP25" s="722"/>
      <c r="DQ25" s="722"/>
      <c r="DR25" s="722"/>
      <c r="DS25" s="722"/>
      <c r="DT25" s="722"/>
      <c r="DU25" s="722"/>
      <c r="DV25" s="723"/>
      <c r="DW25" s="690">
        <v>28.4</v>
      </c>
      <c r="DX25" s="719"/>
      <c r="DY25" s="719"/>
      <c r="DZ25" s="719"/>
      <c r="EA25" s="719"/>
      <c r="EB25" s="719"/>
      <c r="EC25" s="720"/>
    </row>
    <row r="26" spans="2:133" ht="11.25" customHeight="1" x14ac:dyDescent="0.15">
      <c r="B26" s="682" t="s">
        <v>297</v>
      </c>
      <c r="C26" s="683"/>
      <c r="D26" s="683"/>
      <c r="E26" s="683"/>
      <c r="F26" s="683"/>
      <c r="G26" s="683"/>
      <c r="H26" s="683"/>
      <c r="I26" s="683"/>
      <c r="J26" s="683"/>
      <c r="K26" s="683"/>
      <c r="L26" s="683"/>
      <c r="M26" s="683"/>
      <c r="N26" s="683"/>
      <c r="O26" s="683"/>
      <c r="P26" s="683"/>
      <c r="Q26" s="684"/>
      <c r="R26" s="685">
        <v>3174653</v>
      </c>
      <c r="S26" s="686"/>
      <c r="T26" s="686"/>
      <c r="U26" s="686"/>
      <c r="V26" s="686"/>
      <c r="W26" s="686"/>
      <c r="X26" s="686"/>
      <c r="Y26" s="687"/>
      <c r="Z26" s="688">
        <v>42.6</v>
      </c>
      <c r="AA26" s="688"/>
      <c r="AB26" s="688"/>
      <c r="AC26" s="688"/>
      <c r="AD26" s="689">
        <v>3016117</v>
      </c>
      <c r="AE26" s="689"/>
      <c r="AF26" s="689"/>
      <c r="AG26" s="689"/>
      <c r="AH26" s="689"/>
      <c r="AI26" s="689"/>
      <c r="AJ26" s="689"/>
      <c r="AK26" s="689"/>
      <c r="AL26" s="690">
        <v>97.1</v>
      </c>
      <c r="AM26" s="691"/>
      <c r="AN26" s="691"/>
      <c r="AO26" s="692"/>
      <c r="AP26" s="704" t="s">
        <v>298</v>
      </c>
      <c r="AQ26" s="725"/>
      <c r="AR26" s="725"/>
      <c r="AS26" s="725"/>
      <c r="AT26" s="725"/>
      <c r="AU26" s="725"/>
      <c r="AV26" s="725"/>
      <c r="AW26" s="725"/>
      <c r="AX26" s="725"/>
      <c r="AY26" s="725"/>
      <c r="AZ26" s="725"/>
      <c r="BA26" s="725"/>
      <c r="BB26" s="725"/>
      <c r="BC26" s="725"/>
      <c r="BD26" s="725"/>
      <c r="BE26" s="725"/>
      <c r="BF26" s="706"/>
      <c r="BG26" s="685" t="s">
        <v>127</v>
      </c>
      <c r="BH26" s="686"/>
      <c r="BI26" s="686"/>
      <c r="BJ26" s="686"/>
      <c r="BK26" s="686"/>
      <c r="BL26" s="686"/>
      <c r="BM26" s="686"/>
      <c r="BN26" s="687"/>
      <c r="BO26" s="688" t="s">
        <v>127</v>
      </c>
      <c r="BP26" s="688"/>
      <c r="BQ26" s="688"/>
      <c r="BR26" s="688"/>
      <c r="BS26" s="694" t="s">
        <v>127</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651666</v>
      </c>
      <c r="CS26" s="686"/>
      <c r="CT26" s="686"/>
      <c r="CU26" s="686"/>
      <c r="CV26" s="686"/>
      <c r="CW26" s="686"/>
      <c r="CX26" s="686"/>
      <c r="CY26" s="687"/>
      <c r="CZ26" s="690">
        <v>9.1</v>
      </c>
      <c r="DA26" s="719"/>
      <c r="DB26" s="719"/>
      <c r="DC26" s="724"/>
      <c r="DD26" s="694">
        <v>588903</v>
      </c>
      <c r="DE26" s="686"/>
      <c r="DF26" s="686"/>
      <c r="DG26" s="686"/>
      <c r="DH26" s="686"/>
      <c r="DI26" s="686"/>
      <c r="DJ26" s="686"/>
      <c r="DK26" s="687"/>
      <c r="DL26" s="694" t="s">
        <v>127</v>
      </c>
      <c r="DM26" s="686"/>
      <c r="DN26" s="686"/>
      <c r="DO26" s="686"/>
      <c r="DP26" s="686"/>
      <c r="DQ26" s="686"/>
      <c r="DR26" s="686"/>
      <c r="DS26" s="686"/>
      <c r="DT26" s="686"/>
      <c r="DU26" s="686"/>
      <c r="DV26" s="687"/>
      <c r="DW26" s="690" t="s">
        <v>228</v>
      </c>
      <c r="DX26" s="719"/>
      <c r="DY26" s="719"/>
      <c r="DZ26" s="719"/>
      <c r="EA26" s="719"/>
      <c r="EB26" s="719"/>
      <c r="EC26" s="720"/>
    </row>
    <row r="27" spans="2:133" ht="11.25" customHeight="1" x14ac:dyDescent="0.15">
      <c r="B27" s="682" t="s">
        <v>300</v>
      </c>
      <c r="C27" s="683"/>
      <c r="D27" s="683"/>
      <c r="E27" s="683"/>
      <c r="F27" s="683"/>
      <c r="G27" s="683"/>
      <c r="H27" s="683"/>
      <c r="I27" s="683"/>
      <c r="J27" s="683"/>
      <c r="K27" s="683"/>
      <c r="L27" s="683"/>
      <c r="M27" s="683"/>
      <c r="N27" s="683"/>
      <c r="O27" s="683"/>
      <c r="P27" s="683"/>
      <c r="Q27" s="684"/>
      <c r="R27" s="685">
        <v>1002</v>
      </c>
      <c r="S27" s="686"/>
      <c r="T27" s="686"/>
      <c r="U27" s="686"/>
      <c r="V27" s="686"/>
      <c r="W27" s="686"/>
      <c r="X27" s="686"/>
      <c r="Y27" s="687"/>
      <c r="Z27" s="688">
        <v>0</v>
      </c>
      <c r="AA27" s="688"/>
      <c r="AB27" s="688"/>
      <c r="AC27" s="688"/>
      <c r="AD27" s="689">
        <v>1002</v>
      </c>
      <c r="AE27" s="689"/>
      <c r="AF27" s="689"/>
      <c r="AG27" s="689"/>
      <c r="AH27" s="689"/>
      <c r="AI27" s="689"/>
      <c r="AJ27" s="689"/>
      <c r="AK27" s="689"/>
      <c r="AL27" s="690">
        <v>0</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634543</v>
      </c>
      <c r="BH27" s="686"/>
      <c r="BI27" s="686"/>
      <c r="BJ27" s="686"/>
      <c r="BK27" s="686"/>
      <c r="BL27" s="686"/>
      <c r="BM27" s="686"/>
      <c r="BN27" s="687"/>
      <c r="BO27" s="688">
        <v>100</v>
      </c>
      <c r="BP27" s="688"/>
      <c r="BQ27" s="688"/>
      <c r="BR27" s="688"/>
      <c r="BS27" s="694" t="s">
        <v>127</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327199</v>
      </c>
      <c r="CS27" s="722"/>
      <c r="CT27" s="722"/>
      <c r="CU27" s="722"/>
      <c r="CV27" s="722"/>
      <c r="CW27" s="722"/>
      <c r="CX27" s="722"/>
      <c r="CY27" s="723"/>
      <c r="CZ27" s="690">
        <v>4.5999999999999996</v>
      </c>
      <c r="DA27" s="719"/>
      <c r="DB27" s="719"/>
      <c r="DC27" s="724"/>
      <c r="DD27" s="694">
        <v>75573</v>
      </c>
      <c r="DE27" s="722"/>
      <c r="DF27" s="722"/>
      <c r="DG27" s="722"/>
      <c r="DH27" s="722"/>
      <c r="DI27" s="722"/>
      <c r="DJ27" s="722"/>
      <c r="DK27" s="723"/>
      <c r="DL27" s="694">
        <v>75545</v>
      </c>
      <c r="DM27" s="722"/>
      <c r="DN27" s="722"/>
      <c r="DO27" s="722"/>
      <c r="DP27" s="722"/>
      <c r="DQ27" s="722"/>
      <c r="DR27" s="722"/>
      <c r="DS27" s="722"/>
      <c r="DT27" s="722"/>
      <c r="DU27" s="722"/>
      <c r="DV27" s="723"/>
      <c r="DW27" s="690">
        <v>2.4</v>
      </c>
      <c r="DX27" s="719"/>
      <c r="DY27" s="719"/>
      <c r="DZ27" s="719"/>
      <c r="EA27" s="719"/>
      <c r="EB27" s="719"/>
      <c r="EC27" s="720"/>
    </row>
    <row r="28" spans="2:133" ht="11.25" customHeight="1" x14ac:dyDescent="0.15">
      <c r="B28" s="682" t="s">
        <v>303</v>
      </c>
      <c r="C28" s="683"/>
      <c r="D28" s="683"/>
      <c r="E28" s="683"/>
      <c r="F28" s="683"/>
      <c r="G28" s="683"/>
      <c r="H28" s="683"/>
      <c r="I28" s="683"/>
      <c r="J28" s="683"/>
      <c r="K28" s="683"/>
      <c r="L28" s="683"/>
      <c r="M28" s="683"/>
      <c r="N28" s="683"/>
      <c r="O28" s="683"/>
      <c r="P28" s="683"/>
      <c r="Q28" s="684"/>
      <c r="R28" s="685">
        <v>4138</v>
      </c>
      <c r="S28" s="686"/>
      <c r="T28" s="686"/>
      <c r="U28" s="686"/>
      <c r="V28" s="686"/>
      <c r="W28" s="686"/>
      <c r="X28" s="686"/>
      <c r="Y28" s="687"/>
      <c r="Z28" s="688">
        <v>0.1</v>
      </c>
      <c r="AA28" s="688"/>
      <c r="AB28" s="688"/>
      <c r="AC28" s="688"/>
      <c r="AD28" s="689" t="s">
        <v>127</v>
      </c>
      <c r="AE28" s="689"/>
      <c r="AF28" s="689"/>
      <c r="AG28" s="689"/>
      <c r="AH28" s="689"/>
      <c r="AI28" s="689"/>
      <c r="AJ28" s="689"/>
      <c r="AK28" s="689"/>
      <c r="AL28" s="690" t="s">
        <v>228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630197</v>
      </c>
      <c r="CS28" s="686"/>
      <c r="CT28" s="686"/>
      <c r="CU28" s="686"/>
      <c r="CV28" s="686"/>
      <c r="CW28" s="686"/>
      <c r="CX28" s="686"/>
      <c r="CY28" s="687"/>
      <c r="CZ28" s="690">
        <v>8.8000000000000007</v>
      </c>
      <c r="DA28" s="719"/>
      <c r="DB28" s="719"/>
      <c r="DC28" s="724"/>
      <c r="DD28" s="694">
        <v>630197</v>
      </c>
      <c r="DE28" s="686"/>
      <c r="DF28" s="686"/>
      <c r="DG28" s="686"/>
      <c r="DH28" s="686"/>
      <c r="DI28" s="686"/>
      <c r="DJ28" s="686"/>
      <c r="DK28" s="687"/>
      <c r="DL28" s="694">
        <v>630197</v>
      </c>
      <c r="DM28" s="686"/>
      <c r="DN28" s="686"/>
      <c r="DO28" s="686"/>
      <c r="DP28" s="686"/>
      <c r="DQ28" s="686"/>
      <c r="DR28" s="686"/>
      <c r="DS28" s="686"/>
      <c r="DT28" s="686"/>
      <c r="DU28" s="686"/>
      <c r="DV28" s="687"/>
      <c r="DW28" s="690">
        <v>19.7</v>
      </c>
      <c r="DX28" s="719"/>
      <c r="DY28" s="719"/>
      <c r="DZ28" s="719"/>
      <c r="EA28" s="719"/>
      <c r="EB28" s="719"/>
      <c r="EC28" s="720"/>
    </row>
    <row r="29" spans="2:133" ht="11.25" customHeight="1" x14ac:dyDescent="0.15">
      <c r="B29" s="682" t="s">
        <v>305</v>
      </c>
      <c r="C29" s="683"/>
      <c r="D29" s="683"/>
      <c r="E29" s="683"/>
      <c r="F29" s="683"/>
      <c r="G29" s="683"/>
      <c r="H29" s="683"/>
      <c r="I29" s="683"/>
      <c r="J29" s="683"/>
      <c r="K29" s="683"/>
      <c r="L29" s="683"/>
      <c r="M29" s="683"/>
      <c r="N29" s="683"/>
      <c r="O29" s="683"/>
      <c r="P29" s="683"/>
      <c r="Q29" s="684"/>
      <c r="R29" s="685">
        <v>37440</v>
      </c>
      <c r="S29" s="686"/>
      <c r="T29" s="686"/>
      <c r="U29" s="686"/>
      <c r="V29" s="686"/>
      <c r="W29" s="686"/>
      <c r="X29" s="686"/>
      <c r="Y29" s="687"/>
      <c r="Z29" s="688">
        <v>0.5</v>
      </c>
      <c r="AA29" s="688"/>
      <c r="AB29" s="688"/>
      <c r="AC29" s="688"/>
      <c r="AD29" s="689" t="s">
        <v>127</v>
      </c>
      <c r="AE29" s="689"/>
      <c r="AF29" s="689"/>
      <c r="AG29" s="689"/>
      <c r="AH29" s="689"/>
      <c r="AI29" s="689"/>
      <c r="AJ29" s="689"/>
      <c r="AK29" s="689"/>
      <c r="AL29" s="690" t="s">
        <v>127</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306</v>
      </c>
      <c r="CE29" s="732"/>
      <c r="CF29" s="700" t="s">
        <v>70</v>
      </c>
      <c r="CG29" s="701"/>
      <c r="CH29" s="701"/>
      <c r="CI29" s="701"/>
      <c r="CJ29" s="701"/>
      <c r="CK29" s="701"/>
      <c r="CL29" s="701"/>
      <c r="CM29" s="701"/>
      <c r="CN29" s="701"/>
      <c r="CO29" s="701"/>
      <c r="CP29" s="701"/>
      <c r="CQ29" s="702"/>
      <c r="CR29" s="685">
        <v>630094</v>
      </c>
      <c r="CS29" s="722"/>
      <c r="CT29" s="722"/>
      <c r="CU29" s="722"/>
      <c r="CV29" s="722"/>
      <c r="CW29" s="722"/>
      <c r="CX29" s="722"/>
      <c r="CY29" s="723"/>
      <c r="CZ29" s="690">
        <v>8.8000000000000007</v>
      </c>
      <c r="DA29" s="719"/>
      <c r="DB29" s="719"/>
      <c r="DC29" s="724"/>
      <c r="DD29" s="694">
        <v>630094</v>
      </c>
      <c r="DE29" s="722"/>
      <c r="DF29" s="722"/>
      <c r="DG29" s="722"/>
      <c r="DH29" s="722"/>
      <c r="DI29" s="722"/>
      <c r="DJ29" s="722"/>
      <c r="DK29" s="723"/>
      <c r="DL29" s="694">
        <v>630094</v>
      </c>
      <c r="DM29" s="722"/>
      <c r="DN29" s="722"/>
      <c r="DO29" s="722"/>
      <c r="DP29" s="722"/>
      <c r="DQ29" s="722"/>
      <c r="DR29" s="722"/>
      <c r="DS29" s="722"/>
      <c r="DT29" s="722"/>
      <c r="DU29" s="722"/>
      <c r="DV29" s="723"/>
      <c r="DW29" s="690">
        <v>19.7</v>
      </c>
      <c r="DX29" s="719"/>
      <c r="DY29" s="719"/>
      <c r="DZ29" s="719"/>
      <c r="EA29" s="719"/>
      <c r="EB29" s="719"/>
      <c r="EC29" s="720"/>
    </row>
    <row r="30" spans="2:133" ht="11.25" customHeight="1" x14ac:dyDescent="0.15">
      <c r="B30" s="682" t="s">
        <v>307</v>
      </c>
      <c r="C30" s="683"/>
      <c r="D30" s="683"/>
      <c r="E30" s="683"/>
      <c r="F30" s="683"/>
      <c r="G30" s="683"/>
      <c r="H30" s="683"/>
      <c r="I30" s="683"/>
      <c r="J30" s="683"/>
      <c r="K30" s="683"/>
      <c r="L30" s="683"/>
      <c r="M30" s="683"/>
      <c r="N30" s="683"/>
      <c r="O30" s="683"/>
      <c r="P30" s="683"/>
      <c r="Q30" s="684"/>
      <c r="R30" s="685">
        <v>4621</v>
      </c>
      <c r="S30" s="686"/>
      <c r="T30" s="686"/>
      <c r="U30" s="686"/>
      <c r="V30" s="686"/>
      <c r="W30" s="686"/>
      <c r="X30" s="686"/>
      <c r="Y30" s="687"/>
      <c r="Z30" s="688">
        <v>0.1</v>
      </c>
      <c r="AA30" s="688"/>
      <c r="AB30" s="688"/>
      <c r="AC30" s="688"/>
      <c r="AD30" s="689" t="s">
        <v>127</v>
      </c>
      <c r="AE30" s="689"/>
      <c r="AF30" s="689"/>
      <c r="AG30" s="689"/>
      <c r="AH30" s="689"/>
      <c r="AI30" s="689"/>
      <c r="AJ30" s="689"/>
      <c r="AK30" s="689"/>
      <c r="AL30" s="690" t="s">
        <v>127</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308</v>
      </c>
      <c r="BH30" s="729"/>
      <c r="BI30" s="729"/>
      <c r="BJ30" s="729"/>
      <c r="BK30" s="729"/>
      <c r="BL30" s="729"/>
      <c r="BM30" s="729"/>
      <c r="BN30" s="729"/>
      <c r="BO30" s="729"/>
      <c r="BP30" s="729"/>
      <c r="BQ30" s="730"/>
      <c r="BR30" s="664" t="s">
        <v>309</v>
      </c>
      <c r="BS30" s="729"/>
      <c r="BT30" s="729"/>
      <c r="BU30" s="729"/>
      <c r="BV30" s="729"/>
      <c r="BW30" s="729"/>
      <c r="BX30" s="729"/>
      <c r="BY30" s="729"/>
      <c r="BZ30" s="729"/>
      <c r="CA30" s="729"/>
      <c r="CB30" s="730"/>
      <c r="CD30" s="733"/>
      <c r="CE30" s="734"/>
      <c r="CF30" s="700" t="s">
        <v>310</v>
      </c>
      <c r="CG30" s="701"/>
      <c r="CH30" s="701"/>
      <c r="CI30" s="701"/>
      <c r="CJ30" s="701"/>
      <c r="CK30" s="701"/>
      <c r="CL30" s="701"/>
      <c r="CM30" s="701"/>
      <c r="CN30" s="701"/>
      <c r="CO30" s="701"/>
      <c r="CP30" s="701"/>
      <c r="CQ30" s="702"/>
      <c r="CR30" s="685">
        <v>609187</v>
      </c>
      <c r="CS30" s="686"/>
      <c r="CT30" s="686"/>
      <c r="CU30" s="686"/>
      <c r="CV30" s="686"/>
      <c r="CW30" s="686"/>
      <c r="CX30" s="686"/>
      <c r="CY30" s="687"/>
      <c r="CZ30" s="690">
        <v>8.6</v>
      </c>
      <c r="DA30" s="719"/>
      <c r="DB30" s="719"/>
      <c r="DC30" s="724"/>
      <c r="DD30" s="694">
        <v>609187</v>
      </c>
      <c r="DE30" s="686"/>
      <c r="DF30" s="686"/>
      <c r="DG30" s="686"/>
      <c r="DH30" s="686"/>
      <c r="DI30" s="686"/>
      <c r="DJ30" s="686"/>
      <c r="DK30" s="687"/>
      <c r="DL30" s="694">
        <v>609187</v>
      </c>
      <c r="DM30" s="686"/>
      <c r="DN30" s="686"/>
      <c r="DO30" s="686"/>
      <c r="DP30" s="686"/>
      <c r="DQ30" s="686"/>
      <c r="DR30" s="686"/>
      <c r="DS30" s="686"/>
      <c r="DT30" s="686"/>
      <c r="DU30" s="686"/>
      <c r="DV30" s="687"/>
      <c r="DW30" s="690">
        <v>19.100000000000001</v>
      </c>
      <c r="DX30" s="719"/>
      <c r="DY30" s="719"/>
      <c r="DZ30" s="719"/>
      <c r="EA30" s="719"/>
      <c r="EB30" s="719"/>
      <c r="EC30" s="720"/>
    </row>
    <row r="31" spans="2:133" ht="11.25" customHeight="1" x14ac:dyDescent="0.15">
      <c r="B31" s="682" t="s">
        <v>311</v>
      </c>
      <c r="C31" s="683"/>
      <c r="D31" s="683"/>
      <c r="E31" s="683"/>
      <c r="F31" s="683"/>
      <c r="G31" s="683"/>
      <c r="H31" s="683"/>
      <c r="I31" s="683"/>
      <c r="J31" s="683"/>
      <c r="K31" s="683"/>
      <c r="L31" s="683"/>
      <c r="M31" s="683"/>
      <c r="N31" s="683"/>
      <c r="O31" s="683"/>
      <c r="P31" s="683"/>
      <c r="Q31" s="684"/>
      <c r="R31" s="685">
        <v>1195560</v>
      </c>
      <c r="S31" s="686"/>
      <c r="T31" s="686"/>
      <c r="U31" s="686"/>
      <c r="V31" s="686"/>
      <c r="W31" s="686"/>
      <c r="X31" s="686"/>
      <c r="Y31" s="687"/>
      <c r="Z31" s="688">
        <v>16</v>
      </c>
      <c r="AA31" s="688"/>
      <c r="AB31" s="688"/>
      <c r="AC31" s="688"/>
      <c r="AD31" s="689" t="s">
        <v>282</v>
      </c>
      <c r="AE31" s="689"/>
      <c r="AF31" s="689"/>
      <c r="AG31" s="689"/>
      <c r="AH31" s="689"/>
      <c r="AI31" s="689"/>
      <c r="AJ31" s="689"/>
      <c r="AK31" s="689"/>
      <c r="AL31" s="690" t="s">
        <v>228</v>
      </c>
      <c r="AM31" s="691"/>
      <c r="AN31" s="691"/>
      <c r="AO31" s="692"/>
      <c r="AP31" s="742" t="s">
        <v>312</v>
      </c>
      <c r="AQ31" s="743"/>
      <c r="AR31" s="743"/>
      <c r="AS31" s="743"/>
      <c r="AT31" s="748" t="s">
        <v>313</v>
      </c>
      <c r="AU31" s="229"/>
      <c r="AV31" s="229"/>
      <c r="AW31" s="229"/>
      <c r="AX31" s="671" t="s">
        <v>187</v>
      </c>
      <c r="AY31" s="672"/>
      <c r="AZ31" s="672"/>
      <c r="BA31" s="672"/>
      <c r="BB31" s="672"/>
      <c r="BC31" s="672"/>
      <c r="BD31" s="672"/>
      <c r="BE31" s="672"/>
      <c r="BF31" s="673"/>
      <c r="BG31" s="741">
        <v>98.8</v>
      </c>
      <c r="BH31" s="737"/>
      <c r="BI31" s="737"/>
      <c r="BJ31" s="737"/>
      <c r="BK31" s="737"/>
      <c r="BL31" s="737"/>
      <c r="BM31" s="680">
        <v>95</v>
      </c>
      <c r="BN31" s="737"/>
      <c r="BO31" s="737"/>
      <c r="BP31" s="737"/>
      <c r="BQ31" s="738"/>
      <c r="BR31" s="741">
        <v>98.3</v>
      </c>
      <c r="BS31" s="737"/>
      <c r="BT31" s="737"/>
      <c r="BU31" s="737"/>
      <c r="BV31" s="737"/>
      <c r="BW31" s="737"/>
      <c r="BX31" s="680">
        <v>94</v>
      </c>
      <c r="BY31" s="737"/>
      <c r="BZ31" s="737"/>
      <c r="CA31" s="737"/>
      <c r="CB31" s="738"/>
      <c r="CD31" s="733"/>
      <c r="CE31" s="734"/>
      <c r="CF31" s="700" t="s">
        <v>314</v>
      </c>
      <c r="CG31" s="701"/>
      <c r="CH31" s="701"/>
      <c r="CI31" s="701"/>
      <c r="CJ31" s="701"/>
      <c r="CK31" s="701"/>
      <c r="CL31" s="701"/>
      <c r="CM31" s="701"/>
      <c r="CN31" s="701"/>
      <c r="CO31" s="701"/>
      <c r="CP31" s="701"/>
      <c r="CQ31" s="702"/>
      <c r="CR31" s="685">
        <v>20907</v>
      </c>
      <c r="CS31" s="722"/>
      <c r="CT31" s="722"/>
      <c r="CU31" s="722"/>
      <c r="CV31" s="722"/>
      <c r="CW31" s="722"/>
      <c r="CX31" s="722"/>
      <c r="CY31" s="723"/>
      <c r="CZ31" s="690">
        <v>0.3</v>
      </c>
      <c r="DA31" s="719"/>
      <c r="DB31" s="719"/>
      <c r="DC31" s="724"/>
      <c r="DD31" s="694">
        <v>20907</v>
      </c>
      <c r="DE31" s="722"/>
      <c r="DF31" s="722"/>
      <c r="DG31" s="722"/>
      <c r="DH31" s="722"/>
      <c r="DI31" s="722"/>
      <c r="DJ31" s="722"/>
      <c r="DK31" s="723"/>
      <c r="DL31" s="694">
        <v>20907</v>
      </c>
      <c r="DM31" s="722"/>
      <c r="DN31" s="722"/>
      <c r="DO31" s="722"/>
      <c r="DP31" s="722"/>
      <c r="DQ31" s="722"/>
      <c r="DR31" s="722"/>
      <c r="DS31" s="722"/>
      <c r="DT31" s="722"/>
      <c r="DU31" s="722"/>
      <c r="DV31" s="723"/>
      <c r="DW31" s="690">
        <v>0.7</v>
      </c>
      <c r="DX31" s="719"/>
      <c r="DY31" s="719"/>
      <c r="DZ31" s="719"/>
      <c r="EA31" s="719"/>
      <c r="EB31" s="719"/>
      <c r="EC31" s="720"/>
    </row>
    <row r="32" spans="2:133" ht="11.25" customHeight="1" x14ac:dyDescent="0.15">
      <c r="B32" s="752" t="s">
        <v>315</v>
      </c>
      <c r="C32" s="753"/>
      <c r="D32" s="753"/>
      <c r="E32" s="753"/>
      <c r="F32" s="753"/>
      <c r="G32" s="753"/>
      <c r="H32" s="753"/>
      <c r="I32" s="753"/>
      <c r="J32" s="753"/>
      <c r="K32" s="753"/>
      <c r="L32" s="753"/>
      <c r="M32" s="753"/>
      <c r="N32" s="753"/>
      <c r="O32" s="753"/>
      <c r="P32" s="753"/>
      <c r="Q32" s="754"/>
      <c r="R32" s="685">
        <v>89030</v>
      </c>
      <c r="S32" s="686"/>
      <c r="T32" s="686"/>
      <c r="U32" s="686"/>
      <c r="V32" s="686"/>
      <c r="W32" s="686"/>
      <c r="X32" s="686"/>
      <c r="Y32" s="687"/>
      <c r="Z32" s="688">
        <v>1.2</v>
      </c>
      <c r="AA32" s="688"/>
      <c r="AB32" s="688"/>
      <c r="AC32" s="688"/>
      <c r="AD32" s="689">
        <v>89030</v>
      </c>
      <c r="AE32" s="689"/>
      <c r="AF32" s="689"/>
      <c r="AG32" s="689"/>
      <c r="AH32" s="689"/>
      <c r="AI32" s="689"/>
      <c r="AJ32" s="689"/>
      <c r="AK32" s="689"/>
      <c r="AL32" s="690">
        <v>2.9</v>
      </c>
      <c r="AM32" s="691"/>
      <c r="AN32" s="691"/>
      <c r="AO32" s="692"/>
      <c r="AP32" s="744"/>
      <c r="AQ32" s="745"/>
      <c r="AR32" s="745"/>
      <c r="AS32" s="745"/>
      <c r="AT32" s="749"/>
      <c r="AU32" s="228" t="s">
        <v>316</v>
      </c>
      <c r="AV32" s="228"/>
      <c r="AW32" s="228"/>
      <c r="AX32" s="682" t="s">
        <v>317</v>
      </c>
      <c r="AY32" s="683"/>
      <c r="AZ32" s="683"/>
      <c r="BA32" s="683"/>
      <c r="BB32" s="683"/>
      <c r="BC32" s="683"/>
      <c r="BD32" s="683"/>
      <c r="BE32" s="683"/>
      <c r="BF32" s="684"/>
      <c r="BG32" s="751">
        <v>98.8</v>
      </c>
      <c r="BH32" s="722"/>
      <c r="BI32" s="722"/>
      <c r="BJ32" s="722"/>
      <c r="BK32" s="722"/>
      <c r="BL32" s="722"/>
      <c r="BM32" s="691">
        <v>95.4</v>
      </c>
      <c r="BN32" s="739"/>
      <c r="BO32" s="739"/>
      <c r="BP32" s="739"/>
      <c r="BQ32" s="740"/>
      <c r="BR32" s="751">
        <v>98.4</v>
      </c>
      <c r="BS32" s="722"/>
      <c r="BT32" s="722"/>
      <c r="BU32" s="722"/>
      <c r="BV32" s="722"/>
      <c r="BW32" s="722"/>
      <c r="BX32" s="691">
        <v>93.9</v>
      </c>
      <c r="BY32" s="739"/>
      <c r="BZ32" s="739"/>
      <c r="CA32" s="739"/>
      <c r="CB32" s="740"/>
      <c r="CD32" s="735"/>
      <c r="CE32" s="736"/>
      <c r="CF32" s="700" t="s">
        <v>318</v>
      </c>
      <c r="CG32" s="701"/>
      <c r="CH32" s="701"/>
      <c r="CI32" s="701"/>
      <c r="CJ32" s="701"/>
      <c r="CK32" s="701"/>
      <c r="CL32" s="701"/>
      <c r="CM32" s="701"/>
      <c r="CN32" s="701"/>
      <c r="CO32" s="701"/>
      <c r="CP32" s="701"/>
      <c r="CQ32" s="702"/>
      <c r="CR32" s="685">
        <v>103</v>
      </c>
      <c r="CS32" s="686"/>
      <c r="CT32" s="686"/>
      <c r="CU32" s="686"/>
      <c r="CV32" s="686"/>
      <c r="CW32" s="686"/>
      <c r="CX32" s="686"/>
      <c r="CY32" s="687"/>
      <c r="CZ32" s="690">
        <v>0</v>
      </c>
      <c r="DA32" s="719"/>
      <c r="DB32" s="719"/>
      <c r="DC32" s="724"/>
      <c r="DD32" s="694">
        <v>103</v>
      </c>
      <c r="DE32" s="686"/>
      <c r="DF32" s="686"/>
      <c r="DG32" s="686"/>
      <c r="DH32" s="686"/>
      <c r="DI32" s="686"/>
      <c r="DJ32" s="686"/>
      <c r="DK32" s="687"/>
      <c r="DL32" s="694">
        <v>103</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319</v>
      </c>
      <c r="C33" s="683"/>
      <c r="D33" s="683"/>
      <c r="E33" s="683"/>
      <c r="F33" s="683"/>
      <c r="G33" s="683"/>
      <c r="H33" s="683"/>
      <c r="I33" s="683"/>
      <c r="J33" s="683"/>
      <c r="K33" s="683"/>
      <c r="L33" s="683"/>
      <c r="M33" s="683"/>
      <c r="N33" s="683"/>
      <c r="O33" s="683"/>
      <c r="P33" s="683"/>
      <c r="Q33" s="684"/>
      <c r="R33" s="685">
        <v>502122</v>
      </c>
      <c r="S33" s="686"/>
      <c r="T33" s="686"/>
      <c r="U33" s="686"/>
      <c r="V33" s="686"/>
      <c r="W33" s="686"/>
      <c r="X33" s="686"/>
      <c r="Y33" s="687"/>
      <c r="Z33" s="688">
        <v>6.7</v>
      </c>
      <c r="AA33" s="688"/>
      <c r="AB33" s="688"/>
      <c r="AC33" s="688"/>
      <c r="AD33" s="689" t="s">
        <v>127</v>
      </c>
      <c r="AE33" s="689"/>
      <c r="AF33" s="689"/>
      <c r="AG33" s="689"/>
      <c r="AH33" s="689"/>
      <c r="AI33" s="689"/>
      <c r="AJ33" s="689"/>
      <c r="AK33" s="689"/>
      <c r="AL33" s="690" t="s">
        <v>228</v>
      </c>
      <c r="AM33" s="691"/>
      <c r="AN33" s="691"/>
      <c r="AO33" s="692"/>
      <c r="AP33" s="746"/>
      <c r="AQ33" s="747"/>
      <c r="AR33" s="747"/>
      <c r="AS33" s="747"/>
      <c r="AT33" s="750"/>
      <c r="AU33" s="230"/>
      <c r="AV33" s="230"/>
      <c r="AW33" s="230"/>
      <c r="AX33" s="726" t="s">
        <v>320</v>
      </c>
      <c r="AY33" s="727"/>
      <c r="AZ33" s="727"/>
      <c r="BA33" s="727"/>
      <c r="BB33" s="727"/>
      <c r="BC33" s="727"/>
      <c r="BD33" s="727"/>
      <c r="BE33" s="727"/>
      <c r="BF33" s="728"/>
      <c r="BG33" s="755">
        <v>97.4</v>
      </c>
      <c r="BH33" s="756"/>
      <c r="BI33" s="756"/>
      <c r="BJ33" s="756"/>
      <c r="BK33" s="756"/>
      <c r="BL33" s="756"/>
      <c r="BM33" s="757">
        <v>90</v>
      </c>
      <c r="BN33" s="756"/>
      <c r="BO33" s="756"/>
      <c r="BP33" s="756"/>
      <c r="BQ33" s="758"/>
      <c r="BR33" s="755">
        <v>96.5</v>
      </c>
      <c r="BS33" s="756"/>
      <c r="BT33" s="756"/>
      <c r="BU33" s="756"/>
      <c r="BV33" s="756"/>
      <c r="BW33" s="756"/>
      <c r="BX33" s="757">
        <v>88.7</v>
      </c>
      <c r="BY33" s="756"/>
      <c r="BZ33" s="756"/>
      <c r="CA33" s="756"/>
      <c r="CB33" s="758"/>
      <c r="CD33" s="700" t="s">
        <v>321</v>
      </c>
      <c r="CE33" s="701"/>
      <c r="CF33" s="701"/>
      <c r="CG33" s="701"/>
      <c r="CH33" s="701"/>
      <c r="CI33" s="701"/>
      <c r="CJ33" s="701"/>
      <c r="CK33" s="701"/>
      <c r="CL33" s="701"/>
      <c r="CM33" s="701"/>
      <c r="CN33" s="701"/>
      <c r="CO33" s="701"/>
      <c r="CP33" s="701"/>
      <c r="CQ33" s="702"/>
      <c r="CR33" s="685">
        <v>3144065</v>
      </c>
      <c r="CS33" s="722"/>
      <c r="CT33" s="722"/>
      <c r="CU33" s="722"/>
      <c r="CV33" s="722"/>
      <c r="CW33" s="722"/>
      <c r="CX33" s="722"/>
      <c r="CY33" s="723"/>
      <c r="CZ33" s="690">
        <v>44.1</v>
      </c>
      <c r="DA33" s="719"/>
      <c r="DB33" s="719"/>
      <c r="DC33" s="724"/>
      <c r="DD33" s="694">
        <v>1574329</v>
      </c>
      <c r="DE33" s="722"/>
      <c r="DF33" s="722"/>
      <c r="DG33" s="722"/>
      <c r="DH33" s="722"/>
      <c r="DI33" s="722"/>
      <c r="DJ33" s="722"/>
      <c r="DK33" s="723"/>
      <c r="DL33" s="694">
        <v>941363</v>
      </c>
      <c r="DM33" s="722"/>
      <c r="DN33" s="722"/>
      <c r="DO33" s="722"/>
      <c r="DP33" s="722"/>
      <c r="DQ33" s="722"/>
      <c r="DR33" s="722"/>
      <c r="DS33" s="722"/>
      <c r="DT33" s="722"/>
      <c r="DU33" s="722"/>
      <c r="DV33" s="723"/>
      <c r="DW33" s="690">
        <v>29.5</v>
      </c>
      <c r="DX33" s="719"/>
      <c r="DY33" s="719"/>
      <c r="DZ33" s="719"/>
      <c r="EA33" s="719"/>
      <c r="EB33" s="719"/>
      <c r="EC33" s="720"/>
    </row>
    <row r="34" spans="2:133" ht="11.25" customHeight="1" x14ac:dyDescent="0.15">
      <c r="B34" s="682" t="s">
        <v>322</v>
      </c>
      <c r="C34" s="683"/>
      <c r="D34" s="683"/>
      <c r="E34" s="683"/>
      <c r="F34" s="683"/>
      <c r="G34" s="683"/>
      <c r="H34" s="683"/>
      <c r="I34" s="683"/>
      <c r="J34" s="683"/>
      <c r="K34" s="683"/>
      <c r="L34" s="683"/>
      <c r="M34" s="683"/>
      <c r="N34" s="683"/>
      <c r="O34" s="683"/>
      <c r="P34" s="683"/>
      <c r="Q34" s="684"/>
      <c r="R34" s="685">
        <v>59398</v>
      </c>
      <c r="S34" s="686"/>
      <c r="T34" s="686"/>
      <c r="U34" s="686"/>
      <c r="V34" s="686"/>
      <c r="W34" s="686"/>
      <c r="X34" s="686"/>
      <c r="Y34" s="687"/>
      <c r="Z34" s="688">
        <v>0.8</v>
      </c>
      <c r="AA34" s="688"/>
      <c r="AB34" s="688"/>
      <c r="AC34" s="688"/>
      <c r="AD34" s="689" t="s">
        <v>228</v>
      </c>
      <c r="AE34" s="689"/>
      <c r="AF34" s="689"/>
      <c r="AG34" s="689"/>
      <c r="AH34" s="689"/>
      <c r="AI34" s="689"/>
      <c r="AJ34" s="689"/>
      <c r="AK34" s="689"/>
      <c r="AL34" s="690" t="s">
        <v>127</v>
      </c>
      <c r="AM34" s="691"/>
      <c r="AN34" s="691"/>
      <c r="AO34" s="692"/>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700" t="s">
        <v>323</v>
      </c>
      <c r="CE34" s="701"/>
      <c r="CF34" s="701"/>
      <c r="CG34" s="701"/>
      <c r="CH34" s="701"/>
      <c r="CI34" s="701"/>
      <c r="CJ34" s="701"/>
      <c r="CK34" s="701"/>
      <c r="CL34" s="701"/>
      <c r="CM34" s="701"/>
      <c r="CN34" s="701"/>
      <c r="CO34" s="701"/>
      <c r="CP34" s="701"/>
      <c r="CQ34" s="702"/>
      <c r="CR34" s="685">
        <v>1243599</v>
      </c>
      <c r="CS34" s="686"/>
      <c r="CT34" s="686"/>
      <c r="CU34" s="686"/>
      <c r="CV34" s="686"/>
      <c r="CW34" s="686"/>
      <c r="CX34" s="686"/>
      <c r="CY34" s="687"/>
      <c r="CZ34" s="690">
        <v>17.5</v>
      </c>
      <c r="DA34" s="719"/>
      <c r="DB34" s="719"/>
      <c r="DC34" s="724"/>
      <c r="DD34" s="694">
        <v>587641</v>
      </c>
      <c r="DE34" s="686"/>
      <c r="DF34" s="686"/>
      <c r="DG34" s="686"/>
      <c r="DH34" s="686"/>
      <c r="DI34" s="686"/>
      <c r="DJ34" s="686"/>
      <c r="DK34" s="687"/>
      <c r="DL34" s="694">
        <v>361746</v>
      </c>
      <c r="DM34" s="686"/>
      <c r="DN34" s="686"/>
      <c r="DO34" s="686"/>
      <c r="DP34" s="686"/>
      <c r="DQ34" s="686"/>
      <c r="DR34" s="686"/>
      <c r="DS34" s="686"/>
      <c r="DT34" s="686"/>
      <c r="DU34" s="686"/>
      <c r="DV34" s="687"/>
      <c r="DW34" s="690">
        <v>11.3</v>
      </c>
      <c r="DX34" s="719"/>
      <c r="DY34" s="719"/>
      <c r="DZ34" s="719"/>
      <c r="EA34" s="719"/>
      <c r="EB34" s="719"/>
      <c r="EC34" s="720"/>
    </row>
    <row r="35" spans="2:133" ht="11.25" customHeight="1" x14ac:dyDescent="0.15">
      <c r="B35" s="682" t="s">
        <v>324</v>
      </c>
      <c r="C35" s="683"/>
      <c r="D35" s="683"/>
      <c r="E35" s="683"/>
      <c r="F35" s="683"/>
      <c r="G35" s="683"/>
      <c r="H35" s="683"/>
      <c r="I35" s="683"/>
      <c r="J35" s="683"/>
      <c r="K35" s="683"/>
      <c r="L35" s="683"/>
      <c r="M35" s="683"/>
      <c r="N35" s="683"/>
      <c r="O35" s="683"/>
      <c r="P35" s="683"/>
      <c r="Q35" s="684"/>
      <c r="R35" s="685">
        <v>128828</v>
      </c>
      <c r="S35" s="686"/>
      <c r="T35" s="686"/>
      <c r="U35" s="686"/>
      <c r="V35" s="686"/>
      <c r="W35" s="686"/>
      <c r="X35" s="686"/>
      <c r="Y35" s="687"/>
      <c r="Z35" s="688">
        <v>1.7</v>
      </c>
      <c r="AA35" s="688"/>
      <c r="AB35" s="688"/>
      <c r="AC35" s="688"/>
      <c r="AD35" s="689" t="s">
        <v>127</v>
      </c>
      <c r="AE35" s="689"/>
      <c r="AF35" s="689"/>
      <c r="AG35" s="689"/>
      <c r="AH35" s="689"/>
      <c r="AI35" s="689"/>
      <c r="AJ35" s="689"/>
      <c r="AK35" s="689"/>
      <c r="AL35" s="690" t="s">
        <v>127</v>
      </c>
      <c r="AM35" s="691"/>
      <c r="AN35" s="691"/>
      <c r="AO35" s="692"/>
      <c r="AP35" s="233"/>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81591</v>
      </c>
      <c r="CS35" s="722"/>
      <c r="CT35" s="722"/>
      <c r="CU35" s="722"/>
      <c r="CV35" s="722"/>
      <c r="CW35" s="722"/>
      <c r="CX35" s="722"/>
      <c r="CY35" s="723"/>
      <c r="CZ35" s="690">
        <v>1.1000000000000001</v>
      </c>
      <c r="DA35" s="719"/>
      <c r="DB35" s="719"/>
      <c r="DC35" s="724"/>
      <c r="DD35" s="694">
        <v>41390</v>
      </c>
      <c r="DE35" s="722"/>
      <c r="DF35" s="722"/>
      <c r="DG35" s="722"/>
      <c r="DH35" s="722"/>
      <c r="DI35" s="722"/>
      <c r="DJ35" s="722"/>
      <c r="DK35" s="723"/>
      <c r="DL35" s="694">
        <v>7982</v>
      </c>
      <c r="DM35" s="722"/>
      <c r="DN35" s="722"/>
      <c r="DO35" s="722"/>
      <c r="DP35" s="722"/>
      <c r="DQ35" s="722"/>
      <c r="DR35" s="722"/>
      <c r="DS35" s="722"/>
      <c r="DT35" s="722"/>
      <c r="DU35" s="722"/>
      <c r="DV35" s="723"/>
      <c r="DW35" s="690">
        <v>0.3</v>
      </c>
      <c r="DX35" s="719"/>
      <c r="DY35" s="719"/>
      <c r="DZ35" s="719"/>
      <c r="EA35" s="719"/>
      <c r="EB35" s="719"/>
      <c r="EC35" s="720"/>
    </row>
    <row r="36" spans="2:133" ht="11.25" customHeight="1" x14ac:dyDescent="0.15">
      <c r="B36" s="682" t="s">
        <v>328</v>
      </c>
      <c r="C36" s="683"/>
      <c r="D36" s="683"/>
      <c r="E36" s="683"/>
      <c r="F36" s="683"/>
      <c r="G36" s="683"/>
      <c r="H36" s="683"/>
      <c r="I36" s="683"/>
      <c r="J36" s="683"/>
      <c r="K36" s="683"/>
      <c r="L36" s="683"/>
      <c r="M36" s="683"/>
      <c r="N36" s="683"/>
      <c r="O36" s="683"/>
      <c r="P36" s="683"/>
      <c r="Q36" s="684"/>
      <c r="R36" s="685">
        <v>755446</v>
      </c>
      <c r="S36" s="686"/>
      <c r="T36" s="686"/>
      <c r="U36" s="686"/>
      <c r="V36" s="686"/>
      <c r="W36" s="686"/>
      <c r="X36" s="686"/>
      <c r="Y36" s="687"/>
      <c r="Z36" s="688">
        <v>10.1</v>
      </c>
      <c r="AA36" s="688"/>
      <c r="AB36" s="688"/>
      <c r="AC36" s="688"/>
      <c r="AD36" s="689" t="s">
        <v>127</v>
      </c>
      <c r="AE36" s="689"/>
      <c r="AF36" s="689"/>
      <c r="AG36" s="689"/>
      <c r="AH36" s="689"/>
      <c r="AI36" s="689"/>
      <c r="AJ36" s="689"/>
      <c r="AK36" s="689"/>
      <c r="AL36" s="690" t="s">
        <v>228</v>
      </c>
      <c r="AM36" s="691"/>
      <c r="AN36" s="691"/>
      <c r="AO36" s="692"/>
      <c r="AP36" s="233"/>
      <c r="AQ36" s="759" t="s">
        <v>329</v>
      </c>
      <c r="AR36" s="760"/>
      <c r="AS36" s="760"/>
      <c r="AT36" s="760"/>
      <c r="AU36" s="760"/>
      <c r="AV36" s="760"/>
      <c r="AW36" s="760"/>
      <c r="AX36" s="760"/>
      <c r="AY36" s="761"/>
      <c r="AZ36" s="674">
        <v>378809</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t="s">
        <v>228</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1222075</v>
      </c>
      <c r="CS36" s="686"/>
      <c r="CT36" s="686"/>
      <c r="CU36" s="686"/>
      <c r="CV36" s="686"/>
      <c r="CW36" s="686"/>
      <c r="CX36" s="686"/>
      <c r="CY36" s="687"/>
      <c r="CZ36" s="690">
        <v>17.2</v>
      </c>
      <c r="DA36" s="719"/>
      <c r="DB36" s="719"/>
      <c r="DC36" s="724"/>
      <c r="DD36" s="694">
        <v>526754</v>
      </c>
      <c r="DE36" s="686"/>
      <c r="DF36" s="686"/>
      <c r="DG36" s="686"/>
      <c r="DH36" s="686"/>
      <c r="DI36" s="686"/>
      <c r="DJ36" s="686"/>
      <c r="DK36" s="687"/>
      <c r="DL36" s="694">
        <v>393266</v>
      </c>
      <c r="DM36" s="686"/>
      <c r="DN36" s="686"/>
      <c r="DO36" s="686"/>
      <c r="DP36" s="686"/>
      <c r="DQ36" s="686"/>
      <c r="DR36" s="686"/>
      <c r="DS36" s="686"/>
      <c r="DT36" s="686"/>
      <c r="DU36" s="686"/>
      <c r="DV36" s="687"/>
      <c r="DW36" s="690">
        <v>12.3</v>
      </c>
      <c r="DX36" s="719"/>
      <c r="DY36" s="719"/>
      <c r="DZ36" s="719"/>
      <c r="EA36" s="719"/>
      <c r="EB36" s="719"/>
      <c r="EC36" s="720"/>
    </row>
    <row r="37" spans="2:133" ht="11.25" customHeight="1" x14ac:dyDescent="0.15">
      <c r="B37" s="682" t="s">
        <v>332</v>
      </c>
      <c r="C37" s="683"/>
      <c r="D37" s="683"/>
      <c r="E37" s="683"/>
      <c r="F37" s="683"/>
      <c r="G37" s="683"/>
      <c r="H37" s="683"/>
      <c r="I37" s="683"/>
      <c r="J37" s="683"/>
      <c r="K37" s="683"/>
      <c r="L37" s="683"/>
      <c r="M37" s="683"/>
      <c r="N37" s="683"/>
      <c r="O37" s="683"/>
      <c r="P37" s="683"/>
      <c r="Q37" s="684"/>
      <c r="R37" s="685">
        <v>496867</v>
      </c>
      <c r="S37" s="686"/>
      <c r="T37" s="686"/>
      <c r="U37" s="686"/>
      <c r="V37" s="686"/>
      <c r="W37" s="686"/>
      <c r="X37" s="686"/>
      <c r="Y37" s="687"/>
      <c r="Z37" s="688">
        <v>6.7</v>
      </c>
      <c r="AA37" s="688"/>
      <c r="AB37" s="688"/>
      <c r="AC37" s="688"/>
      <c r="AD37" s="689" t="s">
        <v>127</v>
      </c>
      <c r="AE37" s="689"/>
      <c r="AF37" s="689"/>
      <c r="AG37" s="689"/>
      <c r="AH37" s="689"/>
      <c r="AI37" s="689"/>
      <c r="AJ37" s="689"/>
      <c r="AK37" s="689"/>
      <c r="AL37" s="690" t="s">
        <v>228</v>
      </c>
      <c r="AM37" s="691"/>
      <c r="AN37" s="691"/>
      <c r="AO37" s="692"/>
      <c r="AQ37" s="763" t="s">
        <v>333</v>
      </c>
      <c r="AR37" s="764"/>
      <c r="AS37" s="764"/>
      <c r="AT37" s="764"/>
      <c r="AU37" s="764"/>
      <c r="AV37" s="764"/>
      <c r="AW37" s="764"/>
      <c r="AX37" s="764"/>
      <c r="AY37" s="765"/>
      <c r="AZ37" s="685">
        <v>90887</v>
      </c>
      <c r="BA37" s="686"/>
      <c r="BB37" s="686"/>
      <c r="BC37" s="686"/>
      <c r="BD37" s="722"/>
      <c r="BE37" s="722"/>
      <c r="BF37" s="740"/>
      <c r="BG37" s="700" t="s">
        <v>334</v>
      </c>
      <c r="BH37" s="701"/>
      <c r="BI37" s="701"/>
      <c r="BJ37" s="701"/>
      <c r="BK37" s="701"/>
      <c r="BL37" s="701"/>
      <c r="BM37" s="701"/>
      <c r="BN37" s="701"/>
      <c r="BO37" s="701"/>
      <c r="BP37" s="701"/>
      <c r="BQ37" s="701"/>
      <c r="BR37" s="701"/>
      <c r="BS37" s="701"/>
      <c r="BT37" s="701"/>
      <c r="BU37" s="702"/>
      <c r="BV37" s="685" t="s">
        <v>228</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364305</v>
      </c>
      <c r="CS37" s="722"/>
      <c r="CT37" s="722"/>
      <c r="CU37" s="722"/>
      <c r="CV37" s="722"/>
      <c r="CW37" s="722"/>
      <c r="CX37" s="722"/>
      <c r="CY37" s="723"/>
      <c r="CZ37" s="690">
        <v>5.0999999999999996</v>
      </c>
      <c r="DA37" s="719"/>
      <c r="DB37" s="719"/>
      <c r="DC37" s="724"/>
      <c r="DD37" s="694">
        <v>342805</v>
      </c>
      <c r="DE37" s="722"/>
      <c r="DF37" s="722"/>
      <c r="DG37" s="722"/>
      <c r="DH37" s="722"/>
      <c r="DI37" s="722"/>
      <c r="DJ37" s="722"/>
      <c r="DK37" s="723"/>
      <c r="DL37" s="694">
        <v>262498</v>
      </c>
      <c r="DM37" s="722"/>
      <c r="DN37" s="722"/>
      <c r="DO37" s="722"/>
      <c r="DP37" s="722"/>
      <c r="DQ37" s="722"/>
      <c r="DR37" s="722"/>
      <c r="DS37" s="722"/>
      <c r="DT37" s="722"/>
      <c r="DU37" s="722"/>
      <c r="DV37" s="723"/>
      <c r="DW37" s="690">
        <v>8.1999999999999993</v>
      </c>
      <c r="DX37" s="719"/>
      <c r="DY37" s="719"/>
      <c r="DZ37" s="719"/>
      <c r="EA37" s="719"/>
      <c r="EB37" s="719"/>
      <c r="EC37" s="720"/>
    </row>
    <row r="38" spans="2:133" ht="11.25" customHeight="1" x14ac:dyDescent="0.15">
      <c r="B38" s="682" t="s">
        <v>336</v>
      </c>
      <c r="C38" s="683"/>
      <c r="D38" s="683"/>
      <c r="E38" s="683"/>
      <c r="F38" s="683"/>
      <c r="G38" s="683"/>
      <c r="H38" s="683"/>
      <c r="I38" s="683"/>
      <c r="J38" s="683"/>
      <c r="K38" s="683"/>
      <c r="L38" s="683"/>
      <c r="M38" s="683"/>
      <c r="N38" s="683"/>
      <c r="O38" s="683"/>
      <c r="P38" s="683"/>
      <c r="Q38" s="684"/>
      <c r="R38" s="685">
        <v>121033</v>
      </c>
      <c r="S38" s="686"/>
      <c r="T38" s="686"/>
      <c r="U38" s="686"/>
      <c r="V38" s="686"/>
      <c r="W38" s="686"/>
      <c r="X38" s="686"/>
      <c r="Y38" s="687"/>
      <c r="Z38" s="688">
        <v>1.6</v>
      </c>
      <c r="AA38" s="688"/>
      <c r="AB38" s="688"/>
      <c r="AC38" s="688"/>
      <c r="AD38" s="689" t="s">
        <v>228</v>
      </c>
      <c r="AE38" s="689"/>
      <c r="AF38" s="689"/>
      <c r="AG38" s="689"/>
      <c r="AH38" s="689"/>
      <c r="AI38" s="689"/>
      <c r="AJ38" s="689"/>
      <c r="AK38" s="689"/>
      <c r="AL38" s="690" t="s">
        <v>127</v>
      </c>
      <c r="AM38" s="691"/>
      <c r="AN38" s="691"/>
      <c r="AO38" s="692"/>
      <c r="AQ38" s="763" t="s">
        <v>337</v>
      </c>
      <c r="AR38" s="764"/>
      <c r="AS38" s="764"/>
      <c r="AT38" s="764"/>
      <c r="AU38" s="764"/>
      <c r="AV38" s="764"/>
      <c r="AW38" s="764"/>
      <c r="AX38" s="764"/>
      <c r="AY38" s="765"/>
      <c r="AZ38" s="685" t="s">
        <v>228</v>
      </c>
      <c r="BA38" s="686"/>
      <c r="BB38" s="686"/>
      <c r="BC38" s="686"/>
      <c r="BD38" s="722"/>
      <c r="BE38" s="722"/>
      <c r="BF38" s="740"/>
      <c r="BG38" s="700" t="s">
        <v>338</v>
      </c>
      <c r="BH38" s="701"/>
      <c r="BI38" s="701"/>
      <c r="BJ38" s="701"/>
      <c r="BK38" s="701"/>
      <c r="BL38" s="701"/>
      <c r="BM38" s="701"/>
      <c r="BN38" s="701"/>
      <c r="BO38" s="701"/>
      <c r="BP38" s="701"/>
      <c r="BQ38" s="701"/>
      <c r="BR38" s="701"/>
      <c r="BS38" s="701"/>
      <c r="BT38" s="701"/>
      <c r="BU38" s="702"/>
      <c r="BV38" s="685">
        <v>943</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378809</v>
      </c>
      <c r="CS38" s="686"/>
      <c r="CT38" s="686"/>
      <c r="CU38" s="686"/>
      <c r="CV38" s="686"/>
      <c r="CW38" s="686"/>
      <c r="CX38" s="686"/>
      <c r="CY38" s="687"/>
      <c r="CZ38" s="690">
        <v>5.3</v>
      </c>
      <c r="DA38" s="719"/>
      <c r="DB38" s="719"/>
      <c r="DC38" s="724"/>
      <c r="DD38" s="694">
        <v>289086</v>
      </c>
      <c r="DE38" s="686"/>
      <c r="DF38" s="686"/>
      <c r="DG38" s="686"/>
      <c r="DH38" s="686"/>
      <c r="DI38" s="686"/>
      <c r="DJ38" s="686"/>
      <c r="DK38" s="687"/>
      <c r="DL38" s="694">
        <v>178369</v>
      </c>
      <c r="DM38" s="686"/>
      <c r="DN38" s="686"/>
      <c r="DO38" s="686"/>
      <c r="DP38" s="686"/>
      <c r="DQ38" s="686"/>
      <c r="DR38" s="686"/>
      <c r="DS38" s="686"/>
      <c r="DT38" s="686"/>
      <c r="DU38" s="686"/>
      <c r="DV38" s="687"/>
      <c r="DW38" s="690">
        <v>5.6</v>
      </c>
      <c r="DX38" s="719"/>
      <c r="DY38" s="719"/>
      <c r="DZ38" s="719"/>
      <c r="EA38" s="719"/>
      <c r="EB38" s="719"/>
      <c r="EC38" s="720"/>
    </row>
    <row r="39" spans="2:133" ht="11.25" customHeight="1" x14ac:dyDescent="0.15">
      <c r="B39" s="682" t="s">
        <v>340</v>
      </c>
      <c r="C39" s="683"/>
      <c r="D39" s="683"/>
      <c r="E39" s="683"/>
      <c r="F39" s="683"/>
      <c r="G39" s="683"/>
      <c r="H39" s="683"/>
      <c r="I39" s="683"/>
      <c r="J39" s="683"/>
      <c r="K39" s="683"/>
      <c r="L39" s="683"/>
      <c r="M39" s="683"/>
      <c r="N39" s="683"/>
      <c r="O39" s="683"/>
      <c r="P39" s="683"/>
      <c r="Q39" s="684"/>
      <c r="R39" s="685">
        <v>885095</v>
      </c>
      <c r="S39" s="686"/>
      <c r="T39" s="686"/>
      <c r="U39" s="686"/>
      <c r="V39" s="686"/>
      <c r="W39" s="686"/>
      <c r="X39" s="686"/>
      <c r="Y39" s="687"/>
      <c r="Z39" s="688">
        <v>11.9</v>
      </c>
      <c r="AA39" s="688"/>
      <c r="AB39" s="688"/>
      <c r="AC39" s="688"/>
      <c r="AD39" s="689" t="s">
        <v>127</v>
      </c>
      <c r="AE39" s="689"/>
      <c r="AF39" s="689"/>
      <c r="AG39" s="689"/>
      <c r="AH39" s="689"/>
      <c r="AI39" s="689"/>
      <c r="AJ39" s="689"/>
      <c r="AK39" s="689"/>
      <c r="AL39" s="690" t="s">
        <v>127</v>
      </c>
      <c r="AM39" s="691"/>
      <c r="AN39" s="691"/>
      <c r="AO39" s="692"/>
      <c r="AQ39" s="763" t="s">
        <v>341</v>
      </c>
      <c r="AR39" s="764"/>
      <c r="AS39" s="764"/>
      <c r="AT39" s="764"/>
      <c r="AU39" s="764"/>
      <c r="AV39" s="764"/>
      <c r="AW39" s="764"/>
      <c r="AX39" s="764"/>
      <c r="AY39" s="765"/>
      <c r="AZ39" s="685" t="s">
        <v>127</v>
      </c>
      <c r="BA39" s="686"/>
      <c r="BB39" s="686"/>
      <c r="BC39" s="686"/>
      <c r="BD39" s="722"/>
      <c r="BE39" s="722"/>
      <c r="BF39" s="740"/>
      <c r="BG39" s="700" t="s">
        <v>342</v>
      </c>
      <c r="BH39" s="701"/>
      <c r="BI39" s="701"/>
      <c r="BJ39" s="701"/>
      <c r="BK39" s="701"/>
      <c r="BL39" s="701"/>
      <c r="BM39" s="701"/>
      <c r="BN39" s="701"/>
      <c r="BO39" s="701"/>
      <c r="BP39" s="701"/>
      <c r="BQ39" s="701"/>
      <c r="BR39" s="701"/>
      <c r="BS39" s="701"/>
      <c r="BT39" s="701"/>
      <c r="BU39" s="702"/>
      <c r="BV39" s="685">
        <v>1437</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217991</v>
      </c>
      <c r="CS39" s="722"/>
      <c r="CT39" s="722"/>
      <c r="CU39" s="722"/>
      <c r="CV39" s="722"/>
      <c r="CW39" s="722"/>
      <c r="CX39" s="722"/>
      <c r="CY39" s="723"/>
      <c r="CZ39" s="690">
        <v>3.1</v>
      </c>
      <c r="DA39" s="719"/>
      <c r="DB39" s="719"/>
      <c r="DC39" s="724"/>
      <c r="DD39" s="694">
        <v>129458</v>
      </c>
      <c r="DE39" s="722"/>
      <c r="DF39" s="722"/>
      <c r="DG39" s="722"/>
      <c r="DH39" s="722"/>
      <c r="DI39" s="722"/>
      <c r="DJ39" s="722"/>
      <c r="DK39" s="723"/>
      <c r="DL39" s="694" t="s">
        <v>127</v>
      </c>
      <c r="DM39" s="722"/>
      <c r="DN39" s="722"/>
      <c r="DO39" s="722"/>
      <c r="DP39" s="722"/>
      <c r="DQ39" s="722"/>
      <c r="DR39" s="722"/>
      <c r="DS39" s="722"/>
      <c r="DT39" s="722"/>
      <c r="DU39" s="722"/>
      <c r="DV39" s="723"/>
      <c r="DW39" s="690" t="s">
        <v>228</v>
      </c>
      <c r="DX39" s="719"/>
      <c r="DY39" s="719"/>
      <c r="DZ39" s="719"/>
      <c r="EA39" s="719"/>
      <c r="EB39" s="719"/>
      <c r="EC39" s="720"/>
    </row>
    <row r="40" spans="2:133" ht="11.25" customHeight="1" x14ac:dyDescent="0.15">
      <c r="B40" s="682" t="s">
        <v>344</v>
      </c>
      <c r="C40" s="683"/>
      <c r="D40" s="683"/>
      <c r="E40" s="683"/>
      <c r="F40" s="683"/>
      <c r="G40" s="683"/>
      <c r="H40" s="683"/>
      <c r="I40" s="683"/>
      <c r="J40" s="683"/>
      <c r="K40" s="683"/>
      <c r="L40" s="683"/>
      <c r="M40" s="683"/>
      <c r="N40" s="683"/>
      <c r="O40" s="683"/>
      <c r="P40" s="683"/>
      <c r="Q40" s="684"/>
      <c r="R40" s="685" t="s">
        <v>228</v>
      </c>
      <c r="S40" s="686"/>
      <c r="T40" s="686"/>
      <c r="U40" s="686"/>
      <c r="V40" s="686"/>
      <c r="W40" s="686"/>
      <c r="X40" s="686"/>
      <c r="Y40" s="687"/>
      <c r="Z40" s="688" t="s">
        <v>228</v>
      </c>
      <c r="AA40" s="688"/>
      <c r="AB40" s="688"/>
      <c r="AC40" s="688"/>
      <c r="AD40" s="689" t="s">
        <v>127</v>
      </c>
      <c r="AE40" s="689"/>
      <c r="AF40" s="689"/>
      <c r="AG40" s="689"/>
      <c r="AH40" s="689"/>
      <c r="AI40" s="689"/>
      <c r="AJ40" s="689"/>
      <c r="AK40" s="689"/>
      <c r="AL40" s="690" t="s">
        <v>228</v>
      </c>
      <c r="AM40" s="691"/>
      <c r="AN40" s="691"/>
      <c r="AO40" s="692"/>
      <c r="AQ40" s="763" t="s">
        <v>345</v>
      </c>
      <c r="AR40" s="764"/>
      <c r="AS40" s="764"/>
      <c r="AT40" s="764"/>
      <c r="AU40" s="764"/>
      <c r="AV40" s="764"/>
      <c r="AW40" s="764"/>
      <c r="AX40" s="764"/>
      <c r="AY40" s="765"/>
      <c r="AZ40" s="685" t="s">
        <v>228</v>
      </c>
      <c r="BA40" s="686"/>
      <c r="BB40" s="686"/>
      <c r="BC40" s="686"/>
      <c r="BD40" s="722"/>
      <c r="BE40" s="722"/>
      <c r="BF40" s="740"/>
      <c r="BG40" s="766" t="s">
        <v>346</v>
      </c>
      <c r="BH40" s="767"/>
      <c r="BI40" s="767"/>
      <c r="BJ40" s="767"/>
      <c r="BK40" s="767"/>
      <c r="BL40" s="234"/>
      <c r="BM40" s="701" t="s">
        <v>347</v>
      </c>
      <c r="BN40" s="701"/>
      <c r="BO40" s="701"/>
      <c r="BP40" s="701"/>
      <c r="BQ40" s="701"/>
      <c r="BR40" s="701"/>
      <c r="BS40" s="701"/>
      <c r="BT40" s="701"/>
      <c r="BU40" s="702"/>
      <c r="BV40" s="685">
        <v>61</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t="s">
        <v>127</v>
      </c>
      <c r="CS40" s="686"/>
      <c r="CT40" s="686"/>
      <c r="CU40" s="686"/>
      <c r="CV40" s="686"/>
      <c r="CW40" s="686"/>
      <c r="CX40" s="686"/>
      <c r="CY40" s="687"/>
      <c r="CZ40" s="690" t="s">
        <v>228</v>
      </c>
      <c r="DA40" s="719"/>
      <c r="DB40" s="719"/>
      <c r="DC40" s="724"/>
      <c r="DD40" s="694" t="s">
        <v>228</v>
      </c>
      <c r="DE40" s="686"/>
      <c r="DF40" s="686"/>
      <c r="DG40" s="686"/>
      <c r="DH40" s="686"/>
      <c r="DI40" s="686"/>
      <c r="DJ40" s="686"/>
      <c r="DK40" s="687"/>
      <c r="DL40" s="694" t="s">
        <v>127</v>
      </c>
      <c r="DM40" s="686"/>
      <c r="DN40" s="686"/>
      <c r="DO40" s="686"/>
      <c r="DP40" s="686"/>
      <c r="DQ40" s="686"/>
      <c r="DR40" s="686"/>
      <c r="DS40" s="686"/>
      <c r="DT40" s="686"/>
      <c r="DU40" s="686"/>
      <c r="DV40" s="687"/>
      <c r="DW40" s="690" t="s">
        <v>282</v>
      </c>
      <c r="DX40" s="719"/>
      <c r="DY40" s="719"/>
      <c r="DZ40" s="719"/>
      <c r="EA40" s="719"/>
      <c r="EB40" s="719"/>
      <c r="EC40" s="720"/>
    </row>
    <row r="41" spans="2:133" ht="11.25" customHeight="1" x14ac:dyDescent="0.15">
      <c r="B41" s="682" t="s">
        <v>349</v>
      </c>
      <c r="C41" s="683"/>
      <c r="D41" s="683"/>
      <c r="E41" s="683"/>
      <c r="F41" s="683"/>
      <c r="G41" s="683"/>
      <c r="H41" s="683"/>
      <c r="I41" s="683"/>
      <c r="J41" s="683"/>
      <c r="K41" s="683"/>
      <c r="L41" s="683"/>
      <c r="M41" s="683"/>
      <c r="N41" s="683"/>
      <c r="O41" s="683"/>
      <c r="P41" s="683"/>
      <c r="Q41" s="684"/>
      <c r="R41" s="685" t="s">
        <v>127</v>
      </c>
      <c r="S41" s="686"/>
      <c r="T41" s="686"/>
      <c r="U41" s="686"/>
      <c r="V41" s="686"/>
      <c r="W41" s="686"/>
      <c r="X41" s="686"/>
      <c r="Y41" s="687"/>
      <c r="Z41" s="688" t="s">
        <v>228</v>
      </c>
      <c r="AA41" s="688"/>
      <c r="AB41" s="688"/>
      <c r="AC41" s="688"/>
      <c r="AD41" s="689" t="s">
        <v>251</v>
      </c>
      <c r="AE41" s="689"/>
      <c r="AF41" s="689"/>
      <c r="AG41" s="689"/>
      <c r="AH41" s="689"/>
      <c r="AI41" s="689"/>
      <c r="AJ41" s="689"/>
      <c r="AK41" s="689"/>
      <c r="AL41" s="690" t="s">
        <v>228</v>
      </c>
      <c r="AM41" s="691"/>
      <c r="AN41" s="691"/>
      <c r="AO41" s="692"/>
      <c r="AQ41" s="763" t="s">
        <v>350</v>
      </c>
      <c r="AR41" s="764"/>
      <c r="AS41" s="764"/>
      <c r="AT41" s="764"/>
      <c r="AU41" s="764"/>
      <c r="AV41" s="764"/>
      <c r="AW41" s="764"/>
      <c r="AX41" s="764"/>
      <c r="AY41" s="765"/>
      <c r="AZ41" s="685">
        <v>53028</v>
      </c>
      <c r="BA41" s="686"/>
      <c r="BB41" s="686"/>
      <c r="BC41" s="686"/>
      <c r="BD41" s="722"/>
      <c r="BE41" s="722"/>
      <c r="BF41" s="740"/>
      <c r="BG41" s="766"/>
      <c r="BH41" s="767"/>
      <c r="BI41" s="767"/>
      <c r="BJ41" s="767"/>
      <c r="BK41" s="767"/>
      <c r="BL41" s="234"/>
      <c r="BM41" s="701" t="s">
        <v>351</v>
      </c>
      <c r="BN41" s="701"/>
      <c r="BO41" s="701"/>
      <c r="BP41" s="701"/>
      <c r="BQ41" s="701"/>
      <c r="BR41" s="701"/>
      <c r="BS41" s="701"/>
      <c r="BT41" s="701"/>
      <c r="BU41" s="702"/>
      <c r="BV41" s="685">
        <v>3</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228</v>
      </c>
      <c r="CS41" s="722"/>
      <c r="CT41" s="722"/>
      <c r="CU41" s="722"/>
      <c r="CV41" s="722"/>
      <c r="CW41" s="722"/>
      <c r="CX41" s="722"/>
      <c r="CY41" s="723"/>
      <c r="CZ41" s="690" t="s">
        <v>127</v>
      </c>
      <c r="DA41" s="719"/>
      <c r="DB41" s="719"/>
      <c r="DC41" s="724"/>
      <c r="DD41" s="694" t="s">
        <v>228</v>
      </c>
      <c r="DE41" s="722"/>
      <c r="DF41" s="722"/>
      <c r="DG41" s="722"/>
      <c r="DH41" s="722"/>
      <c r="DI41" s="722"/>
      <c r="DJ41" s="722"/>
      <c r="DK41" s="723"/>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353</v>
      </c>
      <c r="C42" s="683"/>
      <c r="D42" s="683"/>
      <c r="E42" s="683"/>
      <c r="F42" s="683"/>
      <c r="G42" s="683"/>
      <c r="H42" s="683"/>
      <c r="I42" s="683"/>
      <c r="J42" s="683"/>
      <c r="K42" s="683"/>
      <c r="L42" s="683"/>
      <c r="M42" s="683"/>
      <c r="N42" s="683"/>
      <c r="O42" s="683"/>
      <c r="P42" s="683"/>
      <c r="Q42" s="684"/>
      <c r="R42" s="685">
        <v>85395</v>
      </c>
      <c r="S42" s="686"/>
      <c r="T42" s="686"/>
      <c r="U42" s="686"/>
      <c r="V42" s="686"/>
      <c r="W42" s="686"/>
      <c r="X42" s="686"/>
      <c r="Y42" s="687"/>
      <c r="Z42" s="688">
        <v>1.1000000000000001</v>
      </c>
      <c r="AA42" s="688"/>
      <c r="AB42" s="688"/>
      <c r="AC42" s="688"/>
      <c r="AD42" s="689" t="s">
        <v>228</v>
      </c>
      <c r="AE42" s="689"/>
      <c r="AF42" s="689"/>
      <c r="AG42" s="689"/>
      <c r="AH42" s="689"/>
      <c r="AI42" s="689"/>
      <c r="AJ42" s="689"/>
      <c r="AK42" s="689"/>
      <c r="AL42" s="690" t="s">
        <v>228</v>
      </c>
      <c r="AM42" s="691"/>
      <c r="AN42" s="691"/>
      <c r="AO42" s="692"/>
      <c r="AQ42" s="784" t="s">
        <v>354</v>
      </c>
      <c r="AR42" s="785"/>
      <c r="AS42" s="785"/>
      <c r="AT42" s="785"/>
      <c r="AU42" s="785"/>
      <c r="AV42" s="785"/>
      <c r="AW42" s="785"/>
      <c r="AX42" s="785"/>
      <c r="AY42" s="786"/>
      <c r="AZ42" s="776">
        <v>234894</v>
      </c>
      <c r="BA42" s="777"/>
      <c r="BB42" s="777"/>
      <c r="BC42" s="777"/>
      <c r="BD42" s="756"/>
      <c r="BE42" s="756"/>
      <c r="BF42" s="758"/>
      <c r="BG42" s="768"/>
      <c r="BH42" s="769"/>
      <c r="BI42" s="769"/>
      <c r="BJ42" s="769"/>
      <c r="BK42" s="769"/>
      <c r="BL42" s="235"/>
      <c r="BM42" s="711" t="s">
        <v>355</v>
      </c>
      <c r="BN42" s="711"/>
      <c r="BO42" s="711"/>
      <c r="BP42" s="711"/>
      <c r="BQ42" s="711"/>
      <c r="BR42" s="711"/>
      <c r="BS42" s="711"/>
      <c r="BT42" s="711"/>
      <c r="BU42" s="712"/>
      <c r="BV42" s="776">
        <v>349</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1997726</v>
      </c>
      <c r="CS42" s="686"/>
      <c r="CT42" s="686"/>
      <c r="CU42" s="686"/>
      <c r="CV42" s="686"/>
      <c r="CW42" s="686"/>
      <c r="CX42" s="686"/>
      <c r="CY42" s="687"/>
      <c r="CZ42" s="690">
        <v>28</v>
      </c>
      <c r="DA42" s="691"/>
      <c r="DB42" s="691"/>
      <c r="DC42" s="703"/>
      <c r="DD42" s="694">
        <v>291765</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357</v>
      </c>
      <c r="C43" s="727"/>
      <c r="D43" s="727"/>
      <c r="E43" s="727"/>
      <c r="F43" s="727"/>
      <c r="G43" s="727"/>
      <c r="H43" s="727"/>
      <c r="I43" s="727"/>
      <c r="J43" s="727"/>
      <c r="K43" s="727"/>
      <c r="L43" s="727"/>
      <c r="M43" s="727"/>
      <c r="N43" s="727"/>
      <c r="O43" s="727"/>
      <c r="P43" s="727"/>
      <c r="Q43" s="728"/>
      <c r="R43" s="776">
        <v>7455233</v>
      </c>
      <c r="S43" s="777"/>
      <c r="T43" s="777"/>
      <c r="U43" s="777"/>
      <c r="V43" s="777"/>
      <c r="W43" s="777"/>
      <c r="X43" s="777"/>
      <c r="Y43" s="778"/>
      <c r="Z43" s="779">
        <v>100</v>
      </c>
      <c r="AA43" s="779"/>
      <c r="AB43" s="779"/>
      <c r="AC43" s="779"/>
      <c r="AD43" s="780">
        <v>3106149</v>
      </c>
      <c r="AE43" s="780"/>
      <c r="AF43" s="780"/>
      <c r="AG43" s="780"/>
      <c r="AH43" s="780"/>
      <c r="AI43" s="780"/>
      <c r="AJ43" s="780"/>
      <c r="AK43" s="780"/>
      <c r="AL43" s="781">
        <v>100</v>
      </c>
      <c r="AM43" s="757"/>
      <c r="AN43" s="757"/>
      <c r="AO43" s="782"/>
      <c r="BV43" s="236"/>
      <c r="BW43" s="236"/>
      <c r="BX43" s="236"/>
      <c r="BY43" s="236"/>
      <c r="BZ43" s="236"/>
      <c r="CA43" s="236"/>
      <c r="CB43" s="236"/>
      <c r="CD43" s="682" t="s">
        <v>358</v>
      </c>
      <c r="CE43" s="683"/>
      <c r="CF43" s="683"/>
      <c r="CG43" s="683"/>
      <c r="CH43" s="683"/>
      <c r="CI43" s="683"/>
      <c r="CJ43" s="683"/>
      <c r="CK43" s="683"/>
      <c r="CL43" s="683"/>
      <c r="CM43" s="683"/>
      <c r="CN43" s="683"/>
      <c r="CO43" s="683"/>
      <c r="CP43" s="683"/>
      <c r="CQ43" s="684"/>
      <c r="CR43" s="685" t="s">
        <v>282</v>
      </c>
      <c r="CS43" s="722"/>
      <c r="CT43" s="722"/>
      <c r="CU43" s="722"/>
      <c r="CV43" s="722"/>
      <c r="CW43" s="722"/>
      <c r="CX43" s="722"/>
      <c r="CY43" s="723"/>
      <c r="CZ43" s="690" t="s">
        <v>251</v>
      </c>
      <c r="DA43" s="719"/>
      <c r="DB43" s="719"/>
      <c r="DC43" s="724"/>
      <c r="DD43" s="694" t="s">
        <v>127</v>
      </c>
      <c r="DE43" s="722"/>
      <c r="DF43" s="722"/>
      <c r="DG43" s="722"/>
      <c r="DH43" s="722"/>
      <c r="DI43" s="722"/>
      <c r="DJ43" s="722"/>
      <c r="DK43" s="723"/>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CD44" s="797" t="s">
        <v>306</v>
      </c>
      <c r="CE44" s="798"/>
      <c r="CF44" s="682" t="s">
        <v>359</v>
      </c>
      <c r="CG44" s="683"/>
      <c r="CH44" s="683"/>
      <c r="CI44" s="683"/>
      <c r="CJ44" s="683"/>
      <c r="CK44" s="683"/>
      <c r="CL44" s="683"/>
      <c r="CM44" s="683"/>
      <c r="CN44" s="683"/>
      <c r="CO44" s="683"/>
      <c r="CP44" s="683"/>
      <c r="CQ44" s="684"/>
      <c r="CR44" s="685">
        <v>1997726</v>
      </c>
      <c r="CS44" s="686"/>
      <c r="CT44" s="686"/>
      <c r="CU44" s="686"/>
      <c r="CV44" s="686"/>
      <c r="CW44" s="686"/>
      <c r="CX44" s="686"/>
      <c r="CY44" s="687"/>
      <c r="CZ44" s="690">
        <v>28</v>
      </c>
      <c r="DA44" s="691"/>
      <c r="DB44" s="691"/>
      <c r="DC44" s="703"/>
      <c r="DD44" s="694">
        <v>291765</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38" t="s">
        <v>360</v>
      </c>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CD45" s="799"/>
      <c r="CE45" s="800"/>
      <c r="CF45" s="682" t="s">
        <v>361</v>
      </c>
      <c r="CG45" s="683"/>
      <c r="CH45" s="683"/>
      <c r="CI45" s="683"/>
      <c r="CJ45" s="683"/>
      <c r="CK45" s="683"/>
      <c r="CL45" s="683"/>
      <c r="CM45" s="683"/>
      <c r="CN45" s="683"/>
      <c r="CO45" s="683"/>
      <c r="CP45" s="683"/>
      <c r="CQ45" s="684"/>
      <c r="CR45" s="685">
        <v>736315</v>
      </c>
      <c r="CS45" s="722"/>
      <c r="CT45" s="722"/>
      <c r="CU45" s="722"/>
      <c r="CV45" s="722"/>
      <c r="CW45" s="722"/>
      <c r="CX45" s="722"/>
      <c r="CY45" s="723"/>
      <c r="CZ45" s="690">
        <v>10.3</v>
      </c>
      <c r="DA45" s="719"/>
      <c r="DB45" s="719"/>
      <c r="DC45" s="724"/>
      <c r="DD45" s="694">
        <v>288262</v>
      </c>
      <c r="DE45" s="722"/>
      <c r="DF45" s="722"/>
      <c r="DG45" s="722"/>
      <c r="DH45" s="722"/>
      <c r="DI45" s="722"/>
      <c r="DJ45" s="722"/>
      <c r="DK45" s="723"/>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9" t="s">
        <v>362</v>
      </c>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799"/>
      <c r="CE46" s="800"/>
      <c r="CF46" s="682" t="s">
        <v>363</v>
      </c>
      <c r="CG46" s="683"/>
      <c r="CH46" s="683"/>
      <c r="CI46" s="683"/>
      <c r="CJ46" s="683"/>
      <c r="CK46" s="683"/>
      <c r="CL46" s="683"/>
      <c r="CM46" s="683"/>
      <c r="CN46" s="683"/>
      <c r="CO46" s="683"/>
      <c r="CP46" s="683"/>
      <c r="CQ46" s="684"/>
      <c r="CR46" s="685">
        <v>1261411</v>
      </c>
      <c r="CS46" s="686"/>
      <c r="CT46" s="686"/>
      <c r="CU46" s="686"/>
      <c r="CV46" s="686"/>
      <c r="CW46" s="686"/>
      <c r="CX46" s="686"/>
      <c r="CY46" s="687"/>
      <c r="CZ46" s="690">
        <v>17.7</v>
      </c>
      <c r="DA46" s="691"/>
      <c r="DB46" s="691"/>
      <c r="DC46" s="703"/>
      <c r="DD46" s="694">
        <v>3503</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364</v>
      </c>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799"/>
      <c r="CE47" s="800"/>
      <c r="CF47" s="682" t="s">
        <v>365</v>
      </c>
      <c r="CG47" s="683"/>
      <c r="CH47" s="683"/>
      <c r="CI47" s="683"/>
      <c r="CJ47" s="683"/>
      <c r="CK47" s="683"/>
      <c r="CL47" s="683"/>
      <c r="CM47" s="683"/>
      <c r="CN47" s="683"/>
      <c r="CO47" s="683"/>
      <c r="CP47" s="683"/>
      <c r="CQ47" s="684"/>
      <c r="CR47" s="685" t="s">
        <v>228</v>
      </c>
      <c r="CS47" s="722"/>
      <c r="CT47" s="722"/>
      <c r="CU47" s="722"/>
      <c r="CV47" s="722"/>
      <c r="CW47" s="722"/>
      <c r="CX47" s="722"/>
      <c r="CY47" s="723"/>
      <c r="CZ47" s="690" t="s">
        <v>228</v>
      </c>
      <c r="DA47" s="719"/>
      <c r="DB47" s="719"/>
      <c r="DC47" s="724"/>
      <c r="DD47" s="694" t="s">
        <v>251</v>
      </c>
      <c r="DE47" s="722"/>
      <c r="DF47" s="722"/>
      <c r="DG47" s="722"/>
      <c r="DH47" s="722"/>
      <c r="DI47" s="722"/>
      <c r="DJ47" s="722"/>
      <c r="DK47" s="723"/>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39"/>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CD48" s="801"/>
      <c r="CE48" s="802"/>
      <c r="CF48" s="682" t="s">
        <v>366</v>
      </c>
      <c r="CG48" s="683"/>
      <c r="CH48" s="683"/>
      <c r="CI48" s="683"/>
      <c r="CJ48" s="683"/>
      <c r="CK48" s="683"/>
      <c r="CL48" s="683"/>
      <c r="CM48" s="683"/>
      <c r="CN48" s="683"/>
      <c r="CO48" s="683"/>
      <c r="CP48" s="683"/>
      <c r="CQ48" s="684"/>
      <c r="CR48" s="685" t="s">
        <v>228</v>
      </c>
      <c r="CS48" s="686"/>
      <c r="CT48" s="686"/>
      <c r="CU48" s="686"/>
      <c r="CV48" s="686"/>
      <c r="CW48" s="686"/>
      <c r="CX48" s="686"/>
      <c r="CY48" s="687"/>
      <c r="CZ48" s="690" t="s">
        <v>228</v>
      </c>
      <c r="DA48" s="691"/>
      <c r="DB48" s="691"/>
      <c r="DC48" s="703"/>
      <c r="DD48" s="694" t="s">
        <v>282</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0"/>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CD49" s="726" t="s">
        <v>367</v>
      </c>
      <c r="CE49" s="727"/>
      <c r="CF49" s="727"/>
      <c r="CG49" s="727"/>
      <c r="CH49" s="727"/>
      <c r="CI49" s="727"/>
      <c r="CJ49" s="727"/>
      <c r="CK49" s="727"/>
      <c r="CL49" s="727"/>
      <c r="CM49" s="727"/>
      <c r="CN49" s="727"/>
      <c r="CO49" s="727"/>
      <c r="CP49" s="727"/>
      <c r="CQ49" s="728"/>
      <c r="CR49" s="776">
        <v>7123660</v>
      </c>
      <c r="CS49" s="756"/>
      <c r="CT49" s="756"/>
      <c r="CU49" s="756"/>
      <c r="CV49" s="756"/>
      <c r="CW49" s="756"/>
      <c r="CX49" s="756"/>
      <c r="CY49" s="787"/>
      <c r="CZ49" s="781">
        <v>100</v>
      </c>
      <c r="DA49" s="788"/>
      <c r="DB49" s="788"/>
      <c r="DC49" s="789"/>
      <c r="DD49" s="790">
        <v>3486945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dWw5Lplx60qjg25qDHaWl9xrOPh9KQG0U1MBUe427BH+yJ6Uc6JjyoixA8QI+evpXgMKIVJIvjoL3LSTXR4P/w==" saltValue="HfazL3mLyj1GKn2J1blRm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32" t="s">
        <v>369</v>
      </c>
      <c r="DK2" s="833"/>
      <c r="DL2" s="833"/>
      <c r="DM2" s="833"/>
      <c r="DN2" s="833"/>
      <c r="DO2" s="834"/>
      <c r="DP2" s="249"/>
      <c r="DQ2" s="832" t="s">
        <v>370</v>
      </c>
      <c r="DR2" s="833"/>
      <c r="DS2" s="833"/>
      <c r="DT2" s="833"/>
      <c r="DU2" s="833"/>
      <c r="DV2" s="833"/>
      <c r="DW2" s="833"/>
      <c r="DX2" s="833"/>
      <c r="DY2" s="833"/>
      <c r="DZ2" s="834"/>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2"/>
      <c r="BA4" s="252"/>
      <c r="BB4" s="252"/>
      <c r="BC4" s="252"/>
      <c r="BD4" s="252"/>
      <c r="BE4" s="253"/>
      <c r="BF4" s="253"/>
      <c r="BG4" s="253"/>
      <c r="BH4" s="253"/>
      <c r="BI4" s="253"/>
      <c r="BJ4" s="253"/>
      <c r="BK4" s="253"/>
      <c r="BL4" s="253"/>
      <c r="BM4" s="253"/>
      <c r="BN4" s="253"/>
      <c r="BO4" s="253"/>
      <c r="BP4" s="253"/>
      <c r="BQ4" s="252" t="s">
        <v>372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6"/>
      <c r="BA5" s="256"/>
      <c r="BB5" s="256"/>
      <c r="BC5" s="256"/>
      <c r="BD5" s="256"/>
      <c r="BE5" s="257"/>
      <c r="BF5" s="257"/>
      <c r="BG5" s="257"/>
      <c r="BH5" s="257"/>
      <c r="BI5" s="257"/>
      <c r="BJ5" s="257"/>
      <c r="BK5" s="257"/>
      <c r="BL5" s="257"/>
      <c r="BM5" s="257"/>
      <c r="BN5" s="257"/>
      <c r="BO5" s="257"/>
      <c r="BP5" s="257"/>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4"/>
    </row>
    <row r="6" spans="1:131" s="255"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2"/>
      <c r="BA6" s="252"/>
      <c r="BB6" s="252"/>
      <c r="BC6" s="252"/>
      <c r="BD6" s="252"/>
      <c r="BE6" s="253"/>
      <c r="BF6" s="253"/>
      <c r="BG6" s="253"/>
      <c r="BH6" s="253"/>
      <c r="BI6" s="253"/>
      <c r="BJ6" s="253"/>
      <c r="BK6" s="253"/>
      <c r="BL6" s="253"/>
      <c r="BM6" s="253"/>
      <c r="BN6" s="253"/>
      <c r="BO6" s="253"/>
      <c r="BP6" s="253"/>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4"/>
    </row>
    <row r="7" spans="1:131" s="255" customFormat="1" ht="26.25" customHeight="1" thickTop="1" x14ac:dyDescent="0.15">
      <c r="A7" s="258">
        <v>1</v>
      </c>
      <c r="B7" s="817" t="s">
        <v>390</v>
      </c>
      <c r="C7" s="818"/>
      <c r="D7" s="818"/>
      <c r="E7" s="818"/>
      <c r="F7" s="818"/>
      <c r="G7" s="818"/>
      <c r="H7" s="818"/>
      <c r="I7" s="818"/>
      <c r="J7" s="818"/>
      <c r="K7" s="818"/>
      <c r="L7" s="818"/>
      <c r="M7" s="818"/>
      <c r="N7" s="818"/>
      <c r="O7" s="818"/>
      <c r="P7" s="819"/>
      <c r="Q7" s="820">
        <v>7455</v>
      </c>
      <c r="R7" s="821"/>
      <c r="S7" s="821"/>
      <c r="T7" s="821"/>
      <c r="U7" s="821"/>
      <c r="V7" s="821">
        <v>7123</v>
      </c>
      <c r="W7" s="821"/>
      <c r="X7" s="821"/>
      <c r="Y7" s="821"/>
      <c r="Z7" s="821"/>
      <c r="AA7" s="821">
        <v>332</v>
      </c>
      <c r="AB7" s="821"/>
      <c r="AC7" s="821"/>
      <c r="AD7" s="821"/>
      <c r="AE7" s="822"/>
      <c r="AF7" s="823">
        <v>248</v>
      </c>
      <c r="AG7" s="824"/>
      <c r="AH7" s="824"/>
      <c r="AI7" s="824"/>
      <c r="AJ7" s="825"/>
      <c r="AK7" s="860">
        <v>0</v>
      </c>
      <c r="AL7" s="861"/>
      <c r="AM7" s="861"/>
      <c r="AN7" s="861"/>
      <c r="AO7" s="861"/>
      <c r="AP7" s="861">
        <v>6308</v>
      </c>
      <c r="AQ7" s="861"/>
      <c r="AR7" s="861"/>
      <c r="AS7" s="861"/>
      <c r="AT7" s="861"/>
      <c r="AU7" s="862"/>
      <c r="AV7" s="862"/>
      <c r="AW7" s="862"/>
      <c r="AX7" s="862"/>
      <c r="AY7" s="863"/>
      <c r="AZ7" s="252"/>
      <c r="BA7" s="252"/>
      <c r="BB7" s="252"/>
      <c r="BC7" s="252"/>
      <c r="BD7" s="252"/>
      <c r="BE7" s="253"/>
      <c r="BF7" s="253"/>
      <c r="BG7" s="253"/>
      <c r="BH7" s="253"/>
      <c r="BI7" s="253"/>
      <c r="BJ7" s="253"/>
      <c r="BK7" s="253"/>
      <c r="BL7" s="253"/>
      <c r="BM7" s="253"/>
      <c r="BN7" s="253"/>
      <c r="BO7" s="253"/>
      <c r="BP7" s="253"/>
      <c r="BQ7" s="259">
        <v>1</v>
      </c>
      <c r="BR7" s="260"/>
      <c r="BS7" s="864" t="s">
        <v>596</v>
      </c>
      <c r="BT7" s="865"/>
      <c r="BU7" s="865"/>
      <c r="BV7" s="865"/>
      <c r="BW7" s="865"/>
      <c r="BX7" s="865"/>
      <c r="BY7" s="865"/>
      <c r="BZ7" s="865"/>
      <c r="CA7" s="865"/>
      <c r="CB7" s="865"/>
      <c r="CC7" s="865"/>
      <c r="CD7" s="865"/>
      <c r="CE7" s="865"/>
      <c r="CF7" s="865"/>
      <c r="CG7" s="866"/>
      <c r="CH7" s="857">
        <v>-1</v>
      </c>
      <c r="CI7" s="858"/>
      <c r="CJ7" s="858"/>
      <c r="CK7" s="858"/>
      <c r="CL7" s="859"/>
      <c r="CM7" s="857">
        <v>38</v>
      </c>
      <c r="CN7" s="858"/>
      <c r="CO7" s="858"/>
      <c r="CP7" s="858"/>
      <c r="CQ7" s="859"/>
      <c r="CR7" s="857">
        <v>25</v>
      </c>
      <c r="CS7" s="858"/>
      <c r="CT7" s="858"/>
      <c r="CU7" s="858"/>
      <c r="CV7" s="859"/>
      <c r="CW7" s="857">
        <v>0</v>
      </c>
      <c r="CX7" s="858"/>
      <c r="CY7" s="858"/>
      <c r="CZ7" s="858"/>
      <c r="DA7" s="859"/>
      <c r="DB7" s="857">
        <v>0</v>
      </c>
      <c r="DC7" s="858"/>
      <c r="DD7" s="858"/>
      <c r="DE7" s="858"/>
      <c r="DF7" s="859"/>
      <c r="DG7" s="857">
        <v>0</v>
      </c>
      <c r="DH7" s="858"/>
      <c r="DI7" s="858"/>
      <c r="DJ7" s="858"/>
      <c r="DK7" s="859"/>
      <c r="DL7" s="857">
        <v>0</v>
      </c>
      <c r="DM7" s="858"/>
      <c r="DN7" s="858"/>
      <c r="DO7" s="858"/>
      <c r="DP7" s="859"/>
      <c r="DQ7" s="857">
        <v>0</v>
      </c>
      <c r="DR7" s="858"/>
      <c r="DS7" s="858"/>
      <c r="DT7" s="858"/>
      <c r="DU7" s="859"/>
      <c r="DV7" s="838"/>
      <c r="DW7" s="839"/>
      <c r="DX7" s="839"/>
      <c r="DY7" s="839"/>
      <c r="DZ7" s="840"/>
      <c r="EA7" s="254"/>
    </row>
    <row r="8" spans="1:131" s="255" customFormat="1" ht="26.25" customHeight="1" x14ac:dyDescent="0.15">
      <c r="A8" s="261">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2"/>
      <c r="BA8" s="252"/>
      <c r="BB8" s="252"/>
      <c r="BC8" s="252"/>
      <c r="BD8" s="252"/>
      <c r="BE8" s="253"/>
      <c r="BF8" s="253"/>
      <c r="BG8" s="253"/>
      <c r="BH8" s="253"/>
      <c r="BI8" s="253"/>
      <c r="BJ8" s="253"/>
      <c r="BK8" s="253"/>
      <c r="BL8" s="253"/>
      <c r="BM8" s="253"/>
      <c r="BN8" s="253"/>
      <c r="BO8" s="253"/>
      <c r="BP8" s="253"/>
      <c r="BQ8" s="262">
        <v>2</v>
      </c>
      <c r="BR8" s="263"/>
      <c r="BS8" s="854" t="s">
        <v>597</v>
      </c>
      <c r="BT8" s="855"/>
      <c r="BU8" s="855"/>
      <c r="BV8" s="855"/>
      <c r="BW8" s="855"/>
      <c r="BX8" s="855"/>
      <c r="BY8" s="855"/>
      <c r="BZ8" s="855"/>
      <c r="CA8" s="855"/>
      <c r="CB8" s="855"/>
      <c r="CC8" s="855"/>
      <c r="CD8" s="855"/>
      <c r="CE8" s="855"/>
      <c r="CF8" s="855"/>
      <c r="CG8" s="856"/>
      <c r="CH8" s="867">
        <v>14</v>
      </c>
      <c r="CI8" s="868"/>
      <c r="CJ8" s="868"/>
      <c r="CK8" s="868"/>
      <c r="CL8" s="869"/>
      <c r="CM8" s="867">
        <v>18</v>
      </c>
      <c r="CN8" s="868"/>
      <c r="CO8" s="868"/>
      <c r="CP8" s="868"/>
      <c r="CQ8" s="869"/>
      <c r="CR8" s="867">
        <v>1</v>
      </c>
      <c r="CS8" s="868"/>
      <c r="CT8" s="868"/>
      <c r="CU8" s="868"/>
      <c r="CV8" s="869"/>
      <c r="CW8" s="867">
        <v>0</v>
      </c>
      <c r="CX8" s="868"/>
      <c r="CY8" s="868"/>
      <c r="CZ8" s="868"/>
      <c r="DA8" s="869"/>
      <c r="DB8" s="867">
        <v>0</v>
      </c>
      <c r="DC8" s="868"/>
      <c r="DD8" s="868"/>
      <c r="DE8" s="868"/>
      <c r="DF8" s="869"/>
      <c r="DG8" s="867">
        <v>0</v>
      </c>
      <c r="DH8" s="868"/>
      <c r="DI8" s="868"/>
      <c r="DJ8" s="868"/>
      <c r="DK8" s="869"/>
      <c r="DL8" s="867">
        <v>0</v>
      </c>
      <c r="DM8" s="868"/>
      <c r="DN8" s="868"/>
      <c r="DO8" s="868"/>
      <c r="DP8" s="869"/>
      <c r="DQ8" s="867">
        <v>0</v>
      </c>
      <c r="DR8" s="868"/>
      <c r="DS8" s="868"/>
      <c r="DT8" s="868"/>
      <c r="DU8" s="869"/>
      <c r="DV8" s="870"/>
      <c r="DW8" s="871"/>
      <c r="DX8" s="871"/>
      <c r="DY8" s="871"/>
      <c r="DZ8" s="872"/>
      <c r="EA8" s="254"/>
    </row>
    <row r="9" spans="1:131" s="255" customFormat="1" ht="26.25" customHeight="1" x14ac:dyDescent="0.15">
      <c r="A9" s="261">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2"/>
      <c r="BA9" s="252"/>
      <c r="BB9" s="252"/>
      <c r="BC9" s="252"/>
      <c r="BD9" s="252"/>
      <c r="BE9" s="253"/>
      <c r="BF9" s="253"/>
      <c r="BG9" s="253"/>
      <c r="BH9" s="253"/>
      <c r="BI9" s="253"/>
      <c r="BJ9" s="253"/>
      <c r="BK9" s="253"/>
      <c r="BL9" s="253"/>
      <c r="BM9" s="253"/>
      <c r="BN9" s="253"/>
      <c r="BO9" s="253"/>
      <c r="BP9" s="253"/>
      <c r="BQ9" s="262">
        <v>3</v>
      </c>
      <c r="BR9" s="263"/>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4"/>
    </row>
    <row r="10" spans="1:131" s="255" customFormat="1" ht="26.25" customHeight="1" x14ac:dyDescent="0.15">
      <c r="A10" s="261">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2"/>
      <c r="BA10" s="252"/>
      <c r="BB10" s="252"/>
      <c r="BC10" s="252"/>
      <c r="BD10" s="252"/>
      <c r="BE10" s="253"/>
      <c r="BF10" s="253"/>
      <c r="BG10" s="253"/>
      <c r="BH10" s="253"/>
      <c r="BI10" s="253"/>
      <c r="BJ10" s="253"/>
      <c r="BK10" s="253"/>
      <c r="BL10" s="253"/>
      <c r="BM10" s="253"/>
      <c r="BN10" s="253"/>
      <c r="BO10" s="253"/>
      <c r="BP10" s="253"/>
      <c r="BQ10" s="262">
        <v>4</v>
      </c>
      <c r="BR10" s="263"/>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4"/>
    </row>
    <row r="11" spans="1:131" s="255" customFormat="1" ht="26.25" customHeight="1" x14ac:dyDescent="0.15">
      <c r="A11" s="261">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2"/>
      <c r="BA11" s="252"/>
      <c r="BB11" s="252"/>
      <c r="BC11" s="252"/>
      <c r="BD11" s="252"/>
      <c r="BE11" s="253"/>
      <c r="BF11" s="253"/>
      <c r="BG11" s="253"/>
      <c r="BH11" s="253"/>
      <c r="BI11" s="253"/>
      <c r="BJ11" s="253"/>
      <c r="BK11" s="253"/>
      <c r="BL11" s="253"/>
      <c r="BM11" s="253"/>
      <c r="BN11" s="253"/>
      <c r="BO11" s="253"/>
      <c r="BP11" s="253"/>
      <c r="BQ11" s="262">
        <v>5</v>
      </c>
      <c r="BR11" s="263"/>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4"/>
    </row>
    <row r="12" spans="1:131" s="255" customFormat="1" ht="26.25" customHeight="1" x14ac:dyDescent="0.15">
      <c r="A12" s="261">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2"/>
      <c r="BA12" s="252"/>
      <c r="BB12" s="252"/>
      <c r="BC12" s="252"/>
      <c r="BD12" s="252"/>
      <c r="BE12" s="253"/>
      <c r="BF12" s="253"/>
      <c r="BG12" s="253"/>
      <c r="BH12" s="253"/>
      <c r="BI12" s="253"/>
      <c r="BJ12" s="253"/>
      <c r="BK12" s="253"/>
      <c r="BL12" s="253"/>
      <c r="BM12" s="253"/>
      <c r="BN12" s="253"/>
      <c r="BO12" s="253"/>
      <c r="BP12" s="253"/>
      <c r="BQ12" s="262">
        <v>6</v>
      </c>
      <c r="BR12" s="263"/>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4"/>
    </row>
    <row r="13" spans="1:131" s="255" customFormat="1" ht="26.25" customHeight="1" x14ac:dyDescent="0.15">
      <c r="A13" s="261">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2"/>
      <c r="BA13" s="252"/>
      <c r="BB13" s="252"/>
      <c r="BC13" s="252"/>
      <c r="BD13" s="252"/>
      <c r="BE13" s="253"/>
      <c r="BF13" s="253"/>
      <c r="BG13" s="253"/>
      <c r="BH13" s="253"/>
      <c r="BI13" s="253"/>
      <c r="BJ13" s="253"/>
      <c r="BK13" s="253"/>
      <c r="BL13" s="253"/>
      <c r="BM13" s="253"/>
      <c r="BN13" s="253"/>
      <c r="BO13" s="253"/>
      <c r="BP13" s="253"/>
      <c r="BQ13" s="262">
        <v>7</v>
      </c>
      <c r="BR13" s="263"/>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4"/>
    </row>
    <row r="14" spans="1:131" s="255" customFormat="1" ht="26.25" customHeight="1" x14ac:dyDescent="0.15">
      <c r="A14" s="261">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2"/>
      <c r="BA14" s="252"/>
      <c r="BB14" s="252"/>
      <c r="BC14" s="252"/>
      <c r="BD14" s="252"/>
      <c r="BE14" s="253"/>
      <c r="BF14" s="253"/>
      <c r="BG14" s="253"/>
      <c r="BH14" s="253"/>
      <c r="BI14" s="253"/>
      <c r="BJ14" s="253"/>
      <c r="BK14" s="253"/>
      <c r="BL14" s="253"/>
      <c r="BM14" s="253"/>
      <c r="BN14" s="253"/>
      <c r="BO14" s="253"/>
      <c r="BP14" s="253"/>
      <c r="BQ14" s="262">
        <v>8</v>
      </c>
      <c r="BR14" s="263"/>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4"/>
    </row>
    <row r="15" spans="1:131" s="255" customFormat="1" ht="26.25" customHeight="1" x14ac:dyDescent="0.15">
      <c r="A15" s="261">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2"/>
      <c r="BA15" s="252"/>
      <c r="BB15" s="252"/>
      <c r="BC15" s="252"/>
      <c r="BD15" s="252"/>
      <c r="BE15" s="253"/>
      <c r="BF15" s="253"/>
      <c r="BG15" s="253"/>
      <c r="BH15" s="253"/>
      <c r="BI15" s="253"/>
      <c r="BJ15" s="253"/>
      <c r="BK15" s="253"/>
      <c r="BL15" s="253"/>
      <c r="BM15" s="253"/>
      <c r="BN15" s="253"/>
      <c r="BO15" s="253"/>
      <c r="BP15" s="253"/>
      <c r="BQ15" s="262">
        <v>9</v>
      </c>
      <c r="BR15" s="263"/>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4"/>
    </row>
    <row r="16" spans="1:131" s="255" customFormat="1" ht="26.25" customHeight="1" x14ac:dyDescent="0.15">
      <c r="A16" s="261">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2"/>
      <c r="BA16" s="252"/>
      <c r="BB16" s="252"/>
      <c r="BC16" s="252"/>
      <c r="BD16" s="252"/>
      <c r="BE16" s="253"/>
      <c r="BF16" s="253"/>
      <c r="BG16" s="253"/>
      <c r="BH16" s="253"/>
      <c r="BI16" s="253"/>
      <c r="BJ16" s="253"/>
      <c r="BK16" s="253"/>
      <c r="BL16" s="253"/>
      <c r="BM16" s="253"/>
      <c r="BN16" s="253"/>
      <c r="BO16" s="253"/>
      <c r="BP16" s="253"/>
      <c r="BQ16" s="262">
        <v>10</v>
      </c>
      <c r="BR16" s="263"/>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4"/>
    </row>
    <row r="17" spans="1:131" s="255" customFormat="1" ht="26.25" customHeight="1" x14ac:dyDescent="0.15">
      <c r="A17" s="261">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2"/>
      <c r="BA17" s="252"/>
      <c r="BB17" s="252"/>
      <c r="BC17" s="252"/>
      <c r="BD17" s="252"/>
      <c r="BE17" s="253"/>
      <c r="BF17" s="253"/>
      <c r="BG17" s="253"/>
      <c r="BH17" s="253"/>
      <c r="BI17" s="253"/>
      <c r="BJ17" s="253"/>
      <c r="BK17" s="253"/>
      <c r="BL17" s="253"/>
      <c r="BM17" s="253"/>
      <c r="BN17" s="253"/>
      <c r="BO17" s="253"/>
      <c r="BP17" s="253"/>
      <c r="BQ17" s="262">
        <v>11</v>
      </c>
      <c r="BR17" s="263"/>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4"/>
    </row>
    <row r="18" spans="1:131" s="255" customFormat="1" ht="26.25" customHeight="1" x14ac:dyDescent="0.15">
      <c r="A18" s="261">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2"/>
      <c r="BA18" s="252"/>
      <c r="BB18" s="252"/>
      <c r="BC18" s="252"/>
      <c r="BD18" s="252"/>
      <c r="BE18" s="253"/>
      <c r="BF18" s="253"/>
      <c r="BG18" s="253"/>
      <c r="BH18" s="253"/>
      <c r="BI18" s="253"/>
      <c r="BJ18" s="253"/>
      <c r="BK18" s="253"/>
      <c r="BL18" s="253"/>
      <c r="BM18" s="253"/>
      <c r="BN18" s="253"/>
      <c r="BO18" s="253"/>
      <c r="BP18" s="253"/>
      <c r="BQ18" s="262">
        <v>12</v>
      </c>
      <c r="BR18" s="263"/>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4"/>
    </row>
    <row r="19" spans="1:131" s="255" customFormat="1" ht="26.25" customHeight="1" x14ac:dyDescent="0.15">
      <c r="A19" s="261">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2"/>
      <c r="BA19" s="252"/>
      <c r="BB19" s="252"/>
      <c r="BC19" s="252"/>
      <c r="BD19" s="252"/>
      <c r="BE19" s="253"/>
      <c r="BF19" s="253"/>
      <c r="BG19" s="253"/>
      <c r="BH19" s="253"/>
      <c r="BI19" s="253"/>
      <c r="BJ19" s="253"/>
      <c r="BK19" s="253"/>
      <c r="BL19" s="253"/>
      <c r="BM19" s="253"/>
      <c r="BN19" s="253"/>
      <c r="BO19" s="253"/>
      <c r="BP19" s="253"/>
      <c r="BQ19" s="262">
        <v>13</v>
      </c>
      <c r="BR19" s="263"/>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4"/>
    </row>
    <row r="20" spans="1:131" s="255" customFormat="1" ht="26.25" customHeight="1" x14ac:dyDescent="0.15">
      <c r="A20" s="261">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2"/>
      <c r="BA20" s="252"/>
      <c r="BB20" s="252"/>
      <c r="BC20" s="252"/>
      <c r="BD20" s="252"/>
      <c r="BE20" s="253"/>
      <c r="BF20" s="253"/>
      <c r="BG20" s="253"/>
      <c r="BH20" s="253"/>
      <c r="BI20" s="253"/>
      <c r="BJ20" s="253"/>
      <c r="BK20" s="253"/>
      <c r="BL20" s="253"/>
      <c r="BM20" s="253"/>
      <c r="BN20" s="253"/>
      <c r="BO20" s="253"/>
      <c r="BP20" s="253"/>
      <c r="BQ20" s="262">
        <v>14</v>
      </c>
      <c r="BR20" s="263"/>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4"/>
    </row>
    <row r="21" spans="1:131" s="255" customFormat="1" ht="26.25" customHeight="1" thickBot="1" x14ac:dyDescent="0.2">
      <c r="A21" s="261">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2"/>
      <c r="BA21" s="252"/>
      <c r="BB21" s="252"/>
      <c r="BC21" s="252"/>
      <c r="BD21" s="252"/>
      <c r="BE21" s="253"/>
      <c r="BF21" s="253"/>
      <c r="BG21" s="253"/>
      <c r="BH21" s="253"/>
      <c r="BI21" s="253"/>
      <c r="BJ21" s="253"/>
      <c r="BK21" s="253"/>
      <c r="BL21" s="253"/>
      <c r="BM21" s="253"/>
      <c r="BN21" s="253"/>
      <c r="BO21" s="253"/>
      <c r="BP21" s="253"/>
      <c r="BQ21" s="262">
        <v>15</v>
      </c>
      <c r="BR21" s="263"/>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4"/>
    </row>
    <row r="22" spans="1:131" s="255" customFormat="1" ht="26.25" customHeight="1" x14ac:dyDescent="0.15">
      <c r="A22" s="261">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3"/>
      <c r="BF22" s="253"/>
      <c r="BG22" s="253"/>
      <c r="BH22" s="253"/>
      <c r="BI22" s="253"/>
      <c r="BJ22" s="253"/>
      <c r="BK22" s="253"/>
      <c r="BL22" s="253"/>
      <c r="BM22" s="253"/>
      <c r="BN22" s="253"/>
      <c r="BO22" s="253"/>
      <c r="BP22" s="253"/>
      <c r="BQ22" s="262">
        <v>16</v>
      </c>
      <c r="BR22" s="263"/>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4"/>
    </row>
    <row r="23" spans="1:131" s="255" customFormat="1" ht="26.25" customHeight="1" thickBot="1" x14ac:dyDescent="0.2">
      <c r="A23" s="264" t="s">
        <v>392</v>
      </c>
      <c r="B23" s="876" t="s">
        <v>393</v>
      </c>
      <c r="C23" s="877"/>
      <c r="D23" s="877"/>
      <c r="E23" s="877"/>
      <c r="F23" s="877"/>
      <c r="G23" s="877"/>
      <c r="H23" s="877"/>
      <c r="I23" s="877"/>
      <c r="J23" s="877"/>
      <c r="K23" s="877"/>
      <c r="L23" s="877"/>
      <c r="M23" s="877"/>
      <c r="N23" s="877"/>
      <c r="O23" s="877"/>
      <c r="P23" s="878"/>
      <c r="Q23" s="879"/>
      <c r="R23" s="880"/>
      <c r="S23" s="880"/>
      <c r="T23" s="880"/>
      <c r="U23" s="880"/>
      <c r="V23" s="880"/>
      <c r="W23" s="880"/>
      <c r="X23" s="880"/>
      <c r="Y23" s="880"/>
      <c r="Z23" s="880"/>
      <c r="AA23" s="880"/>
      <c r="AB23" s="880"/>
      <c r="AC23" s="880"/>
      <c r="AD23" s="880"/>
      <c r="AE23" s="881"/>
      <c r="AF23" s="882">
        <v>248</v>
      </c>
      <c r="AG23" s="880"/>
      <c r="AH23" s="880"/>
      <c r="AI23" s="880"/>
      <c r="AJ23" s="883"/>
      <c r="AK23" s="884"/>
      <c r="AL23" s="885"/>
      <c r="AM23" s="885"/>
      <c r="AN23" s="885"/>
      <c r="AO23" s="885"/>
      <c r="AP23" s="880"/>
      <c r="AQ23" s="880"/>
      <c r="AR23" s="880"/>
      <c r="AS23" s="880"/>
      <c r="AT23" s="880"/>
      <c r="AU23" s="886"/>
      <c r="AV23" s="886"/>
      <c r="AW23" s="886"/>
      <c r="AX23" s="886"/>
      <c r="AY23" s="887"/>
      <c r="AZ23" s="895" t="s">
        <v>127</v>
      </c>
      <c r="BA23" s="896"/>
      <c r="BB23" s="896"/>
      <c r="BC23" s="896"/>
      <c r="BD23" s="897"/>
      <c r="BE23" s="253"/>
      <c r="BF23" s="253"/>
      <c r="BG23" s="253"/>
      <c r="BH23" s="253"/>
      <c r="BI23" s="253"/>
      <c r="BJ23" s="253"/>
      <c r="BK23" s="253"/>
      <c r="BL23" s="253"/>
      <c r="BM23" s="253"/>
      <c r="BN23" s="253"/>
      <c r="BO23" s="253"/>
      <c r="BP23" s="253"/>
      <c r="BQ23" s="262">
        <v>17</v>
      </c>
      <c r="BR23" s="263"/>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4"/>
    </row>
    <row r="24" spans="1:131" s="255" customFormat="1" ht="26.25" customHeight="1" x14ac:dyDescent="0.15">
      <c r="A24" s="894" t="s">
        <v>394</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2"/>
      <c r="BA24" s="252"/>
      <c r="BB24" s="252"/>
      <c r="BC24" s="252"/>
      <c r="BD24" s="252"/>
      <c r="BE24" s="253"/>
      <c r="BF24" s="253"/>
      <c r="BG24" s="253"/>
      <c r="BH24" s="253"/>
      <c r="BI24" s="253"/>
      <c r="BJ24" s="253"/>
      <c r="BK24" s="253"/>
      <c r="BL24" s="253"/>
      <c r="BM24" s="253"/>
      <c r="BN24" s="253"/>
      <c r="BO24" s="253"/>
      <c r="BP24" s="253"/>
      <c r="BQ24" s="262">
        <v>18</v>
      </c>
      <c r="BR24" s="263"/>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4"/>
    </row>
    <row r="25" spans="1:131" s="247" customFormat="1" ht="26.25" customHeight="1" thickBot="1" x14ac:dyDescent="0.2">
      <c r="A25" s="835" t="s">
        <v>395</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2"/>
      <c r="BK25" s="252"/>
      <c r="BL25" s="252"/>
      <c r="BM25" s="252"/>
      <c r="BN25" s="252"/>
      <c r="BO25" s="265"/>
      <c r="BP25" s="265"/>
      <c r="BQ25" s="262">
        <v>19</v>
      </c>
      <c r="BR25" s="263"/>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6"/>
    </row>
    <row r="26" spans="1:131" s="247" customFormat="1" ht="26.25" customHeight="1" x14ac:dyDescent="0.15">
      <c r="A26" s="826" t="s">
        <v>373</v>
      </c>
      <c r="B26" s="827"/>
      <c r="C26" s="827"/>
      <c r="D26" s="827"/>
      <c r="E26" s="827"/>
      <c r="F26" s="827"/>
      <c r="G26" s="827"/>
      <c r="H26" s="827"/>
      <c r="I26" s="827"/>
      <c r="J26" s="827"/>
      <c r="K26" s="827"/>
      <c r="L26" s="827"/>
      <c r="M26" s="827"/>
      <c r="N26" s="827"/>
      <c r="O26" s="827"/>
      <c r="P26" s="828"/>
      <c r="Q26" s="803" t="s">
        <v>396</v>
      </c>
      <c r="R26" s="804"/>
      <c r="S26" s="804"/>
      <c r="T26" s="804"/>
      <c r="U26" s="805"/>
      <c r="V26" s="803" t="s">
        <v>397</v>
      </c>
      <c r="W26" s="804"/>
      <c r="X26" s="804"/>
      <c r="Y26" s="804"/>
      <c r="Z26" s="805"/>
      <c r="AA26" s="803" t="s">
        <v>398</v>
      </c>
      <c r="AB26" s="804"/>
      <c r="AC26" s="804"/>
      <c r="AD26" s="804"/>
      <c r="AE26" s="804"/>
      <c r="AF26" s="898" t="s">
        <v>399</v>
      </c>
      <c r="AG26" s="899"/>
      <c r="AH26" s="899"/>
      <c r="AI26" s="899"/>
      <c r="AJ26" s="900"/>
      <c r="AK26" s="804" t="s">
        <v>400</v>
      </c>
      <c r="AL26" s="804"/>
      <c r="AM26" s="804"/>
      <c r="AN26" s="804"/>
      <c r="AO26" s="805"/>
      <c r="AP26" s="803" t="s">
        <v>401</v>
      </c>
      <c r="AQ26" s="804"/>
      <c r="AR26" s="804"/>
      <c r="AS26" s="804"/>
      <c r="AT26" s="805"/>
      <c r="AU26" s="803" t="s">
        <v>402</v>
      </c>
      <c r="AV26" s="804"/>
      <c r="AW26" s="804"/>
      <c r="AX26" s="804"/>
      <c r="AY26" s="805"/>
      <c r="AZ26" s="803" t="s">
        <v>403</v>
      </c>
      <c r="BA26" s="804"/>
      <c r="BB26" s="804"/>
      <c r="BC26" s="804"/>
      <c r="BD26" s="805"/>
      <c r="BE26" s="803" t="s">
        <v>380</v>
      </c>
      <c r="BF26" s="804"/>
      <c r="BG26" s="804"/>
      <c r="BH26" s="804"/>
      <c r="BI26" s="815"/>
      <c r="BJ26" s="252"/>
      <c r="BK26" s="252"/>
      <c r="BL26" s="252"/>
      <c r="BM26" s="252"/>
      <c r="BN26" s="252"/>
      <c r="BO26" s="265"/>
      <c r="BP26" s="265"/>
      <c r="BQ26" s="262">
        <v>20</v>
      </c>
      <c r="BR26" s="263"/>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6"/>
    </row>
    <row r="27" spans="1:131" s="247"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2"/>
      <c r="BK27" s="252"/>
      <c r="BL27" s="252"/>
      <c r="BM27" s="252"/>
      <c r="BN27" s="252"/>
      <c r="BO27" s="265"/>
      <c r="BP27" s="265"/>
      <c r="BQ27" s="262">
        <v>21</v>
      </c>
      <c r="BR27" s="263"/>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6"/>
    </row>
    <row r="28" spans="1:131" s="247" customFormat="1" ht="26.25" customHeight="1" thickTop="1" x14ac:dyDescent="0.15">
      <c r="A28" s="266">
        <v>1</v>
      </c>
      <c r="B28" s="817" t="s">
        <v>404</v>
      </c>
      <c r="C28" s="818"/>
      <c r="D28" s="818"/>
      <c r="E28" s="818"/>
      <c r="F28" s="818"/>
      <c r="G28" s="818"/>
      <c r="H28" s="818"/>
      <c r="I28" s="818"/>
      <c r="J28" s="818"/>
      <c r="K28" s="818"/>
      <c r="L28" s="818"/>
      <c r="M28" s="818"/>
      <c r="N28" s="818"/>
      <c r="O28" s="818"/>
      <c r="P28" s="819"/>
      <c r="Q28" s="908">
        <v>704</v>
      </c>
      <c r="R28" s="909"/>
      <c r="S28" s="909"/>
      <c r="T28" s="909"/>
      <c r="U28" s="909"/>
      <c r="V28" s="909">
        <v>704</v>
      </c>
      <c r="W28" s="909"/>
      <c r="X28" s="909"/>
      <c r="Y28" s="909"/>
      <c r="Z28" s="909"/>
      <c r="AA28" s="909">
        <v>0</v>
      </c>
      <c r="AB28" s="909"/>
      <c r="AC28" s="909"/>
      <c r="AD28" s="909"/>
      <c r="AE28" s="910"/>
      <c r="AF28" s="911">
        <v>-5</v>
      </c>
      <c r="AG28" s="909"/>
      <c r="AH28" s="909"/>
      <c r="AI28" s="909"/>
      <c r="AJ28" s="912"/>
      <c r="AK28" s="913">
        <v>53</v>
      </c>
      <c r="AL28" s="904"/>
      <c r="AM28" s="904"/>
      <c r="AN28" s="904"/>
      <c r="AO28" s="904"/>
      <c r="AP28" s="904">
        <v>0</v>
      </c>
      <c r="AQ28" s="904"/>
      <c r="AR28" s="904"/>
      <c r="AS28" s="904"/>
      <c r="AT28" s="904"/>
      <c r="AU28" s="904">
        <v>53</v>
      </c>
      <c r="AV28" s="904"/>
      <c r="AW28" s="904"/>
      <c r="AX28" s="904"/>
      <c r="AY28" s="904"/>
      <c r="AZ28" s="905">
        <v>0</v>
      </c>
      <c r="BA28" s="905"/>
      <c r="BB28" s="905"/>
      <c r="BC28" s="905"/>
      <c r="BD28" s="905"/>
      <c r="BE28" s="906"/>
      <c r="BF28" s="906"/>
      <c r="BG28" s="906"/>
      <c r="BH28" s="906"/>
      <c r="BI28" s="907"/>
      <c r="BJ28" s="252"/>
      <c r="BK28" s="252"/>
      <c r="BL28" s="252"/>
      <c r="BM28" s="252"/>
      <c r="BN28" s="252"/>
      <c r="BO28" s="265"/>
      <c r="BP28" s="265"/>
      <c r="BQ28" s="262">
        <v>22</v>
      </c>
      <c r="BR28" s="263"/>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6"/>
    </row>
    <row r="29" spans="1:131" s="247" customFormat="1" ht="26.25" customHeight="1" x14ac:dyDescent="0.15">
      <c r="A29" s="266">
        <v>2</v>
      </c>
      <c r="B29" s="841" t="s">
        <v>405</v>
      </c>
      <c r="C29" s="842"/>
      <c r="D29" s="842"/>
      <c r="E29" s="842"/>
      <c r="F29" s="842"/>
      <c r="G29" s="842"/>
      <c r="H29" s="842"/>
      <c r="I29" s="842"/>
      <c r="J29" s="842"/>
      <c r="K29" s="842"/>
      <c r="L29" s="842"/>
      <c r="M29" s="842"/>
      <c r="N29" s="842"/>
      <c r="O29" s="842"/>
      <c r="P29" s="843"/>
      <c r="Q29" s="844">
        <v>57</v>
      </c>
      <c r="R29" s="845"/>
      <c r="S29" s="845"/>
      <c r="T29" s="845"/>
      <c r="U29" s="845"/>
      <c r="V29" s="845">
        <v>54</v>
      </c>
      <c r="W29" s="845"/>
      <c r="X29" s="845"/>
      <c r="Y29" s="845"/>
      <c r="Z29" s="845"/>
      <c r="AA29" s="845">
        <v>3</v>
      </c>
      <c r="AB29" s="845"/>
      <c r="AC29" s="845"/>
      <c r="AD29" s="845"/>
      <c r="AE29" s="846"/>
      <c r="AF29" s="847">
        <v>3</v>
      </c>
      <c r="AG29" s="848"/>
      <c r="AH29" s="848"/>
      <c r="AI29" s="848"/>
      <c r="AJ29" s="849"/>
      <c r="AK29" s="916">
        <v>20</v>
      </c>
      <c r="AL29" s="917"/>
      <c r="AM29" s="917"/>
      <c r="AN29" s="917"/>
      <c r="AO29" s="917"/>
      <c r="AP29" s="917">
        <v>0</v>
      </c>
      <c r="AQ29" s="917"/>
      <c r="AR29" s="917"/>
      <c r="AS29" s="917"/>
      <c r="AT29" s="917"/>
      <c r="AU29" s="917">
        <v>20</v>
      </c>
      <c r="AV29" s="917"/>
      <c r="AW29" s="917"/>
      <c r="AX29" s="917"/>
      <c r="AY29" s="917"/>
      <c r="AZ29" s="918">
        <v>0</v>
      </c>
      <c r="BA29" s="918"/>
      <c r="BB29" s="918"/>
      <c r="BC29" s="918"/>
      <c r="BD29" s="918"/>
      <c r="BE29" s="914"/>
      <c r="BF29" s="914"/>
      <c r="BG29" s="914"/>
      <c r="BH29" s="914"/>
      <c r="BI29" s="915"/>
      <c r="BJ29" s="252"/>
      <c r="BK29" s="252"/>
      <c r="BL29" s="252"/>
      <c r="BM29" s="252"/>
      <c r="BN29" s="252"/>
      <c r="BO29" s="265"/>
      <c r="BP29" s="265"/>
      <c r="BQ29" s="262">
        <v>23</v>
      </c>
      <c r="BR29" s="263"/>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6"/>
    </row>
    <row r="30" spans="1:131" s="247" customFormat="1" ht="26.25" customHeight="1" x14ac:dyDescent="0.15">
      <c r="A30" s="266">
        <v>3</v>
      </c>
      <c r="B30" s="841" t="s">
        <v>406</v>
      </c>
      <c r="C30" s="842"/>
      <c r="D30" s="842"/>
      <c r="E30" s="842"/>
      <c r="F30" s="842"/>
      <c r="G30" s="842"/>
      <c r="H30" s="842"/>
      <c r="I30" s="842"/>
      <c r="J30" s="842"/>
      <c r="K30" s="842"/>
      <c r="L30" s="842"/>
      <c r="M30" s="842"/>
      <c r="N30" s="842"/>
      <c r="O30" s="842"/>
      <c r="P30" s="843"/>
      <c r="Q30" s="844">
        <v>160</v>
      </c>
      <c r="R30" s="845"/>
      <c r="S30" s="845"/>
      <c r="T30" s="845"/>
      <c r="U30" s="845"/>
      <c r="V30" s="845">
        <v>143</v>
      </c>
      <c r="W30" s="845"/>
      <c r="X30" s="845"/>
      <c r="Y30" s="845"/>
      <c r="Z30" s="845"/>
      <c r="AA30" s="845">
        <v>17</v>
      </c>
      <c r="AB30" s="845"/>
      <c r="AC30" s="845"/>
      <c r="AD30" s="845"/>
      <c r="AE30" s="846"/>
      <c r="AF30" s="847">
        <v>17</v>
      </c>
      <c r="AG30" s="848"/>
      <c r="AH30" s="848"/>
      <c r="AI30" s="848"/>
      <c r="AJ30" s="849"/>
      <c r="AK30" s="916">
        <v>92</v>
      </c>
      <c r="AL30" s="917"/>
      <c r="AM30" s="917"/>
      <c r="AN30" s="917"/>
      <c r="AO30" s="917"/>
      <c r="AP30" s="917">
        <v>541</v>
      </c>
      <c r="AQ30" s="917"/>
      <c r="AR30" s="917"/>
      <c r="AS30" s="917"/>
      <c r="AT30" s="917"/>
      <c r="AU30" s="917">
        <v>92</v>
      </c>
      <c r="AV30" s="917"/>
      <c r="AW30" s="917"/>
      <c r="AX30" s="917"/>
      <c r="AY30" s="917"/>
      <c r="AZ30" s="918">
        <v>0</v>
      </c>
      <c r="BA30" s="918"/>
      <c r="BB30" s="918"/>
      <c r="BC30" s="918"/>
      <c r="BD30" s="918"/>
      <c r="BE30" s="914" t="s">
        <v>407</v>
      </c>
      <c r="BF30" s="914"/>
      <c r="BG30" s="914"/>
      <c r="BH30" s="914"/>
      <c r="BI30" s="915"/>
      <c r="BJ30" s="252"/>
      <c r="BK30" s="252"/>
      <c r="BL30" s="252"/>
      <c r="BM30" s="252"/>
      <c r="BN30" s="252"/>
      <c r="BO30" s="265"/>
      <c r="BP30" s="265"/>
      <c r="BQ30" s="262">
        <v>24</v>
      </c>
      <c r="BR30" s="263"/>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6"/>
    </row>
    <row r="31" spans="1:131" s="247" customFormat="1" ht="26.25" customHeight="1" x14ac:dyDescent="0.15">
      <c r="A31" s="266">
        <v>4</v>
      </c>
      <c r="B31" s="841"/>
      <c r="C31" s="842"/>
      <c r="D31" s="842"/>
      <c r="E31" s="842"/>
      <c r="F31" s="842"/>
      <c r="G31" s="842"/>
      <c r="H31" s="842"/>
      <c r="I31" s="842"/>
      <c r="J31" s="842"/>
      <c r="K31" s="842"/>
      <c r="L31" s="842"/>
      <c r="M31" s="842"/>
      <c r="N31" s="842"/>
      <c r="O31" s="842"/>
      <c r="P31" s="843"/>
      <c r="Q31" s="844"/>
      <c r="R31" s="845"/>
      <c r="S31" s="845"/>
      <c r="T31" s="845"/>
      <c r="U31" s="845"/>
      <c r="V31" s="845"/>
      <c r="W31" s="845"/>
      <c r="X31" s="845"/>
      <c r="Y31" s="845"/>
      <c r="Z31" s="845"/>
      <c r="AA31" s="845"/>
      <c r="AB31" s="845"/>
      <c r="AC31" s="845"/>
      <c r="AD31" s="845"/>
      <c r="AE31" s="846"/>
      <c r="AF31" s="847"/>
      <c r="AG31" s="848"/>
      <c r="AH31" s="848"/>
      <c r="AI31" s="848"/>
      <c r="AJ31" s="849"/>
      <c r="AK31" s="916"/>
      <c r="AL31" s="917"/>
      <c r="AM31" s="917"/>
      <c r="AN31" s="917"/>
      <c r="AO31" s="917"/>
      <c r="AP31" s="917"/>
      <c r="AQ31" s="917"/>
      <c r="AR31" s="917"/>
      <c r="AS31" s="917"/>
      <c r="AT31" s="917"/>
      <c r="AU31" s="917"/>
      <c r="AV31" s="917"/>
      <c r="AW31" s="917"/>
      <c r="AX31" s="917"/>
      <c r="AY31" s="917"/>
      <c r="AZ31" s="918"/>
      <c r="BA31" s="918"/>
      <c r="BB31" s="918"/>
      <c r="BC31" s="918"/>
      <c r="BD31" s="918"/>
      <c r="BE31" s="914"/>
      <c r="BF31" s="914"/>
      <c r="BG31" s="914"/>
      <c r="BH31" s="914"/>
      <c r="BI31" s="915"/>
      <c r="BJ31" s="252"/>
      <c r="BK31" s="252"/>
      <c r="BL31" s="252"/>
      <c r="BM31" s="252"/>
      <c r="BN31" s="252"/>
      <c r="BO31" s="265"/>
      <c r="BP31" s="265"/>
      <c r="BQ31" s="262">
        <v>25</v>
      </c>
      <c r="BR31" s="263"/>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6"/>
    </row>
    <row r="32" spans="1:131" s="247" customFormat="1" ht="26.25" customHeight="1" x14ac:dyDescent="0.15">
      <c r="A32" s="266">
        <v>5</v>
      </c>
      <c r="B32" s="841"/>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c r="AG32" s="848"/>
      <c r="AH32" s="848"/>
      <c r="AI32" s="848"/>
      <c r="AJ32" s="849"/>
      <c r="AK32" s="916"/>
      <c r="AL32" s="917"/>
      <c r="AM32" s="917"/>
      <c r="AN32" s="917"/>
      <c r="AO32" s="917"/>
      <c r="AP32" s="917"/>
      <c r="AQ32" s="917"/>
      <c r="AR32" s="917"/>
      <c r="AS32" s="917"/>
      <c r="AT32" s="917"/>
      <c r="AU32" s="917"/>
      <c r="AV32" s="917"/>
      <c r="AW32" s="917"/>
      <c r="AX32" s="917"/>
      <c r="AY32" s="917"/>
      <c r="AZ32" s="918"/>
      <c r="BA32" s="918"/>
      <c r="BB32" s="918"/>
      <c r="BC32" s="918"/>
      <c r="BD32" s="918"/>
      <c r="BE32" s="914"/>
      <c r="BF32" s="914"/>
      <c r="BG32" s="914"/>
      <c r="BH32" s="914"/>
      <c r="BI32" s="915"/>
      <c r="BJ32" s="252"/>
      <c r="BK32" s="252"/>
      <c r="BL32" s="252"/>
      <c r="BM32" s="252"/>
      <c r="BN32" s="252"/>
      <c r="BO32" s="265"/>
      <c r="BP32" s="265"/>
      <c r="BQ32" s="262">
        <v>26</v>
      </c>
      <c r="BR32" s="263"/>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6"/>
    </row>
    <row r="33" spans="1:131" s="247" customFormat="1" ht="26.25" customHeight="1" x14ac:dyDescent="0.15">
      <c r="A33" s="266">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2"/>
      <c r="BK33" s="252"/>
      <c r="BL33" s="252"/>
      <c r="BM33" s="252"/>
      <c r="BN33" s="252"/>
      <c r="BO33" s="265"/>
      <c r="BP33" s="265"/>
      <c r="BQ33" s="262">
        <v>27</v>
      </c>
      <c r="BR33" s="263"/>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6"/>
    </row>
    <row r="34" spans="1:131" s="247" customFormat="1" ht="26.25" customHeight="1" x14ac:dyDescent="0.15">
      <c r="A34" s="266">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2"/>
      <c r="BK34" s="252"/>
      <c r="BL34" s="252"/>
      <c r="BM34" s="252"/>
      <c r="BN34" s="252"/>
      <c r="BO34" s="265"/>
      <c r="BP34" s="265"/>
      <c r="BQ34" s="262">
        <v>28</v>
      </c>
      <c r="BR34" s="263"/>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6"/>
    </row>
    <row r="35" spans="1:131" s="247" customFormat="1" ht="26.25" customHeight="1" x14ac:dyDescent="0.15">
      <c r="A35" s="266">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2"/>
      <c r="BK35" s="252"/>
      <c r="BL35" s="252"/>
      <c r="BM35" s="252"/>
      <c r="BN35" s="252"/>
      <c r="BO35" s="265"/>
      <c r="BP35" s="265"/>
      <c r="BQ35" s="262">
        <v>29</v>
      </c>
      <c r="BR35" s="263"/>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6"/>
    </row>
    <row r="36" spans="1:131" s="247" customFormat="1" ht="26.25" customHeight="1" x14ac:dyDescent="0.15">
      <c r="A36" s="266">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2"/>
      <c r="BK36" s="252"/>
      <c r="BL36" s="252"/>
      <c r="BM36" s="252"/>
      <c r="BN36" s="252"/>
      <c r="BO36" s="265"/>
      <c r="BP36" s="265"/>
      <c r="BQ36" s="262">
        <v>30</v>
      </c>
      <c r="BR36" s="263"/>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6"/>
    </row>
    <row r="37" spans="1:131" s="247" customFormat="1" ht="26.25" customHeight="1" x14ac:dyDescent="0.15">
      <c r="A37" s="266">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2"/>
      <c r="BK37" s="252"/>
      <c r="BL37" s="252"/>
      <c r="BM37" s="252"/>
      <c r="BN37" s="252"/>
      <c r="BO37" s="265"/>
      <c r="BP37" s="265"/>
      <c r="BQ37" s="262">
        <v>31</v>
      </c>
      <c r="BR37" s="263"/>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6"/>
    </row>
    <row r="38" spans="1:131" s="247" customFormat="1" ht="26.25" customHeight="1" x14ac:dyDescent="0.15">
      <c r="A38" s="266">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2"/>
      <c r="BK38" s="252"/>
      <c r="BL38" s="252"/>
      <c r="BM38" s="252"/>
      <c r="BN38" s="252"/>
      <c r="BO38" s="265"/>
      <c r="BP38" s="265"/>
      <c r="BQ38" s="262">
        <v>32</v>
      </c>
      <c r="BR38" s="263"/>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6"/>
    </row>
    <row r="39" spans="1:131" s="247" customFormat="1" ht="26.25" customHeight="1" x14ac:dyDescent="0.15">
      <c r="A39" s="266">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2"/>
      <c r="BK39" s="252"/>
      <c r="BL39" s="252"/>
      <c r="BM39" s="252"/>
      <c r="BN39" s="252"/>
      <c r="BO39" s="265"/>
      <c r="BP39" s="265"/>
      <c r="BQ39" s="262">
        <v>33</v>
      </c>
      <c r="BR39" s="263"/>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6"/>
    </row>
    <row r="40" spans="1:131" s="247" customFormat="1" ht="26.25" customHeight="1" x14ac:dyDescent="0.15">
      <c r="A40" s="261">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2"/>
      <c r="BK40" s="252"/>
      <c r="BL40" s="252"/>
      <c r="BM40" s="252"/>
      <c r="BN40" s="252"/>
      <c r="BO40" s="265"/>
      <c r="BP40" s="265"/>
      <c r="BQ40" s="262">
        <v>34</v>
      </c>
      <c r="BR40" s="263"/>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6"/>
    </row>
    <row r="41" spans="1:131" s="247" customFormat="1" ht="26.25" customHeight="1" x14ac:dyDescent="0.15">
      <c r="A41" s="261">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2"/>
      <c r="BK41" s="252"/>
      <c r="BL41" s="252"/>
      <c r="BM41" s="252"/>
      <c r="BN41" s="252"/>
      <c r="BO41" s="265"/>
      <c r="BP41" s="265"/>
      <c r="BQ41" s="262">
        <v>35</v>
      </c>
      <c r="BR41" s="263"/>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6"/>
    </row>
    <row r="42" spans="1:131" s="247" customFormat="1" ht="26.25" customHeight="1" x14ac:dyDescent="0.15">
      <c r="A42" s="261">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2"/>
      <c r="BK42" s="252"/>
      <c r="BL42" s="252"/>
      <c r="BM42" s="252"/>
      <c r="BN42" s="252"/>
      <c r="BO42" s="265"/>
      <c r="BP42" s="265"/>
      <c r="BQ42" s="262">
        <v>36</v>
      </c>
      <c r="BR42" s="263"/>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6"/>
    </row>
    <row r="43" spans="1:131" s="247" customFormat="1" ht="26.25" customHeight="1" x14ac:dyDescent="0.15">
      <c r="A43" s="261">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2"/>
      <c r="BK43" s="252"/>
      <c r="BL43" s="252"/>
      <c r="BM43" s="252"/>
      <c r="BN43" s="252"/>
      <c r="BO43" s="265"/>
      <c r="BP43" s="265"/>
      <c r="BQ43" s="262">
        <v>37</v>
      </c>
      <c r="BR43" s="263"/>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6"/>
    </row>
    <row r="44" spans="1:131" s="247" customFormat="1" ht="26.25" customHeight="1" x14ac:dyDescent="0.15">
      <c r="A44" s="261">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2"/>
      <c r="BK44" s="252"/>
      <c r="BL44" s="252"/>
      <c r="BM44" s="252"/>
      <c r="BN44" s="252"/>
      <c r="BO44" s="265"/>
      <c r="BP44" s="265"/>
      <c r="BQ44" s="262">
        <v>38</v>
      </c>
      <c r="BR44" s="263"/>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6"/>
    </row>
    <row r="45" spans="1:131" s="247" customFormat="1" ht="26.25" customHeight="1" x14ac:dyDescent="0.15">
      <c r="A45" s="261">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2"/>
      <c r="BK45" s="252"/>
      <c r="BL45" s="252"/>
      <c r="BM45" s="252"/>
      <c r="BN45" s="252"/>
      <c r="BO45" s="265"/>
      <c r="BP45" s="265"/>
      <c r="BQ45" s="262">
        <v>39</v>
      </c>
      <c r="BR45" s="263"/>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6"/>
    </row>
    <row r="46" spans="1:131" s="247" customFormat="1" ht="26.25" customHeight="1" x14ac:dyDescent="0.15">
      <c r="A46" s="261">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2"/>
      <c r="BK46" s="252"/>
      <c r="BL46" s="252"/>
      <c r="BM46" s="252"/>
      <c r="BN46" s="252"/>
      <c r="BO46" s="265"/>
      <c r="BP46" s="265"/>
      <c r="BQ46" s="262">
        <v>40</v>
      </c>
      <c r="BR46" s="263"/>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6"/>
    </row>
    <row r="47" spans="1:131" s="247" customFormat="1" ht="26.25" customHeight="1" x14ac:dyDescent="0.15">
      <c r="A47" s="261">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2"/>
      <c r="BK47" s="252"/>
      <c r="BL47" s="252"/>
      <c r="BM47" s="252"/>
      <c r="BN47" s="252"/>
      <c r="BO47" s="265"/>
      <c r="BP47" s="265"/>
      <c r="BQ47" s="262">
        <v>41</v>
      </c>
      <c r="BR47" s="263"/>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6"/>
    </row>
    <row r="48" spans="1:131" s="247" customFormat="1" ht="26.25" customHeight="1" x14ac:dyDescent="0.15">
      <c r="A48" s="261">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2"/>
      <c r="BK48" s="252"/>
      <c r="BL48" s="252"/>
      <c r="BM48" s="252"/>
      <c r="BN48" s="252"/>
      <c r="BO48" s="265"/>
      <c r="BP48" s="265"/>
      <c r="BQ48" s="262">
        <v>42</v>
      </c>
      <c r="BR48" s="263"/>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6"/>
    </row>
    <row r="49" spans="1:131" s="247" customFormat="1" ht="26.25" customHeight="1" x14ac:dyDescent="0.15">
      <c r="A49" s="261">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2"/>
      <c r="BK49" s="252"/>
      <c r="BL49" s="252"/>
      <c r="BM49" s="252"/>
      <c r="BN49" s="252"/>
      <c r="BO49" s="265"/>
      <c r="BP49" s="265"/>
      <c r="BQ49" s="262">
        <v>43</v>
      </c>
      <c r="BR49" s="263"/>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6"/>
    </row>
    <row r="50" spans="1:131" s="247" customFormat="1" ht="26.25" customHeight="1" x14ac:dyDescent="0.15">
      <c r="A50" s="261">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2"/>
      <c r="BK50" s="252"/>
      <c r="BL50" s="252"/>
      <c r="BM50" s="252"/>
      <c r="BN50" s="252"/>
      <c r="BO50" s="265"/>
      <c r="BP50" s="265"/>
      <c r="BQ50" s="262">
        <v>44</v>
      </c>
      <c r="BR50" s="263"/>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6"/>
    </row>
    <row r="51" spans="1:131" s="247" customFormat="1" ht="26.25" customHeight="1" x14ac:dyDescent="0.15">
      <c r="A51" s="261">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2"/>
      <c r="BK51" s="252"/>
      <c r="BL51" s="252"/>
      <c r="BM51" s="252"/>
      <c r="BN51" s="252"/>
      <c r="BO51" s="265"/>
      <c r="BP51" s="265"/>
      <c r="BQ51" s="262">
        <v>45</v>
      </c>
      <c r="BR51" s="263"/>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6"/>
    </row>
    <row r="52" spans="1:131" s="247" customFormat="1" ht="26.25" customHeight="1" x14ac:dyDescent="0.15">
      <c r="A52" s="261">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2"/>
      <c r="BK52" s="252"/>
      <c r="BL52" s="252"/>
      <c r="BM52" s="252"/>
      <c r="BN52" s="252"/>
      <c r="BO52" s="265"/>
      <c r="BP52" s="265"/>
      <c r="BQ52" s="262">
        <v>46</v>
      </c>
      <c r="BR52" s="263"/>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6"/>
    </row>
    <row r="53" spans="1:131" s="247" customFormat="1" ht="26.25" customHeight="1" x14ac:dyDescent="0.15">
      <c r="A53" s="261">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2"/>
      <c r="BK53" s="252"/>
      <c r="BL53" s="252"/>
      <c r="BM53" s="252"/>
      <c r="BN53" s="252"/>
      <c r="BO53" s="265"/>
      <c r="BP53" s="265"/>
      <c r="BQ53" s="262">
        <v>47</v>
      </c>
      <c r="BR53" s="263"/>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6"/>
    </row>
    <row r="54" spans="1:131" s="247" customFormat="1" ht="26.25" customHeight="1" x14ac:dyDescent="0.15">
      <c r="A54" s="261">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2"/>
      <c r="BK54" s="252"/>
      <c r="BL54" s="252"/>
      <c r="BM54" s="252"/>
      <c r="BN54" s="252"/>
      <c r="BO54" s="265"/>
      <c r="BP54" s="265"/>
      <c r="BQ54" s="262">
        <v>48</v>
      </c>
      <c r="BR54" s="263"/>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6"/>
    </row>
    <row r="55" spans="1:131" s="247" customFormat="1" ht="26.25" customHeight="1" x14ac:dyDescent="0.15">
      <c r="A55" s="261">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2"/>
      <c r="BK55" s="252"/>
      <c r="BL55" s="252"/>
      <c r="BM55" s="252"/>
      <c r="BN55" s="252"/>
      <c r="BO55" s="265"/>
      <c r="BP55" s="265"/>
      <c r="BQ55" s="262">
        <v>49</v>
      </c>
      <c r="BR55" s="263"/>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6"/>
    </row>
    <row r="56" spans="1:131" s="247" customFormat="1" ht="26.25" customHeight="1" x14ac:dyDescent="0.15">
      <c r="A56" s="261">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2"/>
      <c r="BK56" s="252"/>
      <c r="BL56" s="252"/>
      <c r="BM56" s="252"/>
      <c r="BN56" s="252"/>
      <c r="BO56" s="265"/>
      <c r="BP56" s="265"/>
      <c r="BQ56" s="262">
        <v>50</v>
      </c>
      <c r="BR56" s="263"/>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6"/>
    </row>
    <row r="57" spans="1:131" s="247" customFormat="1" ht="26.25" customHeight="1" x14ac:dyDescent="0.15">
      <c r="A57" s="261">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2"/>
      <c r="BK57" s="252"/>
      <c r="BL57" s="252"/>
      <c r="BM57" s="252"/>
      <c r="BN57" s="252"/>
      <c r="BO57" s="265"/>
      <c r="BP57" s="265"/>
      <c r="BQ57" s="262">
        <v>51</v>
      </c>
      <c r="BR57" s="263"/>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6"/>
    </row>
    <row r="58" spans="1:131" s="247" customFormat="1" ht="26.25" customHeight="1" x14ac:dyDescent="0.15">
      <c r="A58" s="261">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2"/>
      <c r="BK58" s="252"/>
      <c r="BL58" s="252"/>
      <c r="BM58" s="252"/>
      <c r="BN58" s="252"/>
      <c r="BO58" s="265"/>
      <c r="BP58" s="265"/>
      <c r="BQ58" s="262">
        <v>52</v>
      </c>
      <c r="BR58" s="263"/>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6"/>
    </row>
    <row r="59" spans="1:131" s="247" customFormat="1" ht="26.25" customHeight="1" x14ac:dyDescent="0.15">
      <c r="A59" s="261">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2"/>
      <c r="BK59" s="252"/>
      <c r="BL59" s="252"/>
      <c r="BM59" s="252"/>
      <c r="BN59" s="252"/>
      <c r="BO59" s="265"/>
      <c r="BP59" s="265"/>
      <c r="BQ59" s="262">
        <v>53</v>
      </c>
      <c r="BR59" s="263"/>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6"/>
    </row>
    <row r="60" spans="1:131" s="247" customFormat="1" ht="26.25" customHeight="1" x14ac:dyDescent="0.15">
      <c r="A60" s="261">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2"/>
      <c r="BK60" s="252"/>
      <c r="BL60" s="252"/>
      <c r="BM60" s="252"/>
      <c r="BN60" s="252"/>
      <c r="BO60" s="265"/>
      <c r="BP60" s="265"/>
      <c r="BQ60" s="262">
        <v>54</v>
      </c>
      <c r="BR60" s="263"/>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6"/>
    </row>
    <row r="61" spans="1:131" s="247" customFormat="1" ht="26.25" customHeight="1" thickBot="1" x14ac:dyDescent="0.2">
      <c r="A61" s="261">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2"/>
      <c r="BK61" s="252"/>
      <c r="BL61" s="252"/>
      <c r="BM61" s="252"/>
      <c r="BN61" s="252"/>
      <c r="BO61" s="265"/>
      <c r="BP61" s="265"/>
      <c r="BQ61" s="262">
        <v>55</v>
      </c>
      <c r="BR61" s="263"/>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6"/>
    </row>
    <row r="62" spans="1:131" s="247" customFormat="1" ht="26.25" customHeight="1" x14ac:dyDescent="0.15">
      <c r="A62" s="261">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408</v>
      </c>
      <c r="BK62" s="892"/>
      <c r="BL62" s="892"/>
      <c r="BM62" s="892"/>
      <c r="BN62" s="893"/>
      <c r="BO62" s="265"/>
      <c r="BP62" s="265"/>
      <c r="BQ62" s="262">
        <v>56</v>
      </c>
      <c r="BR62" s="263"/>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6"/>
    </row>
    <row r="63" spans="1:131" s="247" customFormat="1" ht="26.25" customHeight="1" thickBot="1" x14ac:dyDescent="0.2">
      <c r="A63" s="264" t="s">
        <v>392</v>
      </c>
      <c r="B63" s="876" t="s">
        <v>409</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15</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410</v>
      </c>
      <c r="BK63" s="936"/>
      <c r="BL63" s="936"/>
      <c r="BM63" s="936"/>
      <c r="BN63" s="937"/>
      <c r="BO63" s="265"/>
      <c r="BP63" s="265"/>
      <c r="BQ63" s="262">
        <v>57</v>
      </c>
      <c r="BR63" s="263"/>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6"/>
    </row>
    <row r="66" spans="1:131" s="247" customFormat="1" ht="26.25" customHeight="1" x14ac:dyDescent="0.15">
      <c r="A66" s="826" t="s">
        <v>412</v>
      </c>
      <c r="B66" s="827"/>
      <c r="C66" s="827"/>
      <c r="D66" s="827"/>
      <c r="E66" s="827"/>
      <c r="F66" s="827"/>
      <c r="G66" s="827"/>
      <c r="H66" s="827"/>
      <c r="I66" s="827"/>
      <c r="J66" s="827"/>
      <c r="K66" s="827"/>
      <c r="L66" s="827"/>
      <c r="M66" s="827"/>
      <c r="N66" s="827"/>
      <c r="O66" s="827"/>
      <c r="P66" s="828"/>
      <c r="Q66" s="803" t="s">
        <v>413</v>
      </c>
      <c r="R66" s="804"/>
      <c r="S66" s="804"/>
      <c r="T66" s="804"/>
      <c r="U66" s="805"/>
      <c r="V66" s="803" t="s">
        <v>414</v>
      </c>
      <c r="W66" s="804"/>
      <c r="X66" s="804"/>
      <c r="Y66" s="804"/>
      <c r="Z66" s="805"/>
      <c r="AA66" s="803" t="s">
        <v>415</v>
      </c>
      <c r="AB66" s="804"/>
      <c r="AC66" s="804"/>
      <c r="AD66" s="804"/>
      <c r="AE66" s="805"/>
      <c r="AF66" s="938" t="s">
        <v>416</v>
      </c>
      <c r="AG66" s="899"/>
      <c r="AH66" s="899"/>
      <c r="AI66" s="899"/>
      <c r="AJ66" s="939"/>
      <c r="AK66" s="803" t="s">
        <v>417</v>
      </c>
      <c r="AL66" s="827"/>
      <c r="AM66" s="827"/>
      <c r="AN66" s="827"/>
      <c r="AO66" s="828"/>
      <c r="AP66" s="803" t="s">
        <v>401</v>
      </c>
      <c r="AQ66" s="804"/>
      <c r="AR66" s="804"/>
      <c r="AS66" s="804"/>
      <c r="AT66" s="805"/>
      <c r="AU66" s="803" t="s">
        <v>418</v>
      </c>
      <c r="AV66" s="804"/>
      <c r="AW66" s="804"/>
      <c r="AX66" s="804"/>
      <c r="AY66" s="805"/>
      <c r="AZ66" s="803" t="s">
        <v>380</v>
      </c>
      <c r="BA66" s="804"/>
      <c r="BB66" s="804"/>
      <c r="BC66" s="804"/>
      <c r="BD66" s="815"/>
      <c r="BE66" s="265"/>
      <c r="BF66" s="265"/>
      <c r="BG66" s="265"/>
      <c r="BH66" s="265"/>
      <c r="BI66" s="265"/>
      <c r="BJ66" s="265"/>
      <c r="BK66" s="265"/>
      <c r="BL66" s="265"/>
      <c r="BM66" s="265"/>
      <c r="BN66" s="265"/>
      <c r="BO66" s="265"/>
      <c r="BP66" s="265"/>
      <c r="BQ66" s="262">
        <v>60</v>
      </c>
      <c r="BR66" s="267"/>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6"/>
    </row>
    <row r="67" spans="1:131" s="247"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5"/>
      <c r="BF67" s="265"/>
      <c r="BG67" s="265"/>
      <c r="BH67" s="265"/>
      <c r="BI67" s="265"/>
      <c r="BJ67" s="265"/>
      <c r="BK67" s="265"/>
      <c r="BL67" s="265"/>
      <c r="BM67" s="265"/>
      <c r="BN67" s="265"/>
      <c r="BO67" s="265"/>
      <c r="BP67" s="265"/>
      <c r="BQ67" s="262">
        <v>61</v>
      </c>
      <c r="BR67" s="267"/>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6"/>
    </row>
    <row r="68" spans="1:131" s="247" customFormat="1" ht="26.25" customHeight="1" thickTop="1" x14ac:dyDescent="0.15">
      <c r="A68" s="258">
        <v>1</v>
      </c>
      <c r="B68" s="955" t="s">
        <v>586</v>
      </c>
      <c r="C68" s="956"/>
      <c r="D68" s="956"/>
      <c r="E68" s="956"/>
      <c r="F68" s="956"/>
      <c r="G68" s="956"/>
      <c r="H68" s="956"/>
      <c r="I68" s="956"/>
      <c r="J68" s="956"/>
      <c r="K68" s="956"/>
      <c r="L68" s="956"/>
      <c r="M68" s="956"/>
      <c r="N68" s="956"/>
      <c r="O68" s="956"/>
      <c r="P68" s="957"/>
      <c r="Q68" s="958">
        <v>708</v>
      </c>
      <c r="R68" s="952"/>
      <c r="S68" s="952"/>
      <c r="T68" s="952"/>
      <c r="U68" s="952"/>
      <c r="V68" s="952">
        <v>701</v>
      </c>
      <c r="W68" s="952"/>
      <c r="X68" s="952"/>
      <c r="Y68" s="952"/>
      <c r="Z68" s="952"/>
      <c r="AA68" s="952">
        <v>7</v>
      </c>
      <c r="AB68" s="952"/>
      <c r="AC68" s="952"/>
      <c r="AD68" s="952"/>
      <c r="AE68" s="952"/>
      <c r="AF68" s="952">
        <v>7</v>
      </c>
      <c r="AG68" s="952"/>
      <c r="AH68" s="952"/>
      <c r="AI68" s="952"/>
      <c r="AJ68" s="952"/>
      <c r="AK68" s="952">
        <v>0</v>
      </c>
      <c r="AL68" s="952"/>
      <c r="AM68" s="952"/>
      <c r="AN68" s="952"/>
      <c r="AO68" s="952"/>
      <c r="AP68" s="952">
        <v>0</v>
      </c>
      <c r="AQ68" s="952"/>
      <c r="AR68" s="952"/>
      <c r="AS68" s="952"/>
      <c r="AT68" s="952"/>
      <c r="AU68" s="952">
        <v>0</v>
      </c>
      <c r="AV68" s="952"/>
      <c r="AW68" s="952"/>
      <c r="AX68" s="952"/>
      <c r="AY68" s="952"/>
      <c r="AZ68" s="953"/>
      <c r="BA68" s="953"/>
      <c r="BB68" s="953"/>
      <c r="BC68" s="953"/>
      <c r="BD68" s="954"/>
      <c r="BE68" s="265"/>
      <c r="BF68" s="265"/>
      <c r="BG68" s="265"/>
      <c r="BH68" s="265"/>
      <c r="BI68" s="265"/>
      <c r="BJ68" s="265"/>
      <c r="BK68" s="265"/>
      <c r="BL68" s="265"/>
      <c r="BM68" s="265"/>
      <c r="BN68" s="265"/>
      <c r="BO68" s="265"/>
      <c r="BP68" s="265"/>
      <c r="BQ68" s="262">
        <v>62</v>
      </c>
      <c r="BR68" s="267"/>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6"/>
    </row>
    <row r="69" spans="1:131" s="247" customFormat="1" ht="26.25" customHeight="1" x14ac:dyDescent="0.15">
      <c r="A69" s="261">
        <v>2</v>
      </c>
      <c r="B69" s="959" t="s">
        <v>587</v>
      </c>
      <c r="C69" s="960"/>
      <c r="D69" s="960"/>
      <c r="E69" s="960"/>
      <c r="F69" s="960"/>
      <c r="G69" s="960"/>
      <c r="H69" s="960"/>
      <c r="I69" s="960"/>
      <c r="J69" s="960"/>
      <c r="K69" s="960"/>
      <c r="L69" s="960"/>
      <c r="M69" s="960"/>
      <c r="N69" s="960"/>
      <c r="O69" s="960"/>
      <c r="P69" s="961"/>
      <c r="Q69" s="962">
        <v>3518</v>
      </c>
      <c r="R69" s="917"/>
      <c r="S69" s="917"/>
      <c r="T69" s="917"/>
      <c r="U69" s="917"/>
      <c r="V69" s="917">
        <v>3507</v>
      </c>
      <c r="W69" s="917"/>
      <c r="X69" s="917"/>
      <c r="Y69" s="917"/>
      <c r="Z69" s="917"/>
      <c r="AA69" s="917">
        <v>11</v>
      </c>
      <c r="AB69" s="917"/>
      <c r="AC69" s="917"/>
      <c r="AD69" s="917"/>
      <c r="AE69" s="917"/>
      <c r="AF69" s="917">
        <v>11</v>
      </c>
      <c r="AG69" s="917"/>
      <c r="AH69" s="917"/>
      <c r="AI69" s="917"/>
      <c r="AJ69" s="917"/>
      <c r="AK69" s="917">
        <v>25</v>
      </c>
      <c r="AL69" s="917"/>
      <c r="AM69" s="917"/>
      <c r="AN69" s="917"/>
      <c r="AO69" s="917"/>
      <c r="AP69" s="917">
        <v>0</v>
      </c>
      <c r="AQ69" s="917"/>
      <c r="AR69" s="917"/>
      <c r="AS69" s="917"/>
      <c r="AT69" s="917"/>
      <c r="AU69" s="917">
        <v>0</v>
      </c>
      <c r="AV69" s="917"/>
      <c r="AW69" s="917"/>
      <c r="AX69" s="917"/>
      <c r="AY69" s="917"/>
      <c r="AZ69" s="963"/>
      <c r="BA69" s="963"/>
      <c r="BB69" s="963"/>
      <c r="BC69" s="963"/>
      <c r="BD69" s="964"/>
      <c r="BE69" s="265"/>
      <c r="BF69" s="265"/>
      <c r="BG69" s="265"/>
      <c r="BH69" s="265"/>
      <c r="BI69" s="265"/>
      <c r="BJ69" s="265"/>
      <c r="BK69" s="265"/>
      <c r="BL69" s="265"/>
      <c r="BM69" s="265"/>
      <c r="BN69" s="265"/>
      <c r="BO69" s="265"/>
      <c r="BP69" s="265"/>
      <c r="BQ69" s="262">
        <v>63</v>
      </c>
      <c r="BR69" s="267"/>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6"/>
    </row>
    <row r="70" spans="1:131" s="247" customFormat="1" ht="26.25" customHeight="1" x14ac:dyDescent="0.15">
      <c r="A70" s="261">
        <v>3</v>
      </c>
      <c r="B70" s="959" t="s">
        <v>588</v>
      </c>
      <c r="C70" s="960"/>
      <c r="D70" s="960"/>
      <c r="E70" s="960"/>
      <c r="F70" s="960"/>
      <c r="G70" s="960"/>
      <c r="H70" s="960"/>
      <c r="I70" s="960"/>
      <c r="J70" s="960"/>
      <c r="K70" s="960"/>
      <c r="L70" s="960"/>
      <c r="M70" s="960"/>
      <c r="N70" s="960"/>
      <c r="O70" s="960"/>
      <c r="P70" s="961"/>
      <c r="Q70" s="962">
        <v>157</v>
      </c>
      <c r="R70" s="917"/>
      <c r="S70" s="917"/>
      <c r="T70" s="917"/>
      <c r="U70" s="917"/>
      <c r="V70" s="917">
        <v>149</v>
      </c>
      <c r="W70" s="917"/>
      <c r="X70" s="917"/>
      <c r="Y70" s="917"/>
      <c r="Z70" s="917"/>
      <c r="AA70" s="917">
        <v>8</v>
      </c>
      <c r="AB70" s="917"/>
      <c r="AC70" s="917"/>
      <c r="AD70" s="917"/>
      <c r="AE70" s="917"/>
      <c r="AF70" s="917">
        <v>8</v>
      </c>
      <c r="AG70" s="917"/>
      <c r="AH70" s="917"/>
      <c r="AI70" s="917"/>
      <c r="AJ70" s="917"/>
      <c r="AK70" s="917">
        <v>37</v>
      </c>
      <c r="AL70" s="917"/>
      <c r="AM70" s="917"/>
      <c r="AN70" s="917"/>
      <c r="AO70" s="917"/>
      <c r="AP70" s="917">
        <v>0</v>
      </c>
      <c r="AQ70" s="917"/>
      <c r="AR70" s="917"/>
      <c r="AS70" s="917"/>
      <c r="AT70" s="917"/>
      <c r="AU70" s="917">
        <v>0</v>
      </c>
      <c r="AV70" s="917"/>
      <c r="AW70" s="917"/>
      <c r="AX70" s="917"/>
      <c r="AY70" s="917"/>
      <c r="AZ70" s="963"/>
      <c r="BA70" s="963"/>
      <c r="BB70" s="963"/>
      <c r="BC70" s="963"/>
      <c r="BD70" s="964"/>
      <c r="BE70" s="265"/>
      <c r="BF70" s="265"/>
      <c r="BG70" s="265"/>
      <c r="BH70" s="265"/>
      <c r="BI70" s="265"/>
      <c r="BJ70" s="265"/>
      <c r="BK70" s="265"/>
      <c r="BL70" s="265"/>
      <c r="BM70" s="265"/>
      <c r="BN70" s="265"/>
      <c r="BO70" s="265"/>
      <c r="BP70" s="265"/>
      <c r="BQ70" s="262">
        <v>64</v>
      </c>
      <c r="BR70" s="267"/>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6"/>
    </row>
    <row r="71" spans="1:131" s="247" customFormat="1" ht="26.25" customHeight="1" x14ac:dyDescent="0.15">
      <c r="A71" s="261">
        <v>4</v>
      </c>
      <c r="B71" s="959" t="s">
        <v>589</v>
      </c>
      <c r="C71" s="960"/>
      <c r="D71" s="960"/>
      <c r="E71" s="960"/>
      <c r="F71" s="960"/>
      <c r="G71" s="960"/>
      <c r="H71" s="960"/>
      <c r="I71" s="960"/>
      <c r="J71" s="960"/>
      <c r="K71" s="960"/>
      <c r="L71" s="960"/>
      <c r="M71" s="960"/>
      <c r="N71" s="960"/>
      <c r="O71" s="960"/>
      <c r="P71" s="961"/>
      <c r="Q71" s="962">
        <v>7416</v>
      </c>
      <c r="R71" s="917"/>
      <c r="S71" s="917"/>
      <c r="T71" s="917"/>
      <c r="U71" s="917"/>
      <c r="V71" s="917">
        <v>7035</v>
      </c>
      <c r="W71" s="917"/>
      <c r="X71" s="917"/>
      <c r="Y71" s="917"/>
      <c r="Z71" s="917"/>
      <c r="AA71" s="917">
        <v>381</v>
      </c>
      <c r="AB71" s="917"/>
      <c r="AC71" s="917"/>
      <c r="AD71" s="917"/>
      <c r="AE71" s="917"/>
      <c r="AF71" s="917">
        <v>0</v>
      </c>
      <c r="AG71" s="917"/>
      <c r="AH71" s="917"/>
      <c r="AI71" s="917"/>
      <c r="AJ71" s="917"/>
      <c r="AK71" s="917">
        <v>0</v>
      </c>
      <c r="AL71" s="917"/>
      <c r="AM71" s="917"/>
      <c r="AN71" s="917"/>
      <c r="AO71" s="917"/>
      <c r="AP71" s="917">
        <v>0</v>
      </c>
      <c r="AQ71" s="917"/>
      <c r="AR71" s="917"/>
      <c r="AS71" s="917"/>
      <c r="AT71" s="917"/>
      <c r="AU71" s="917">
        <v>0</v>
      </c>
      <c r="AV71" s="917"/>
      <c r="AW71" s="917"/>
      <c r="AX71" s="917"/>
      <c r="AY71" s="917"/>
      <c r="AZ71" s="963"/>
      <c r="BA71" s="963"/>
      <c r="BB71" s="963"/>
      <c r="BC71" s="963"/>
      <c r="BD71" s="964"/>
      <c r="BE71" s="265"/>
      <c r="BF71" s="265"/>
      <c r="BG71" s="265"/>
      <c r="BH71" s="265"/>
      <c r="BI71" s="265"/>
      <c r="BJ71" s="265"/>
      <c r="BK71" s="265"/>
      <c r="BL71" s="265"/>
      <c r="BM71" s="265"/>
      <c r="BN71" s="265"/>
      <c r="BO71" s="265"/>
      <c r="BP71" s="265"/>
      <c r="BQ71" s="262">
        <v>65</v>
      </c>
      <c r="BR71" s="267"/>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6"/>
    </row>
    <row r="72" spans="1:131" s="247" customFormat="1" ht="26.25" customHeight="1" x14ac:dyDescent="0.15">
      <c r="A72" s="261">
        <v>5</v>
      </c>
      <c r="B72" s="959" t="s">
        <v>590</v>
      </c>
      <c r="C72" s="960"/>
      <c r="D72" s="960"/>
      <c r="E72" s="960"/>
      <c r="F72" s="960"/>
      <c r="G72" s="960"/>
      <c r="H72" s="960"/>
      <c r="I72" s="960"/>
      <c r="J72" s="960"/>
      <c r="K72" s="960"/>
      <c r="L72" s="960"/>
      <c r="M72" s="960"/>
      <c r="N72" s="960"/>
      <c r="O72" s="960"/>
      <c r="P72" s="961"/>
      <c r="Q72" s="962">
        <v>1155</v>
      </c>
      <c r="R72" s="917"/>
      <c r="S72" s="917"/>
      <c r="T72" s="917"/>
      <c r="U72" s="917"/>
      <c r="V72" s="917">
        <v>1108</v>
      </c>
      <c r="W72" s="917"/>
      <c r="X72" s="917"/>
      <c r="Y72" s="917"/>
      <c r="Z72" s="917"/>
      <c r="AA72" s="917">
        <v>47</v>
      </c>
      <c r="AB72" s="917"/>
      <c r="AC72" s="917"/>
      <c r="AD72" s="917"/>
      <c r="AE72" s="917"/>
      <c r="AF72" s="917">
        <v>32</v>
      </c>
      <c r="AG72" s="917"/>
      <c r="AH72" s="917"/>
      <c r="AI72" s="917"/>
      <c r="AJ72" s="917"/>
      <c r="AK72" s="917">
        <v>0</v>
      </c>
      <c r="AL72" s="917"/>
      <c r="AM72" s="917"/>
      <c r="AN72" s="917"/>
      <c r="AO72" s="917"/>
      <c r="AP72" s="917">
        <v>0</v>
      </c>
      <c r="AQ72" s="917"/>
      <c r="AR72" s="917"/>
      <c r="AS72" s="917"/>
      <c r="AT72" s="917"/>
      <c r="AU72" s="917">
        <v>0</v>
      </c>
      <c r="AV72" s="917"/>
      <c r="AW72" s="917"/>
      <c r="AX72" s="917"/>
      <c r="AY72" s="917"/>
      <c r="AZ72" s="963"/>
      <c r="BA72" s="963"/>
      <c r="BB72" s="963"/>
      <c r="BC72" s="963"/>
      <c r="BD72" s="964"/>
      <c r="BE72" s="265"/>
      <c r="BF72" s="265"/>
      <c r="BG72" s="265"/>
      <c r="BH72" s="265"/>
      <c r="BI72" s="265"/>
      <c r="BJ72" s="265"/>
      <c r="BK72" s="265"/>
      <c r="BL72" s="265"/>
      <c r="BM72" s="265"/>
      <c r="BN72" s="265"/>
      <c r="BO72" s="265"/>
      <c r="BP72" s="265"/>
      <c r="BQ72" s="262">
        <v>66</v>
      </c>
      <c r="BR72" s="267"/>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6"/>
    </row>
    <row r="73" spans="1:131" s="247" customFormat="1" ht="26.25" customHeight="1" x14ac:dyDescent="0.15">
      <c r="A73" s="261">
        <v>6</v>
      </c>
      <c r="B73" s="959" t="s">
        <v>591</v>
      </c>
      <c r="C73" s="960"/>
      <c r="D73" s="960"/>
      <c r="E73" s="960"/>
      <c r="F73" s="960"/>
      <c r="G73" s="960"/>
      <c r="H73" s="960"/>
      <c r="I73" s="960"/>
      <c r="J73" s="960"/>
      <c r="K73" s="960"/>
      <c r="L73" s="960"/>
      <c r="M73" s="960"/>
      <c r="N73" s="960"/>
      <c r="O73" s="960"/>
      <c r="P73" s="961"/>
      <c r="Q73" s="962">
        <v>36027</v>
      </c>
      <c r="R73" s="917"/>
      <c r="S73" s="917"/>
      <c r="T73" s="917"/>
      <c r="U73" s="917"/>
      <c r="V73" s="917">
        <v>35167</v>
      </c>
      <c r="W73" s="917"/>
      <c r="X73" s="917"/>
      <c r="Y73" s="917"/>
      <c r="Z73" s="917"/>
      <c r="AA73" s="917">
        <v>860</v>
      </c>
      <c r="AB73" s="917"/>
      <c r="AC73" s="917"/>
      <c r="AD73" s="917"/>
      <c r="AE73" s="917"/>
      <c r="AF73" s="917">
        <v>860</v>
      </c>
      <c r="AG73" s="917"/>
      <c r="AH73" s="917"/>
      <c r="AI73" s="917"/>
      <c r="AJ73" s="917"/>
      <c r="AK73" s="917">
        <v>5703</v>
      </c>
      <c r="AL73" s="917"/>
      <c r="AM73" s="917"/>
      <c r="AN73" s="917"/>
      <c r="AO73" s="917"/>
      <c r="AP73" s="917">
        <v>0</v>
      </c>
      <c r="AQ73" s="917"/>
      <c r="AR73" s="917"/>
      <c r="AS73" s="917"/>
      <c r="AT73" s="917"/>
      <c r="AU73" s="917">
        <v>0</v>
      </c>
      <c r="AV73" s="917"/>
      <c r="AW73" s="917"/>
      <c r="AX73" s="917"/>
      <c r="AY73" s="917"/>
      <c r="AZ73" s="963"/>
      <c r="BA73" s="963"/>
      <c r="BB73" s="963"/>
      <c r="BC73" s="963"/>
      <c r="BD73" s="964"/>
      <c r="BE73" s="265"/>
      <c r="BF73" s="265"/>
      <c r="BG73" s="265"/>
      <c r="BH73" s="265"/>
      <c r="BI73" s="265"/>
      <c r="BJ73" s="265"/>
      <c r="BK73" s="265"/>
      <c r="BL73" s="265"/>
      <c r="BM73" s="265"/>
      <c r="BN73" s="265"/>
      <c r="BO73" s="265"/>
      <c r="BP73" s="265"/>
      <c r="BQ73" s="262">
        <v>67</v>
      </c>
      <c r="BR73" s="267"/>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6"/>
    </row>
    <row r="74" spans="1:131" s="247" customFormat="1" ht="26.25" customHeight="1" x14ac:dyDescent="0.15">
      <c r="A74" s="261">
        <v>7</v>
      </c>
      <c r="B74" s="959" t="s">
        <v>592</v>
      </c>
      <c r="C74" s="960"/>
      <c r="D74" s="960"/>
      <c r="E74" s="960"/>
      <c r="F74" s="960"/>
      <c r="G74" s="960"/>
      <c r="H74" s="960"/>
      <c r="I74" s="960"/>
      <c r="J74" s="960"/>
      <c r="K74" s="960"/>
      <c r="L74" s="960"/>
      <c r="M74" s="960"/>
      <c r="N74" s="960"/>
      <c r="O74" s="960"/>
      <c r="P74" s="961"/>
      <c r="Q74" s="962">
        <v>164</v>
      </c>
      <c r="R74" s="917"/>
      <c r="S74" s="917"/>
      <c r="T74" s="917"/>
      <c r="U74" s="917"/>
      <c r="V74" s="917">
        <v>123</v>
      </c>
      <c r="W74" s="917"/>
      <c r="X74" s="917"/>
      <c r="Y74" s="917"/>
      <c r="Z74" s="917"/>
      <c r="AA74" s="917">
        <v>41</v>
      </c>
      <c r="AB74" s="917"/>
      <c r="AC74" s="917"/>
      <c r="AD74" s="917"/>
      <c r="AE74" s="917"/>
      <c r="AF74" s="917">
        <v>41</v>
      </c>
      <c r="AG74" s="917"/>
      <c r="AH74" s="917"/>
      <c r="AI74" s="917"/>
      <c r="AJ74" s="917"/>
      <c r="AK74" s="917">
        <v>0</v>
      </c>
      <c r="AL74" s="917"/>
      <c r="AM74" s="917"/>
      <c r="AN74" s="917"/>
      <c r="AO74" s="917"/>
      <c r="AP74" s="917">
        <v>0</v>
      </c>
      <c r="AQ74" s="917"/>
      <c r="AR74" s="917"/>
      <c r="AS74" s="917"/>
      <c r="AT74" s="917"/>
      <c r="AU74" s="917">
        <v>0</v>
      </c>
      <c r="AV74" s="917"/>
      <c r="AW74" s="917"/>
      <c r="AX74" s="917"/>
      <c r="AY74" s="917"/>
      <c r="AZ74" s="963"/>
      <c r="BA74" s="963"/>
      <c r="BB74" s="963"/>
      <c r="BC74" s="963"/>
      <c r="BD74" s="964"/>
      <c r="BE74" s="265"/>
      <c r="BF74" s="265"/>
      <c r="BG74" s="265"/>
      <c r="BH74" s="265"/>
      <c r="BI74" s="265"/>
      <c r="BJ74" s="265"/>
      <c r="BK74" s="265"/>
      <c r="BL74" s="265"/>
      <c r="BM74" s="265"/>
      <c r="BN74" s="265"/>
      <c r="BO74" s="265"/>
      <c r="BP74" s="265"/>
      <c r="BQ74" s="262">
        <v>68</v>
      </c>
      <c r="BR74" s="267"/>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6"/>
    </row>
    <row r="75" spans="1:131" s="247" customFormat="1" ht="26.25" customHeight="1" x14ac:dyDescent="0.15">
      <c r="A75" s="261">
        <v>8</v>
      </c>
      <c r="B75" s="959" t="s">
        <v>593</v>
      </c>
      <c r="C75" s="960"/>
      <c r="D75" s="960"/>
      <c r="E75" s="960"/>
      <c r="F75" s="960"/>
      <c r="G75" s="960"/>
      <c r="H75" s="960"/>
      <c r="I75" s="960"/>
      <c r="J75" s="960"/>
      <c r="K75" s="960"/>
      <c r="L75" s="960"/>
      <c r="M75" s="960"/>
      <c r="N75" s="960"/>
      <c r="O75" s="960"/>
      <c r="P75" s="961"/>
      <c r="Q75" s="965">
        <v>147920</v>
      </c>
      <c r="R75" s="966"/>
      <c r="S75" s="966"/>
      <c r="T75" s="966"/>
      <c r="U75" s="916"/>
      <c r="V75" s="967">
        <v>139802</v>
      </c>
      <c r="W75" s="966"/>
      <c r="X75" s="966"/>
      <c r="Y75" s="966"/>
      <c r="Z75" s="916"/>
      <c r="AA75" s="967">
        <v>8118</v>
      </c>
      <c r="AB75" s="966"/>
      <c r="AC75" s="966"/>
      <c r="AD75" s="966"/>
      <c r="AE75" s="916"/>
      <c r="AF75" s="967">
        <v>8118</v>
      </c>
      <c r="AG75" s="966"/>
      <c r="AH75" s="966"/>
      <c r="AI75" s="966"/>
      <c r="AJ75" s="916"/>
      <c r="AK75" s="967">
        <v>1654</v>
      </c>
      <c r="AL75" s="966"/>
      <c r="AM75" s="966"/>
      <c r="AN75" s="966"/>
      <c r="AO75" s="916"/>
      <c r="AP75" s="967">
        <v>0</v>
      </c>
      <c r="AQ75" s="966"/>
      <c r="AR75" s="966"/>
      <c r="AS75" s="966"/>
      <c r="AT75" s="916"/>
      <c r="AU75" s="967">
        <v>0</v>
      </c>
      <c r="AV75" s="966"/>
      <c r="AW75" s="966"/>
      <c r="AX75" s="966"/>
      <c r="AY75" s="916"/>
      <c r="AZ75" s="963"/>
      <c r="BA75" s="963"/>
      <c r="BB75" s="963"/>
      <c r="BC75" s="963"/>
      <c r="BD75" s="964"/>
      <c r="BE75" s="265"/>
      <c r="BF75" s="265"/>
      <c r="BG75" s="265"/>
      <c r="BH75" s="265"/>
      <c r="BI75" s="265"/>
      <c r="BJ75" s="265"/>
      <c r="BK75" s="265"/>
      <c r="BL75" s="265"/>
      <c r="BM75" s="265"/>
      <c r="BN75" s="265"/>
      <c r="BO75" s="265"/>
      <c r="BP75" s="265"/>
      <c r="BQ75" s="262">
        <v>69</v>
      </c>
      <c r="BR75" s="267"/>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6"/>
    </row>
    <row r="76" spans="1:131" s="247" customFormat="1" ht="26.25" customHeight="1" x14ac:dyDescent="0.15">
      <c r="A76" s="261">
        <v>9</v>
      </c>
      <c r="B76" s="959" t="s">
        <v>594</v>
      </c>
      <c r="C76" s="960"/>
      <c r="D76" s="960"/>
      <c r="E76" s="960"/>
      <c r="F76" s="960"/>
      <c r="G76" s="960"/>
      <c r="H76" s="960"/>
      <c r="I76" s="960"/>
      <c r="J76" s="960"/>
      <c r="K76" s="960"/>
      <c r="L76" s="960"/>
      <c r="M76" s="960"/>
      <c r="N76" s="960"/>
      <c r="O76" s="960"/>
      <c r="P76" s="961"/>
      <c r="Q76" s="968" t="s">
        <v>595</v>
      </c>
      <c r="R76" s="966"/>
      <c r="S76" s="966"/>
      <c r="T76" s="966"/>
      <c r="U76" s="916"/>
      <c r="V76" s="968" t="s">
        <v>595</v>
      </c>
      <c r="W76" s="966"/>
      <c r="X76" s="966"/>
      <c r="Y76" s="966"/>
      <c r="Z76" s="916"/>
      <c r="AA76" s="968" t="s">
        <v>595</v>
      </c>
      <c r="AB76" s="966"/>
      <c r="AC76" s="966"/>
      <c r="AD76" s="966"/>
      <c r="AE76" s="916"/>
      <c r="AF76" s="968" t="s">
        <v>595</v>
      </c>
      <c r="AG76" s="966"/>
      <c r="AH76" s="966"/>
      <c r="AI76" s="966"/>
      <c r="AJ76" s="916"/>
      <c r="AK76" s="967">
        <v>0</v>
      </c>
      <c r="AL76" s="966"/>
      <c r="AM76" s="966"/>
      <c r="AN76" s="966"/>
      <c r="AO76" s="916"/>
      <c r="AP76" s="967">
        <v>0</v>
      </c>
      <c r="AQ76" s="966"/>
      <c r="AR76" s="966"/>
      <c r="AS76" s="966"/>
      <c r="AT76" s="916"/>
      <c r="AU76" s="967">
        <v>0</v>
      </c>
      <c r="AV76" s="966"/>
      <c r="AW76" s="966"/>
      <c r="AX76" s="966"/>
      <c r="AY76" s="916"/>
      <c r="AZ76" s="963"/>
      <c r="BA76" s="963"/>
      <c r="BB76" s="963"/>
      <c r="BC76" s="963"/>
      <c r="BD76" s="964"/>
      <c r="BE76" s="265"/>
      <c r="BF76" s="265"/>
      <c r="BG76" s="265"/>
      <c r="BH76" s="265"/>
      <c r="BI76" s="265"/>
      <c r="BJ76" s="265"/>
      <c r="BK76" s="265"/>
      <c r="BL76" s="265"/>
      <c r="BM76" s="265"/>
      <c r="BN76" s="265"/>
      <c r="BO76" s="265"/>
      <c r="BP76" s="265"/>
      <c r="BQ76" s="262">
        <v>70</v>
      </c>
      <c r="BR76" s="267"/>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6"/>
    </row>
    <row r="77" spans="1:131" s="247" customFormat="1" ht="26.25" customHeight="1" x14ac:dyDescent="0.15">
      <c r="A77" s="261">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5"/>
      <c r="BF77" s="265"/>
      <c r="BG77" s="265"/>
      <c r="BH77" s="265"/>
      <c r="BI77" s="265"/>
      <c r="BJ77" s="265"/>
      <c r="BK77" s="265"/>
      <c r="BL77" s="265"/>
      <c r="BM77" s="265"/>
      <c r="BN77" s="265"/>
      <c r="BO77" s="265"/>
      <c r="BP77" s="265"/>
      <c r="BQ77" s="262">
        <v>71</v>
      </c>
      <c r="BR77" s="267"/>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6"/>
    </row>
    <row r="78" spans="1:131" s="247" customFormat="1" ht="26.25" customHeight="1" x14ac:dyDescent="0.15">
      <c r="A78" s="261">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5"/>
      <c r="BF78" s="265"/>
      <c r="BG78" s="265"/>
      <c r="BH78" s="265"/>
      <c r="BI78" s="265"/>
      <c r="BJ78" s="268"/>
      <c r="BK78" s="268"/>
      <c r="BL78" s="268"/>
      <c r="BM78" s="268"/>
      <c r="BN78" s="268"/>
      <c r="BO78" s="265"/>
      <c r="BP78" s="265"/>
      <c r="BQ78" s="262">
        <v>72</v>
      </c>
      <c r="BR78" s="267"/>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6"/>
    </row>
    <row r="79" spans="1:131" s="247" customFormat="1" ht="26.25" customHeight="1" x14ac:dyDescent="0.15">
      <c r="A79" s="261">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5"/>
      <c r="BF79" s="265"/>
      <c r="BG79" s="265"/>
      <c r="BH79" s="265"/>
      <c r="BI79" s="265"/>
      <c r="BJ79" s="268"/>
      <c r="BK79" s="268"/>
      <c r="BL79" s="268"/>
      <c r="BM79" s="268"/>
      <c r="BN79" s="268"/>
      <c r="BO79" s="265"/>
      <c r="BP79" s="265"/>
      <c r="BQ79" s="262">
        <v>73</v>
      </c>
      <c r="BR79" s="267"/>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6"/>
    </row>
    <row r="80" spans="1:131" s="247" customFormat="1" ht="26.25" customHeight="1" x14ac:dyDescent="0.15">
      <c r="A80" s="261">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5"/>
      <c r="BF80" s="265"/>
      <c r="BG80" s="265"/>
      <c r="BH80" s="265"/>
      <c r="BI80" s="265"/>
      <c r="BJ80" s="265"/>
      <c r="BK80" s="265"/>
      <c r="BL80" s="265"/>
      <c r="BM80" s="265"/>
      <c r="BN80" s="265"/>
      <c r="BO80" s="265"/>
      <c r="BP80" s="265"/>
      <c r="BQ80" s="262">
        <v>74</v>
      </c>
      <c r="BR80" s="267"/>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6"/>
    </row>
    <row r="81" spans="1:131" s="247" customFormat="1" ht="26.25" customHeight="1" x14ac:dyDescent="0.15">
      <c r="A81" s="261">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5"/>
      <c r="BF81" s="265"/>
      <c r="BG81" s="265"/>
      <c r="BH81" s="265"/>
      <c r="BI81" s="265"/>
      <c r="BJ81" s="265"/>
      <c r="BK81" s="265"/>
      <c r="BL81" s="265"/>
      <c r="BM81" s="265"/>
      <c r="BN81" s="265"/>
      <c r="BO81" s="265"/>
      <c r="BP81" s="265"/>
      <c r="BQ81" s="262">
        <v>75</v>
      </c>
      <c r="BR81" s="267"/>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6"/>
    </row>
    <row r="82" spans="1:131" s="247" customFormat="1" ht="26.25" customHeight="1" x14ac:dyDescent="0.15">
      <c r="A82" s="261">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5"/>
      <c r="BF82" s="265"/>
      <c r="BG82" s="265"/>
      <c r="BH82" s="265"/>
      <c r="BI82" s="265"/>
      <c r="BJ82" s="265"/>
      <c r="BK82" s="265"/>
      <c r="BL82" s="265"/>
      <c r="BM82" s="265"/>
      <c r="BN82" s="265"/>
      <c r="BO82" s="265"/>
      <c r="BP82" s="265"/>
      <c r="BQ82" s="262">
        <v>76</v>
      </c>
      <c r="BR82" s="267"/>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6"/>
    </row>
    <row r="83" spans="1:131" s="247" customFormat="1" ht="26.25" customHeight="1" x14ac:dyDescent="0.15">
      <c r="A83" s="261">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5"/>
      <c r="BF83" s="265"/>
      <c r="BG83" s="265"/>
      <c r="BH83" s="265"/>
      <c r="BI83" s="265"/>
      <c r="BJ83" s="265"/>
      <c r="BK83" s="265"/>
      <c r="BL83" s="265"/>
      <c r="BM83" s="265"/>
      <c r="BN83" s="265"/>
      <c r="BO83" s="265"/>
      <c r="BP83" s="265"/>
      <c r="BQ83" s="262">
        <v>77</v>
      </c>
      <c r="BR83" s="267"/>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6"/>
    </row>
    <row r="84" spans="1:131" s="247" customFormat="1" ht="26.25" customHeight="1" x14ac:dyDescent="0.15">
      <c r="A84" s="261">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5"/>
      <c r="BF84" s="265"/>
      <c r="BG84" s="265"/>
      <c r="BH84" s="265"/>
      <c r="BI84" s="265"/>
      <c r="BJ84" s="265"/>
      <c r="BK84" s="265"/>
      <c r="BL84" s="265"/>
      <c r="BM84" s="265"/>
      <c r="BN84" s="265"/>
      <c r="BO84" s="265"/>
      <c r="BP84" s="265"/>
      <c r="BQ84" s="262">
        <v>78</v>
      </c>
      <c r="BR84" s="267"/>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6"/>
    </row>
    <row r="85" spans="1:131" s="247" customFormat="1" ht="26.25" customHeight="1" x14ac:dyDescent="0.15">
      <c r="A85" s="261">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5"/>
      <c r="BF85" s="265"/>
      <c r="BG85" s="265"/>
      <c r="BH85" s="265"/>
      <c r="BI85" s="265"/>
      <c r="BJ85" s="265"/>
      <c r="BK85" s="265"/>
      <c r="BL85" s="265"/>
      <c r="BM85" s="265"/>
      <c r="BN85" s="265"/>
      <c r="BO85" s="265"/>
      <c r="BP85" s="265"/>
      <c r="BQ85" s="262">
        <v>79</v>
      </c>
      <c r="BR85" s="267"/>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6"/>
    </row>
    <row r="86" spans="1:131" s="247" customFormat="1" ht="26.25" customHeight="1" x14ac:dyDescent="0.15">
      <c r="A86" s="261">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5"/>
      <c r="BF86" s="265"/>
      <c r="BG86" s="265"/>
      <c r="BH86" s="265"/>
      <c r="BI86" s="265"/>
      <c r="BJ86" s="265"/>
      <c r="BK86" s="265"/>
      <c r="BL86" s="265"/>
      <c r="BM86" s="265"/>
      <c r="BN86" s="265"/>
      <c r="BO86" s="265"/>
      <c r="BP86" s="265"/>
      <c r="BQ86" s="262">
        <v>80</v>
      </c>
      <c r="BR86" s="267"/>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6"/>
    </row>
    <row r="87" spans="1:131" s="247" customFormat="1" ht="26.25" customHeight="1" x14ac:dyDescent="0.15">
      <c r="A87" s="269">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5"/>
      <c r="BF87" s="265"/>
      <c r="BG87" s="265"/>
      <c r="BH87" s="265"/>
      <c r="BI87" s="265"/>
      <c r="BJ87" s="265"/>
      <c r="BK87" s="265"/>
      <c r="BL87" s="265"/>
      <c r="BM87" s="265"/>
      <c r="BN87" s="265"/>
      <c r="BO87" s="265"/>
      <c r="BP87" s="265"/>
      <c r="BQ87" s="262">
        <v>81</v>
      </c>
      <c r="BR87" s="267"/>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6"/>
    </row>
    <row r="88" spans="1:131" s="247" customFormat="1" ht="26.25" customHeight="1" thickBot="1" x14ac:dyDescent="0.2">
      <c r="A88" s="264" t="s">
        <v>392</v>
      </c>
      <c r="B88" s="876" t="s">
        <v>419</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5"/>
      <c r="BF88" s="265"/>
      <c r="BG88" s="265"/>
      <c r="BH88" s="265"/>
      <c r="BI88" s="265"/>
      <c r="BJ88" s="265"/>
      <c r="BK88" s="265"/>
      <c r="BL88" s="265"/>
      <c r="BM88" s="265"/>
      <c r="BN88" s="265"/>
      <c r="BO88" s="265"/>
      <c r="BP88" s="265"/>
      <c r="BQ88" s="262">
        <v>82</v>
      </c>
      <c r="BR88" s="267"/>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876" t="s">
        <v>420</v>
      </c>
      <c r="BS102" s="877"/>
      <c r="BT102" s="877"/>
      <c r="BU102" s="877"/>
      <c r="BV102" s="877"/>
      <c r="BW102" s="877"/>
      <c r="BX102" s="877"/>
      <c r="BY102" s="877"/>
      <c r="BZ102" s="877"/>
      <c r="CA102" s="877"/>
      <c r="CB102" s="877"/>
      <c r="CC102" s="877"/>
      <c r="CD102" s="877"/>
      <c r="CE102" s="877"/>
      <c r="CF102" s="877"/>
      <c r="CG102" s="878"/>
      <c r="CH102" s="976"/>
      <c r="CI102" s="977"/>
      <c r="CJ102" s="977"/>
      <c r="CK102" s="977"/>
      <c r="CL102" s="978"/>
      <c r="CM102" s="976"/>
      <c r="CN102" s="977"/>
      <c r="CO102" s="977"/>
      <c r="CP102" s="977"/>
      <c r="CQ102" s="978"/>
      <c r="CR102" s="979"/>
      <c r="CS102" s="936"/>
      <c r="CT102" s="936"/>
      <c r="CU102" s="936"/>
      <c r="CV102" s="980"/>
      <c r="CW102" s="979"/>
      <c r="CX102" s="936"/>
      <c r="CY102" s="936"/>
      <c r="CZ102" s="936"/>
      <c r="DA102" s="980"/>
      <c r="DB102" s="979"/>
      <c r="DC102" s="936"/>
      <c r="DD102" s="936"/>
      <c r="DE102" s="936"/>
      <c r="DF102" s="980"/>
      <c r="DG102" s="979"/>
      <c r="DH102" s="936"/>
      <c r="DI102" s="936"/>
      <c r="DJ102" s="936"/>
      <c r="DK102" s="980"/>
      <c r="DL102" s="979"/>
      <c r="DM102" s="936"/>
      <c r="DN102" s="936"/>
      <c r="DO102" s="936"/>
      <c r="DP102" s="980"/>
      <c r="DQ102" s="979"/>
      <c r="DR102" s="936"/>
      <c r="DS102" s="936"/>
      <c r="DT102" s="936"/>
      <c r="DU102" s="980"/>
      <c r="DV102" s="1003"/>
      <c r="DW102" s="1004"/>
      <c r="DX102" s="1004"/>
      <c r="DY102" s="1004"/>
      <c r="DZ102" s="1005"/>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6" t="s">
        <v>421</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7" t="s">
        <v>422</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8" t="s">
        <v>425</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426</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6" customFormat="1" ht="26.25" customHeight="1" x14ac:dyDescent="0.15">
      <c r="A109" s="1001" t="s">
        <v>427</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428</v>
      </c>
      <c r="AB109" s="982"/>
      <c r="AC109" s="982"/>
      <c r="AD109" s="982"/>
      <c r="AE109" s="983"/>
      <c r="AF109" s="981" t="s">
        <v>429</v>
      </c>
      <c r="AG109" s="982"/>
      <c r="AH109" s="982"/>
      <c r="AI109" s="982"/>
      <c r="AJ109" s="983"/>
      <c r="AK109" s="981" t="s">
        <v>308</v>
      </c>
      <c r="AL109" s="982"/>
      <c r="AM109" s="982"/>
      <c r="AN109" s="982"/>
      <c r="AO109" s="983"/>
      <c r="AP109" s="981" t="s">
        <v>430</v>
      </c>
      <c r="AQ109" s="982"/>
      <c r="AR109" s="982"/>
      <c r="AS109" s="982"/>
      <c r="AT109" s="984"/>
      <c r="AU109" s="1001" t="s">
        <v>427</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428</v>
      </c>
      <c r="BR109" s="982"/>
      <c r="BS109" s="982"/>
      <c r="BT109" s="982"/>
      <c r="BU109" s="983"/>
      <c r="BV109" s="981" t="s">
        <v>429</v>
      </c>
      <c r="BW109" s="982"/>
      <c r="BX109" s="982"/>
      <c r="BY109" s="982"/>
      <c r="BZ109" s="983"/>
      <c r="CA109" s="981" t="s">
        <v>308</v>
      </c>
      <c r="CB109" s="982"/>
      <c r="CC109" s="982"/>
      <c r="CD109" s="982"/>
      <c r="CE109" s="983"/>
      <c r="CF109" s="1002" t="s">
        <v>430</v>
      </c>
      <c r="CG109" s="1002"/>
      <c r="CH109" s="1002"/>
      <c r="CI109" s="1002"/>
      <c r="CJ109" s="1002"/>
      <c r="CK109" s="981" t="s">
        <v>431</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428</v>
      </c>
      <c r="DH109" s="982"/>
      <c r="DI109" s="982"/>
      <c r="DJ109" s="982"/>
      <c r="DK109" s="983"/>
      <c r="DL109" s="981" t="s">
        <v>429</v>
      </c>
      <c r="DM109" s="982"/>
      <c r="DN109" s="982"/>
      <c r="DO109" s="982"/>
      <c r="DP109" s="983"/>
      <c r="DQ109" s="981" t="s">
        <v>308</v>
      </c>
      <c r="DR109" s="982"/>
      <c r="DS109" s="982"/>
      <c r="DT109" s="982"/>
      <c r="DU109" s="983"/>
      <c r="DV109" s="981" t="s">
        <v>430</v>
      </c>
      <c r="DW109" s="982"/>
      <c r="DX109" s="982"/>
      <c r="DY109" s="982"/>
      <c r="DZ109" s="984"/>
    </row>
    <row r="110" spans="1:131" s="246" customFormat="1" ht="26.25" customHeight="1" x14ac:dyDescent="0.15">
      <c r="A110" s="985" t="s">
        <v>432</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584890</v>
      </c>
      <c r="AB110" s="989"/>
      <c r="AC110" s="989"/>
      <c r="AD110" s="989"/>
      <c r="AE110" s="990"/>
      <c r="AF110" s="991">
        <v>614780</v>
      </c>
      <c r="AG110" s="989"/>
      <c r="AH110" s="989"/>
      <c r="AI110" s="989"/>
      <c r="AJ110" s="990"/>
      <c r="AK110" s="991">
        <v>630094</v>
      </c>
      <c r="AL110" s="989"/>
      <c r="AM110" s="989"/>
      <c r="AN110" s="989"/>
      <c r="AO110" s="990"/>
      <c r="AP110" s="992">
        <v>24.2</v>
      </c>
      <c r="AQ110" s="993"/>
      <c r="AR110" s="993"/>
      <c r="AS110" s="993"/>
      <c r="AT110" s="994"/>
      <c r="AU110" s="995" t="s">
        <v>73</v>
      </c>
      <c r="AV110" s="996"/>
      <c r="AW110" s="996"/>
      <c r="AX110" s="996"/>
      <c r="AY110" s="996"/>
      <c r="AZ110" s="1037" t="s">
        <v>433</v>
      </c>
      <c r="BA110" s="986"/>
      <c r="BB110" s="986"/>
      <c r="BC110" s="986"/>
      <c r="BD110" s="986"/>
      <c r="BE110" s="986"/>
      <c r="BF110" s="986"/>
      <c r="BG110" s="986"/>
      <c r="BH110" s="986"/>
      <c r="BI110" s="986"/>
      <c r="BJ110" s="986"/>
      <c r="BK110" s="986"/>
      <c r="BL110" s="986"/>
      <c r="BM110" s="986"/>
      <c r="BN110" s="986"/>
      <c r="BO110" s="986"/>
      <c r="BP110" s="987"/>
      <c r="BQ110" s="1023">
        <v>6101297</v>
      </c>
      <c r="BR110" s="1024"/>
      <c r="BS110" s="1024"/>
      <c r="BT110" s="1024"/>
      <c r="BU110" s="1024"/>
      <c r="BV110" s="1024">
        <v>6032829</v>
      </c>
      <c r="BW110" s="1024"/>
      <c r="BX110" s="1024"/>
      <c r="BY110" s="1024"/>
      <c r="BZ110" s="1024"/>
      <c r="CA110" s="1024">
        <v>6308737</v>
      </c>
      <c r="CB110" s="1024"/>
      <c r="CC110" s="1024"/>
      <c r="CD110" s="1024"/>
      <c r="CE110" s="1024"/>
      <c r="CF110" s="1038">
        <v>242.6</v>
      </c>
      <c r="CG110" s="1039"/>
      <c r="CH110" s="1039"/>
      <c r="CI110" s="1039"/>
      <c r="CJ110" s="1039"/>
      <c r="CK110" s="1040" t="s">
        <v>434</v>
      </c>
      <c r="CL110" s="1041"/>
      <c r="CM110" s="1020" t="s">
        <v>435</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436</v>
      </c>
      <c r="DH110" s="1024"/>
      <c r="DI110" s="1024"/>
      <c r="DJ110" s="1024"/>
      <c r="DK110" s="1024"/>
      <c r="DL110" s="1024" t="s">
        <v>437</v>
      </c>
      <c r="DM110" s="1024"/>
      <c r="DN110" s="1024"/>
      <c r="DO110" s="1024"/>
      <c r="DP110" s="1024"/>
      <c r="DQ110" s="1024" t="s">
        <v>438</v>
      </c>
      <c r="DR110" s="1024"/>
      <c r="DS110" s="1024"/>
      <c r="DT110" s="1024"/>
      <c r="DU110" s="1024"/>
      <c r="DV110" s="1025" t="s">
        <v>439</v>
      </c>
      <c r="DW110" s="1025"/>
      <c r="DX110" s="1025"/>
      <c r="DY110" s="1025"/>
      <c r="DZ110" s="1026"/>
    </row>
    <row r="111" spans="1:131" s="246" customFormat="1" ht="26.25" customHeight="1" x14ac:dyDescent="0.15">
      <c r="A111" s="1027" t="s">
        <v>440</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438</v>
      </c>
      <c r="AB111" s="1031"/>
      <c r="AC111" s="1031"/>
      <c r="AD111" s="1031"/>
      <c r="AE111" s="1032"/>
      <c r="AF111" s="1033" t="s">
        <v>438</v>
      </c>
      <c r="AG111" s="1031"/>
      <c r="AH111" s="1031"/>
      <c r="AI111" s="1031"/>
      <c r="AJ111" s="1032"/>
      <c r="AK111" s="1033" t="s">
        <v>441</v>
      </c>
      <c r="AL111" s="1031"/>
      <c r="AM111" s="1031"/>
      <c r="AN111" s="1031"/>
      <c r="AO111" s="1032"/>
      <c r="AP111" s="1034" t="s">
        <v>441</v>
      </c>
      <c r="AQ111" s="1035"/>
      <c r="AR111" s="1035"/>
      <c r="AS111" s="1035"/>
      <c r="AT111" s="1036"/>
      <c r="AU111" s="997"/>
      <c r="AV111" s="998"/>
      <c r="AW111" s="998"/>
      <c r="AX111" s="998"/>
      <c r="AY111" s="998"/>
      <c r="AZ111" s="1046" t="s">
        <v>442</v>
      </c>
      <c r="BA111" s="1047"/>
      <c r="BB111" s="1047"/>
      <c r="BC111" s="1047"/>
      <c r="BD111" s="1047"/>
      <c r="BE111" s="1047"/>
      <c r="BF111" s="1047"/>
      <c r="BG111" s="1047"/>
      <c r="BH111" s="1047"/>
      <c r="BI111" s="1047"/>
      <c r="BJ111" s="1047"/>
      <c r="BK111" s="1047"/>
      <c r="BL111" s="1047"/>
      <c r="BM111" s="1047"/>
      <c r="BN111" s="1047"/>
      <c r="BO111" s="1047"/>
      <c r="BP111" s="1048"/>
      <c r="BQ111" s="1016" t="s">
        <v>443</v>
      </c>
      <c r="BR111" s="1017"/>
      <c r="BS111" s="1017"/>
      <c r="BT111" s="1017"/>
      <c r="BU111" s="1017"/>
      <c r="BV111" s="1017" t="s">
        <v>444</v>
      </c>
      <c r="BW111" s="1017"/>
      <c r="BX111" s="1017"/>
      <c r="BY111" s="1017"/>
      <c r="BZ111" s="1017"/>
      <c r="CA111" s="1017" t="s">
        <v>445</v>
      </c>
      <c r="CB111" s="1017"/>
      <c r="CC111" s="1017"/>
      <c r="CD111" s="1017"/>
      <c r="CE111" s="1017"/>
      <c r="CF111" s="1011" t="s">
        <v>437</v>
      </c>
      <c r="CG111" s="1012"/>
      <c r="CH111" s="1012"/>
      <c r="CI111" s="1012"/>
      <c r="CJ111" s="1012"/>
      <c r="CK111" s="1042"/>
      <c r="CL111" s="1043"/>
      <c r="CM111" s="1013" t="s">
        <v>446</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447</v>
      </c>
      <c r="DH111" s="1017"/>
      <c r="DI111" s="1017"/>
      <c r="DJ111" s="1017"/>
      <c r="DK111" s="1017"/>
      <c r="DL111" s="1017" t="s">
        <v>437</v>
      </c>
      <c r="DM111" s="1017"/>
      <c r="DN111" s="1017"/>
      <c r="DO111" s="1017"/>
      <c r="DP111" s="1017"/>
      <c r="DQ111" s="1017" t="s">
        <v>443</v>
      </c>
      <c r="DR111" s="1017"/>
      <c r="DS111" s="1017"/>
      <c r="DT111" s="1017"/>
      <c r="DU111" s="1017"/>
      <c r="DV111" s="1018" t="s">
        <v>436</v>
      </c>
      <c r="DW111" s="1018"/>
      <c r="DX111" s="1018"/>
      <c r="DY111" s="1018"/>
      <c r="DZ111" s="1019"/>
    </row>
    <row r="112" spans="1:131" s="246" customFormat="1" ht="26.25" customHeight="1" x14ac:dyDescent="0.15">
      <c r="A112" s="1049" t="s">
        <v>448</v>
      </c>
      <c r="B112" s="1050"/>
      <c r="C112" s="1047" t="s">
        <v>449</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447</v>
      </c>
      <c r="AB112" s="1056"/>
      <c r="AC112" s="1056"/>
      <c r="AD112" s="1056"/>
      <c r="AE112" s="1057"/>
      <c r="AF112" s="1058" t="s">
        <v>445</v>
      </c>
      <c r="AG112" s="1056"/>
      <c r="AH112" s="1056"/>
      <c r="AI112" s="1056"/>
      <c r="AJ112" s="1057"/>
      <c r="AK112" s="1058" t="s">
        <v>436</v>
      </c>
      <c r="AL112" s="1056"/>
      <c r="AM112" s="1056"/>
      <c r="AN112" s="1056"/>
      <c r="AO112" s="1057"/>
      <c r="AP112" s="1059" t="s">
        <v>438</v>
      </c>
      <c r="AQ112" s="1060"/>
      <c r="AR112" s="1060"/>
      <c r="AS112" s="1060"/>
      <c r="AT112" s="1061"/>
      <c r="AU112" s="997"/>
      <c r="AV112" s="998"/>
      <c r="AW112" s="998"/>
      <c r="AX112" s="998"/>
      <c r="AY112" s="998"/>
      <c r="AZ112" s="1046" t="s">
        <v>450</v>
      </c>
      <c r="BA112" s="1047"/>
      <c r="BB112" s="1047"/>
      <c r="BC112" s="1047"/>
      <c r="BD112" s="1047"/>
      <c r="BE112" s="1047"/>
      <c r="BF112" s="1047"/>
      <c r="BG112" s="1047"/>
      <c r="BH112" s="1047"/>
      <c r="BI112" s="1047"/>
      <c r="BJ112" s="1047"/>
      <c r="BK112" s="1047"/>
      <c r="BL112" s="1047"/>
      <c r="BM112" s="1047"/>
      <c r="BN112" s="1047"/>
      <c r="BO112" s="1047"/>
      <c r="BP112" s="1048"/>
      <c r="BQ112" s="1016">
        <v>461565</v>
      </c>
      <c r="BR112" s="1017"/>
      <c r="BS112" s="1017"/>
      <c r="BT112" s="1017"/>
      <c r="BU112" s="1017"/>
      <c r="BV112" s="1017">
        <v>425432</v>
      </c>
      <c r="BW112" s="1017"/>
      <c r="BX112" s="1017"/>
      <c r="BY112" s="1017"/>
      <c r="BZ112" s="1017"/>
      <c r="CA112" s="1017">
        <v>409562</v>
      </c>
      <c r="CB112" s="1017"/>
      <c r="CC112" s="1017"/>
      <c r="CD112" s="1017"/>
      <c r="CE112" s="1017"/>
      <c r="CF112" s="1011">
        <v>15.8</v>
      </c>
      <c r="CG112" s="1012"/>
      <c r="CH112" s="1012"/>
      <c r="CI112" s="1012"/>
      <c r="CJ112" s="1012"/>
      <c r="CK112" s="1042"/>
      <c r="CL112" s="1043"/>
      <c r="CM112" s="1013" t="s">
        <v>451</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443</v>
      </c>
      <c r="DH112" s="1017"/>
      <c r="DI112" s="1017"/>
      <c r="DJ112" s="1017"/>
      <c r="DK112" s="1017"/>
      <c r="DL112" s="1017" t="s">
        <v>441</v>
      </c>
      <c r="DM112" s="1017"/>
      <c r="DN112" s="1017"/>
      <c r="DO112" s="1017"/>
      <c r="DP112" s="1017"/>
      <c r="DQ112" s="1017" t="s">
        <v>452</v>
      </c>
      <c r="DR112" s="1017"/>
      <c r="DS112" s="1017"/>
      <c r="DT112" s="1017"/>
      <c r="DU112" s="1017"/>
      <c r="DV112" s="1018" t="s">
        <v>441</v>
      </c>
      <c r="DW112" s="1018"/>
      <c r="DX112" s="1018"/>
      <c r="DY112" s="1018"/>
      <c r="DZ112" s="1019"/>
    </row>
    <row r="113" spans="1:130" s="246" customFormat="1" ht="26.25" customHeight="1" x14ac:dyDescent="0.15">
      <c r="A113" s="1051"/>
      <c r="B113" s="1052"/>
      <c r="C113" s="1047" t="s">
        <v>453</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30619</v>
      </c>
      <c r="AB113" s="1031"/>
      <c r="AC113" s="1031"/>
      <c r="AD113" s="1031"/>
      <c r="AE113" s="1032"/>
      <c r="AF113" s="1033">
        <v>34698</v>
      </c>
      <c r="AG113" s="1031"/>
      <c r="AH113" s="1031"/>
      <c r="AI113" s="1031"/>
      <c r="AJ113" s="1032"/>
      <c r="AK113" s="1033">
        <v>42715</v>
      </c>
      <c r="AL113" s="1031"/>
      <c r="AM113" s="1031"/>
      <c r="AN113" s="1031"/>
      <c r="AO113" s="1032"/>
      <c r="AP113" s="1034">
        <v>1.6</v>
      </c>
      <c r="AQ113" s="1035"/>
      <c r="AR113" s="1035"/>
      <c r="AS113" s="1035"/>
      <c r="AT113" s="1036"/>
      <c r="AU113" s="997"/>
      <c r="AV113" s="998"/>
      <c r="AW113" s="998"/>
      <c r="AX113" s="998"/>
      <c r="AY113" s="998"/>
      <c r="AZ113" s="1046" t="s">
        <v>454</v>
      </c>
      <c r="BA113" s="1047"/>
      <c r="BB113" s="1047"/>
      <c r="BC113" s="1047"/>
      <c r="BD113" s="1047"/>
      <c r="BE113" s="1047"/>
      <c r="BF113" s="1047"/>
      <c r="BG113" s="1047"/>
      <c r="BH113" s="1047"/>
      <c r="BI113" s="1047"/>
      <c r="BJ113" s="1047"/>
      <c r="BK113" s="1047"/>
      <c r="BL113" s="1047"/>
      <c r="BM113" s="1047"/>
      <c r="BN113" s="1047"/>
      <c r="BO113" s="1047"/>
      <c r="BP113" s="1048"/>
      <c r="BQ113" s="1016">
        <v>346220</v>
      </c>
      <c r="BR113" s="1017"/>
      <c r="BS113" s="1017"/>
      <c r="BT113" s="1017"/>
      <c r="BU113" s="1017"/>
      <c r="BV113" s="1017">
        <v>278190</v>
      </c>
      <c r="BW113" s="1017"/>
      <c r="BX113" s="1017"/>
      <c r="BY113" s="1017"/>
      <c r="BZ113" s="1017"/>
      <c r="CA113" s="1017">
        <v>225156</v>
      </c>
      <c r="CB113" s="1017"/>
      <c r="CC113" s="1017"/>
      <c r="CD113" s="1017"/>
      <c r="CE113" s="1017"/>
      <c r="CF113" s="1011">
        <v>8.6999999999999993</v>
      </c>
      <c r="CG113" s="1012"/>
      <c r="CH113" s="1012"/>
      <c r="CI113" s="1012"/>
      <c r="CJ113" s="1012"/>
      <c r="CK113" s="1042"/>
      <c r="CL113" s="1043"/>
      <c r="CM113" s="1013" t="s">
        <v>455</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445</v>
      </c>
      <c r="DH113" s="1056"/>
      <c r="DI113" s="1056"/>
      <c r="DJ113" s="1056"/>
      <c r="DK113" s="1057"/>
      <c r="DL113" s="1058" t="s">
        <v>444</v>
      </c>
      <c r="DM113" s="1056"/>
      <c r="DN113" s="1056"/>
      <c r="DO113" s="1056"/>
      <c r="DP113" s="1057"/>
      <c r="DQ113" s="1058" t="s">
        <v>439</v>
      </c>
      <c r="DR113" s="1056"/>
      <c r="DS113" s="1056"/>
      <c r="DT113" s="1056"/>
      <c r="DU113" s="1057"/>
      <c r="DV113" s="1059" t="s">
        <v>444</v>
      </c>
      <c r="DW113" s="1060"/>
      <c r="DX113" s="1060"/>
      <c r="DY113" s="1060"/>
      <c r="DZ113" s="1061"/>
    </row>
    <row r="114" spans="1:130" s="246" customFormat="1" ht="26.25" customHeight="1" x14ac:dyDescent="0.15">
      <c r="A114" s="1051"/>
      <c r="B114" s="1052"/>
      <c r="C114" s="1047" t="s">
        <v>456</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59451</v>
      </c>
      <c r="AB114" s="1056"/>
      <c r="AC114" s="1056"/>
      <c r="AD114" s="1056"/>
      <c r="AE114" s="1057"/>
      <c r="AF114" s="1058">
        <v>64466</v>
      </c>
      <c r="AG114" s="1056"/>
      <c r="AH114" s="1056"/>
      <c r="AI114" s="1056"/>
      <c r="AJ114" s="1057"/>
      <c r="AK114" s="1058">
        <v>45880</v>
      </c>
      <c r="AL114" s="1056"/>
      <c r="AM114" s="1056"/>
      <c r="AN114" s="1056"/>
      <c r="AO114" s="1057"/>
      <c r="AP114" s="1059">
        <v>1.8</v>
      </c>
      <c r="AQ114" s="1060"/>
      <c r="AR114" s="1060"/>
      <c r="AS114" s="1060"/>
      <c r="AT114" s="1061"/>
      <c r="AU114" s="997"/>
      <c r="AV114" s="998"/>
      <c r="AW114" s="998"/>
      <c r="AX114" s="998"/>
      <c r="AY114" s="998"/>
      <c r="AZ114" s="1046" t="s">
        <v>457</v>
      </c>
      <c r="BA114" s="1047"/>
      <c r="BB114" s="1047"/>
      <c r="BC114" s="1047"/>
      <c r="BD114" s="1047"/>
      <c r="BE114" s="1047"/>
      <c r="BF114" s="1047"/>
      <c r="BG114" s="1047"/>
      <c r="BH114" s="1047"/>
      <c r="BI114" s="1047"/>
      <c r="BJ114" s="1047"/>
      <c r="BK114" s="1047"/>
      <c r="BL114" s="1047"/>
      <c r="BM114" s="1047"/>
      <c r="BN114" s="1047"/>
      <c r="BO114" s="1047"/>
      <c r="BP114" s="1048"/>
      <c r="BQ114" s="1016">
        <v>59784</v>
      </c>
      <c r="BR114" s="1017"/>
      <c r="BS114" s="1017"/>
      <c r="BT114" s="1017"/>
      <c r="BU114" s="1017"/>
      <c r="BV114" s="1017">
        <v>111790</v>
      </c>
      <c r="BW114" s="1017"/>
      <c r="BX114" s="1017"/>
      <c r="BY114" s="1017"/>
      <c r="BZ114" s="1017"/>
      <c r="CA114" s="1017" t="s">
        <v>439</v>
      </c>
      <c r="CB114" s="1017"/>
      <c r="CC114" s="1017"/>
      <c r="CD114" s="1017"/>
      <c r="CE114" s="1017"/>
      <c r="CF114" s="1011" t="s">
        <v>436</v>
      </c>
      <c r="CG114" s="1012"/>
      <c r="CH114" s="1012"/>
      <c r="CI114" s="1012"/>
      <c r="CJ114" s="1012"/>
      <c r="CK114" s="1042"/>
      <c r="CL114" s="1043"/>
      <c r="CM114" s="1013" t="s">
        <v>458</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444</v>
      </c>
      <c r="DH114" s="1056"/>
      <c r="DI114" s="1056"/>
      <c r="DJ114" s="1056"/>
      <c r="DK114" s="1057"/>
      <c r="DL114" s="1058" t="s">
        <v>438</v>
      </c>
      <c r="DM114" s="1056"/>
      <c r="DN114" s="1056"/>
      <c r="DO114" s="1056"/>
      <c r="DP114" s="1057"/>
      <c r="DQ114" s="1058" t="s">
        <v>444</v>
      </c>
      <c r="DR114" s="1056"/>
      <c r="DS114" s="1056"/>
      <c r="DT114" s="1056"/>
      <c r="DU114" s="1057"/>
      <c r="DV114" s="1059" t="s">
        <v>436</v>
      </c>
      <c r="DW114" s="1060"/>
      <c r="DX114" s="1060"/>
      <c r="DY114" s="1060"/>
      <c r="DZ114" s="1061"/>
    </row>
    <row r="115" spans="1:130" s="246" customFormat="1" ht="26.25" customHeight="1" x14ac:dyDescent="0.15">
      <c r="A115" s="1051"/>
      <c r="B115" s="1052"/>
      <c r="C115" s="1047" t="s">
        <v>459</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t="s">
        <v>444</v>
      </c>
      <c r="AB115" s="1031"/>
      <c r="AC115" s="1031"/>
      <c r="AD115" s="1031"/>
      <c r="AE115" s="1032"/>
      <c r="AF115" s="1033" t="s">
        <v>436</v>
      </c>
      <c r="AG115" s="1031"/>
      <c r="AH115" s="1031"/>
      <c r="AI115" s="1031"/>
      <c r="AJ115" s="1032"/>
      <c r="AK115" s="1033" t="s">
        <v>452</v>
      </c>
      <c r="AL115" s="1031"/>
      <c r="AM115" s="1031"/>
      <c r="AN115" s="1031"/>
      <c r="AO115" s="1032"/>
      <c r="AP115" s="1034" t="s">
        <v>452</v>
      </c>
      <c r="AQ115" s="1035"/>
      <c r="AR115" s="1035"/>
      <c r="AS115" s="1035"/>
      <c r="AT115" s="1036"/>
      <c r="AU115" s="997"/>
      <c r="AV115" s="998"/>
      <c r="AW115" s="998"/>
      <c r="AX115" s="998"/>
      <c r="AY115" s="998"/>
      <c r="AZ115" s="1046" t="s">
        <v>460</v>
      </c>
      <c r="BA115" s="1047"/>
      <c r="BB115" s="1047"/>
      <c r="BC115" s="1047"/>
      <c r="BD115" s="1047"/>
      <c r="BE115" s="1047"/>
      <c r="BF115" s="1047"/>
      <c r="BG115" s="1047"/>
      <c r="BH115" s="1047"/>
      <c r="BI115" s="1047"/>
      <c r="BJ115" s="1047"/>
      <c r="BK115" s="1047"/>
      <c r="BL115" s="1047"/>
      <c r="BM115" s="1047"/>
      <c r="BN115" s="1047"/>
      <c r="BO115" s="1047"/>
      <c r="BP115" s="1048"/>
      <c r="BQ115" s="1016" t="s">
        <v>438</v>
      </c>
      <c r="BR115" s="1017"/>
      <c r="BS115" s="1017"/>
      <c r="BT115" s="1017"/>
      <c r="BU115" s="1017"/>
      <c r="BV115" s="1017" t="s">
        <v>444</v>
      </c>
      <c r="BW115" s="1017"/>
      <c r="BX115" s="1017"/>
      <c r="BY115" s="1017"/>
      <c r="BZ115" s="1017"/>
      <c r="CA115" s="1017" t="s">
        <v>439</v>
      </c>
      <c r="CB115" s="1017"/>
      <c r="CC115" s="1017"/>
      <c r="CD115" s="1017"/>
      <c r="CE115" s="1017"/>
      <c r="CF115" s="1011" t="s">
        <v>447</v>
      </c>
      <c r="CG115" s="1012"/>
      <c r="CH115" s="1012"/>
      <c r="CI115" s="1012"/>
      <c r="CJ115" s="1012"/>
      <c r="CK115" s="1042"/>
      <c r="CL115" s="1043"/>
      <c r="CM115" s="1046" t="s">
        <v>461</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t="s">
        <v>452</v>
      </c>
      <c r="DH115" s="1056"/>
      <c r="DI115" s="1056"/>
      <c r="DJ115" s="1056"/>
      <c r="DK115" s="1057"/>
      <c r="DL115" s="1058" t="s">
        <v>443</v>
      </c>
      <c r="DM115" s="1056"/>
      <c r="DN115" s="1056"/>
      <c r="DO115" s="1056"/>
      <c r="DP115" s="1057"/>
      <c r="DQ115" s="1058" t="s">
        <v>436</v>
      </c>
      <c r="DR115" s="1056"/>
      <c r="DS115" s="1056"/>
      <c r="DT115" s="1056"/>
      <c r="DU115" s="1057"/>
      <c r="DV115" s="1059" t="s">
        <v>441</v>
      </c>
      <c r="DW115" s="1060"/>
      <c r="DX115" s="1060"/>
      <c r="DY115" s="1060"/>
      <c r="DZ115" s="1061"/>
    </row>
    <row r="116" spans="1:130" s="246" customFormat="1" ht="26.25" customHeight="1" x14ac:dyDescent="0.15">
      <c r="A116" s="1053"/>
      <c r="B116" s="1054"/>
      <c r="C116" s="1062" t="s">
        <v>462</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v>41</v>
      </c>
      <c r="AB116" s="1056"/>
      <c r="AC116" s="1056"/>
      <c r="AD116" s="1056"/>
      <c r="AE116" s="1057"/>
      <c r="AF116" s="1058" t="s">
        <v>439</v>
      </c>
      <c r="AG116" s="1056"/>
      <c r="AH116" s="1056"/>
      <c r="AI116" s="1056"/>
      <c r="AJ116" s="1057"/>
      <c r="AK116" s="1058" t="s">
        <v>452</v>
      </c>
      <c r="AL116" s="1056"/>
      <c r="AM116" s="1056"/>
      <c r="AN116" s="1056"/>
      <c r="AO116" s="1057"/>
      <c r="AP116" s="1059" t="s">
        <v>439</v>
      </c>
      <c r="AQ116" s="1060"/>
      <c r="AR116" s="1060"/>
      <c r="AS116" s="1060"/>
      <c r="AT116" s="1061"/>
      <c r="AU116" s="997"/>
      <c r="AV116" s="998"/>
      <c r="AW116" s="998"/>
      <c r="AX116" s="998"/>
      <c r="AY116" s="998"/>
      <c r="AZ116" s="1064" t="s">
        <v>463</v>
      </c>
      <c r="BA116" s="1065"/>
      <c r="BB116" s="1065"/>
      <c r="BC116" s="1065"/>
      <c r="BD116" s="1065"/>
      <c r="BE116" s="1065"/>
      <c r="BF116" s="1065"/>
      <c r="BG116" s="1065"/>
      <c r="BH116" s="1065"/>
      <c r="BI116" s="1065"/>
      <c r="BJ116" s="1065"/>
      <c r="BK116" s="1065"/>
      <c r="BL116" s="1065"/>
      <c r="BM116" s="1065"/>
      <c r="BN116" s="1065"/>
      <c r="BO116" s="1065"/>
      <c r="BP116" s="1066"/>
      <c r="BQ116" s="1016" t="s">
        <v>438</v>
      </c>
      <c r="BR116" s="1017"/>
      <c r="BS116" s="1017"/>
      <c r="BT116" s="1017"/>
      <c r="BU116" s="1017"/>
      <c r="BV116" s="1017" t="s">
        <v>443</v>
      </c>
      <c r="BW116" s="1017"/>
      <c r="BX116" s="1017"/>
      <c r="BY116" s="1017"/>
      <c r="BZ116" s="1017"/>
      <c r="CA116" s="1017" t="s">
        <v>438</v>
      </c>
      <c r="CB116" s="1017"/>
      <c r="CC116" s="1017"/>
      <c r="CD116" s="1017"/>
      <c r="CE116" s="1017"/>
      <c r="CF116" s="1011" t="s">
        <v>447</v>
      </c>
      <c r="CG116" s="1012"/>
      <c r="CH116" s="1012"/>
      <c r="CI116" s="1012"/>
      <c r="CJ116" s="1012"/>
      <c r="CK116" s="1042"/>
      <c r="CL116" s="1043"/>
      <c r="CM116" s="1013" t="s">
        <v>464</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441</v>
      </c>
      <c r="DH116" s="1056"/>
      <c r="DI116" s="1056"/>
      <c r="DJ116" s="1056"/>
      <c r="DK116" s="1057"/>
      <c r="DL116" s="1058" t="s">
        <v>444</v>
      </c>
      <c r="DM116" s="1056"/>
      <c r="DN116" s="1056"/>
      <c r="DO116" s="1056"/>
      <c r="DP116" s="1057"/>
      <c r="DQ116" s="1058" t="s">
        <v>443</v>
      </c>
      <c r="DR116" s="1056"/>
      <c r="DS116" s="1056"/>
      <c r="DT116" s="1056"/>
      <c r="DU116" s="1057"/>
      <c r="DV116" s="1059" t="s">
        <v>447</v>
      </c>
      <c r="DW116" s="1060"/>
      <c r="DX116" s="1060"/>
      <c r="DY116" s="1060"/>
      <c r="DZ116" s="1061"/>
    </row>
    <row r="117" spans="1:130" s="246" customFormat="1" ht="26.25" customHeight="1" x14ac:dyDescent="0.15">
      <c r="A117" s="1001" t="s">
        <v>187</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465</v>
      </c>
      <c r="Z117" s="983"/>
      <c r="AA117" s="1073">
        <v>675001</v>
      </c>
      <c r="AB117" s="1074"/>
      <c r="AC117" s="1074"/>
      <c r="AD117" s="1074"/>
      <c r="AE117" s="1075"/>
      <c r="AF117" s="1076">
        <v>713944</v>
      </c>
      <c r="AG117" s="1074"/>
      <c r="AH117" s="1074"/>
      <c r="AI117" s="1074"/>
      <c r="AJ117" s="1075"/>
      <c r="AK117" s="1076">
        <v>718689</v>
      </c>
      <c r="AL117" s="1074"/>
      <c r="AM117" s="1074"/>
      <c r="AN117" s="1074"/>
      <c r="AO117" s="1075"/>
      <c r="AP117" s="1077"/>
      <c r="AQ117" s="1078"/>
      <c r="AR117" s="1078"/>
      <c r="AS117" s="1078"/>
      <c r="AT117" s="1079"/>
      <c r="AU117" s="997"/>
      <c r="AV117" s="998"/>
      <c r="AW117" s="998"/>
      <c r="AX117" s="998"/>
      <c r="AY117" s="998"/>
      <c r="AZ117" s="1064" t="s">
        <v>466</v>
      </c>
      <c r="BA117" s="1065"/>
      <c r="BB117" s="1065"/>
      <c r="BC117" s="1065"/>
      <c r="BD117" s="1065"/>
      <c r="BE117" s="1065"/>
      <c r="BF117" s="1065"/>
      <c r="BG117" s="1065"/>
      <c r="BH117" s="1065"/>
      <c r="BI117" s="1065"/>
      <c r="BJ117" s="1065"/>
      <c r="BK117" s="1065"/>
      <c r="BL117" s="1065"/>
      <c r="BM117" s="1065"/>
      <c r="BN117" s="1065"/>
      <c r="BO117" s="1065"/>
      <c r="BP117" s="1066"/>
      <c r="BQ117" s="1016" t="s">
        <v>445</v>
      </c>
      <c r="BR117" s="1017"/>
      <c r="BS117" s="1017"/>
      <c r="BT117" s="1017"/>
      <c r="BU117" s="1017"/>
      <c r="BV117" s="1017" t="s">
        <v>447</v>
      </c>
      <c r="BW117" s="1017"/>
      <c r="BX117" s="1017"/>
      <c r="BY117" s="1017"/>
      <c r="BZ117" s="1017"/>
      <c r="CA117" s="1017" t="s">
        <v>452</v>
      </c>
      <c r="CB117" s="1017"/>
      <c r="CC117" s="1017"/>
      <c r="CD117" s="1017"/>
      <c r="CE117" s="1017"/>
      <c r="CF117" s="1011" t="s">
        <v>447</v>
      </c>
      <c r="CG117" s="1012"/>
      <c r="CH117" s="1012"/>
      <c r="CI117" s="1012"/>
      <c r="CJ117" s="1012"/>
      <c r="CK117" s="1042"/>
      <c r="CL117" s="1043"/>
      <c r="CM117" s="1013" t="s">
        <v>467</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441</v>
      </c>
      <c r="DH117" s="1056"/>
      <c r="DI117" s="1056"/>
      <c r="DJ117" s="1056"/>
      <c r="DK117" s="1057"/>
      <c r="DL117" s="1058" t="s">
        <v>441</v>
      </c>
      <c r="DM117" s="1056"/>
      <c r="DN117" s="1056"/>
      <c r="DO117" s="1056"/>
      <c r="DP117" s="1057"/>
      <c r="DQ117" s="1058" t="s">
        <v>447</v>
      </c>
      <c r="DR117" s="1056"/>
      <c r="DS117" s="1056"/>
      <c r="DT117" s="1056"/>
      <c r="DU117" s="1057"/>
      <c r="DV117" s="1059" t="s">
        <v>441</v>
      </c>
      <c r="DW117" s="1060"/>
      <c r="DX117" s="1060"/>
      <c r="DY117" s="1060"/>
      <c r="DZ117" s="1061"/>
    </row>
    <row r="118" spans="1:130" s="246" customFormat="1" ht="26.25" customHeight="1" x14ac:dyDescent="0.15">
      <c r="A118" s="1001" t="s">
        <v>431</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428</v>
      </c>
      <c r="AB118" s="982"/>
      <c r="AC118" s="982"/>
      <c r="AD118" s="982"/>
      <c r="AE118" s="983"/>
      <c r="AF118" s="981" t="s">
        <v>429</v>
      </c>
      <c r="AG118" s="982"/>
      <c r="AH118" s="982"/>
      <c r="AI118" s="982"/>
      <c r="AJ118" s="983"/>
      <c r="AK118" s="981" t="s">
        <v>308</v>
      </c>
      <c r="AL118" s="982"/>
      <c r="AM118" s="982"/>
      <c r="AN118" s="982"/>
      <c r="AO118" s="983"/>
      <c r="AP118" s="1068" t="s">
        <v>430</v>
      </c>
      <c r="AQ118" s="1069"/>
      <c r="AR118" s="1069"/>
      <c r="AS118" s="1069"/>
      <c r="AT118" s="1070"/>
      <c r="AU118" s="997"/>
      <c r="AV118" s="998"/>
      <c r="AW118" s="998"/>
      <c r="AX118" s="998"/>
      <c r="AY118" s="998"/>
      <c r="AZ118" s="1071" t="s">
        <v>468</v>
      </c>
      <c r="BA118" s="1062"/>
      <c r="BB118" s="1062"/>
      <c r="BC118" s="1062"/>
      <c r="BD118" s="1062"/>
      <c r="BE118" s="1062"/>
      <c r="BF118" s="1062"/>
      <c r="BG118" s="1062"/>
      <c r="BH118" s="1062"/>
      <c r="BI118" s="1062"/>
      <c r="BJ118" s="1062"/>
      <c r="BK118" s="1062"/>
      <c r="BL118" s="1062"/>
      <c r="BM118" s="1062"/>
      <c r="BN118" s="1062"/>
      <c r="BO118" s="1062"/>
      <c r="BP118" s="1063"/>
      <c r="BQ118" s="1094" t="s">
        <v>452</v>
      </c>
      <c r="BR118" s="1095"/>
      <c r="BS118" s="1095"/>
      <c r="BT118" s="1095"/>
      <c r="BU118" s="1095"/>
      <c r="BV118" s="1095" t="s">
        <v>447</v>
      </c>
      <c r="BW118" s="1095"/>
      <c r="BX118" s="1095"/>
      <c r="BY118" s="1095"/>
      <c r="BZ118" s="1095"/>
      <c r="CA118" s="1095" t="s">
        <v>447</v>
      </c>
      <c r="CB118" s="1095"/>
      <c r="CC118" s="1095"/>
      <c r="CD118" s="1095"/>
      <c r="CE118" s="1095"/>
      <c r="CF118" s="1011" t="s">
        <v>441</v>
      </c>
      <c r="CG118" s="1012"/>
      <c r="CH118" s="1012"/>
      <c r="CI118" s="1012"/>
      <c r="CJ118" s="1012"/>
      <c r="CK118" s="1042"/>
      <c r="CL118" s="1043"/>
      <c r="CM118" s="1013" t="s">
        <v>469</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447</v>
      </c>
      <c r="DH118" s="1056"/>
      <c r="DI118" s="1056"/>
      <c r="DJ118" s="1056"/>
      <c r="DK118" s="1057"/>
      <c r="DL118" s="1058" t="s">
        <v>441</v>
      </c>
      <c r="DM118" s="1056"/>
      <c r="DN118" s="1056"/>
      <c r="DO118" s="1056"/>
      <c r="DP118" s="1057"/>
      <c r="DQ118" s="1058" t="s">
        <v>445</v>
      </c>
      <c r="DR118" s="1056"/>
      <c r="DS118" s="1056"/>
      <c r="DT118" s="1056"/>
      <c r="DU118" s="1057"/>
      <c r="DV118" s="1059" t="s">
        <v>447</v>
      </c>
      <c r="DW118" s="1060"/>
      <c r="DX118" s="1060"/>
      <c r="DY118" s="1060"/>
      <c r="DZ118" s="1061"/>
    </row>
    <row r="119" spans="1:130" s="246" customFormat="1" ht="26.25" customHeight="1" x14ac:dyDescent="0.15">
      <c r="A119" s="1155" t="s">
        <v>434</v>
      </c>
      <c r="B119" s="1041"/>
      <c r="C119" s="1020" t="s">
        <v>435</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436</v>
      </c>
      <c r="AB119" s="989"/>
      <c r="AC119" s="989"/>
      <c r="AD119" s="989"/>
      <c r="AE119" s="990"/>
      <c r="AF119" s="991" t="s">
        <v>447</v>
      </c>
      <c r="AG119" s="989"/>
      <c r="AH119" s="989"/>
      <c r="AI119" s="989"/>
      <c r="AJ119" s="990"/>
      <c r="AK119" s="991" t="s">
        <v>452</v>
      </c>
      <c r="AL119" s="989"/>
      <c r="AM119" s="989"/>
      <c r="AN119" s="989"/>
      <c r="AO119" s="990"/>
      <c r="AP119" s="992" t="s">
        <v>438</v>
      </c>
      <c r="AQ119" s="993"/>
      <c r="AR119" s="993"/>
      <c r="AS119" s="993"/>
      <c r="AT119" s="994"/>
      <c r="AU119" s="999"/>
      <c r="AV119" s="1000"/>
      <c r="AW119" s="1000"/>
      <c r="AX119" s="1000"/>
      <c r="AY119" s="1000"/>
      <c r="AZ119" s="277" t="s">
        <v>187</v>
      </c>
      <c r="BA119" s="277"/>
      <c r="BB119" s="277"/>
      <c r="BC119" s="277"/>
      <c r="BD119" s="277"/>
      <c r="BE119" s="277"/>
      <c r="BF119" s="277"/>
      <c r="BG119" s="277"/>
      <c r="BH119" s="277"/>
      <c r="BI119" s="277"/>
      <c r="BJ119" s="277"/>
      <c r="BK119" s="277"/>
      <c r="BL119" s="277"/>
      <c r="BM119" s="277"/>
      <c r="BN119" s="277"/>
      <c r="BO119" s="1072" t="s">
        <v>470</v>
      </c>
      <c r="BP119" s="1103"/>
      <c r="BQ119" s="1094">
        <v>6968866</v>
      </c>
      <c r="BR119" s="1095"/>
      <c r="BS119" s="1095"/>
      <c r="BT119" s="1095"/>
      <c r="BU119" s="1095"/>
      <c r="BV119" s="1095">
        <v>6848241</v>
      </c>
      <c r="BW119" s="1095"/>
      <c r="BX119" s="1095"/>
      <c r="BY119" s="1095"/>
      <c r="BZ119" s="1095"/>
      <c r="CA119" s="1095">
        <v>6943455</v>
      </c>
      <c r="CB119" s="1095"/>
      <c r="CC119" s="1095"/>
      <c r="CD119" s="1095"/>
      <c r="CE119" s="1095"/>
      <c r="CF119" s="1096"/>
      <c r="CG119" s="1097"/>
      <c r="CH119" s="1097"/>
      <c r="CI119" s="1097"/>
      <c r="CJ119" s="1098"/>
      <c r="CK119" s="1044"/>
      <c r="CL119" s="1045"/>
      <c r="CM119" s="1099" t="s">
        <v>471</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t="s">
        <v>452</v>
      </c>
      <c r="DH119" s="1081"/>
      <c r="DI119" s="1081"/>
      <c r="DJ119" s="1081"/>
      <c r="DK119" s="1082"/>
      <c r="DL119" s="1080" t="s">
        <v>444</v>
      </c>
      <c r="DM119" s="1081"/>
      <c r="DN119" s="1081"/>
      <c r="DO119" s="1081"/>
      <c r="DP119" s="1082"/>
      <c r="DQ119" s="1080" t="s">
        <v>452</v>
      </c>
      <c r="DR119" s="1081"/>
      <c r="DS119" s="1081"/>
      <c r="DT119" s="1081"/>
      <c r="DU119" s="1082"/>
      <c r="DV119" s="1083" t="s">
        <v>447</v>
      </c>
      <c r="DW119" s="1084"/>
      <c r="DX119" s="1084"/>
      <c r="DY119" s="1084"/>
      <c r="DZ119" s="1085"/>
    </row>
    <row r="120" spans="1:130" s="246" customFormat="1" ht="26.25" customHeight="1" x14ac:dyDescent="0.15">
      <c r="A120" s="1156"/>
      <c r="B120" s="1043"/>
      <c r="C120" s="1013" t="s">
        <v>446</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452</v>
      </c>
      <c r="AB120" s="1056"/>
      <c r="AC120" s="1056"/>
      <c r="AD120" s="1056"/>
      <c r="AE120" s="1057"/>
      <c r="AF120" s="1058" t="s">
        <v>447</v>
      </c>
      <c r="AG120" s="1056"/>
      <c r="AH120" s="1056"/>
      <c r="AI120" s="1056"/>
      <c r="AJ120" s="1057"/>
      <c r="AK120" s="1058" t="s">
        <v>452</v>
      </c>
      <c r="AL120" s="1056"/>
      <c r="AM120" s="1056"/>
      <c r="AN120" s="1056"/>
      <c r="AO120" s="1057"/>
      <c r="AP120" s="1059" t="s">
        <v>452</v>
      </c>
      <c r="AQ120" s="1060"/>
      <c r="AR120" s="1060"/>
      <c r="AS120" s="1060"/>
      <c r="AT120" s="1061"/>
      <c r="AU120" s="1086" t="s">
        <v>472</v>
      </c>
      <c r="AV120" s="1087"/>
      <c r="AW120" s="1087"/>
      <c r="AX120" s="1087"/>
      <c r="AY120" s="1088"/>
      <c r="AZ120" s="1037" t="s">
        <v>473</v>
      </c>
      <c r="BA120" s="986"/>
      <c r="BB120" s="986"/>
      <c r="BC120" s="986"/>
      <c r="BD120" s="986"/>
      <c r="BE120" s="986"/>
      <c r="BF120" s="986"/>
      <c r="BG120" s="986"/>
      <c r="BH120" s="986"/>
      <c r="BI120" s="986"/>
      <c r="BJ120" s="986"/>
      <c r="BK120" s="986"/>
      <c r="BL120" s="986"/>
      <c r="BM120" s="986"/>
      <c r="BN120" s="986"/>
      <c r="BO120" s="986"/>
      <c r="BP120" s="987"/>
      <c r="BQ120" s="1023">
        <v>2339730</v>
      </c>
      <c r="BR120" s="1024"/>
      <c r="BS120" s="1024"/>
      <c r="BT120" s="1024"/>
      <c r="BU120" s="1024"/>
      <c r="BV120" s="1024">
        <v>1954192</v>
      </c>
      <c r="BW120" s="1024"/>
      <c r="BX120" s="1024"/>
      <c r="BY120" s="1024"/>
      <c r="BZ120" s="1024"/>
      <c r="CA120" s="1024">
        <v>1787741</v>
      </c>
      <c r="CB120" s="1024"/>
      <c r="CC120" s="1024"/>
      <c r="CD120" s="1024"/>
      <c r="CE120" s="1024"/>
      <c r="CF120" s="1038">
        <v>68.8</v>
      </c>
      <c r="CG120" s="1039"/>
      <c r="CH120" s="1039"/>
      <c r="CI120" s="1039"/>
      <c r="CJ120" s="1039"/>
      <c r="CK120" s="1104" t="s">
        <v>474</v>
      </c>
      <c r="CL120" s="1105"/>
      <c r="CM120" s="1105"/>
      <c r="CN120" s="1105"/>
      <c r="CO120" s="1106"/>
      <c r="CP120" s="1112" t="s">
        <v>475</v>
      </c>
      <c r="CQ120" s="1113"/>
      <c r="CR120" s="1113"/>
      <c r="CS120" s="1113"/>
      <c r="CT120" s="1113"/>
      <c r="CU120" s="1113"/>
      <c r="CV120" s="1113"/>
      <c r="CW120" s="1113"/>
      <c r="CX120" s="1113"/>
      <c r="CY120" s="1113"/>
      <c r="CZ120" s="1113"/>
      <c r="DA120" s="1113"/>
      <c r="DB120" s="1113"/>
      <c r="DC120" s="1113"/>
      <c r="DD120" s="1113"/>
      <c r="DE120" s="1113"/>
      <c r="DF120" s="1114"/>
      <c r="DG120" s="1023">
        <v>461565</v>
      </c>
      <c r="DH120" s="1024"/>
      <c r="DI120" s="1024"/>
      <c r="DJ120" s="1024"/>
      <c r="DK120" s="1024"/>
      <c r="DL120" s="1024">
        <v>425432</v>
      </c>
      <c r="DM120" s="1024"/>
      <c r="DN120" s="1024"/>
      <c r="DO120" s="1024"/>
      <c r="DP120" s="1024"/>
      <c r="DQ120" s="1024">
        <v>409562</v>
      </c>
      <c r="DR120" s="1024"/>
      <c r="DS120" s="1024"/>
      <c r="DT120" s="1024"/>
      <c r="DU120" s="1024"/>
      <c r="DV120" s="1025">
        <v>15.8</v>
      </c>
      <c r="DW120" s="1025"/>
      <c r="DX120" s="1025"/>
      <c r="DY120" s="1025"/>
      <c r="DZ120" s="1026"/>
    </row>
    <row r="121" spans="1:130" s="246" customFormat="1" ht="26.25" customHeight="1" x14ac:dyDescent="0.15">
      <c r="A121" s="1156"/>
      <c r="B121" s="1043"/>
      <c r="C121" s="1064" t="s">
        <v>476</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447</v>
      </c>
      <c r="AB121" s="1056"/>
      <c r="AC121" s="1056"/>
      <c r="AD121" s="1056"/>
      <c r="AE121" s="1057"/>
      <c r="AF121" s="1058" t="s">
        <v>447</v>
      </c>
      <c r="AG121" s="1056"/>
      <c r="AH121" s="1056"/>
      <c r="AI121" s="1056"/>
      <c r="AJ121" s="1057"/>
      <c r="AK121" s="1058" t="s">
        <v>445</v>
      </c>
      <c r="AL121" s="1056"/>
      <c r="AM121" s="1056"/>
      <c r="AN121" s="1056"/>
      <c r="AO121" s="1057"/>
      <c r="AP121" s="1059" t="s">
        <v>444</v>
      </c>
      <c r="AQ121" s="1060"/>
      <c r="AR121" s="1060"/>
      <c r="AS121" s="1060"/>
      <c r="AT121" s="1061"/>
      <c r="AU121" s="1089"/>
      <c r="AV121" s="1090"/>
      <c r="AW121" s="1090"/>
      <c r="AX121" s="1090"/>
      <c r="AY121" s="1091"/>
      <c r="AZ121" s="1046" t="s">
        <v>477</v>
      </c>
      <c r="BA121" s="1047"/>
      <c r="BB121" s="1047"/>
      <c r="BC121" s="1047"/>
      <c r="BD121" s="1047"/>
      <c r="BE121" s="1047"/>
      <c r="BF121" s="1047"/>
      <c r="BG121" s="1047"/>
      <c r="BH121" s="1047"/>
      <c r="BI121" s="1047"/>
      <c r="BJ121" s="1047"/>
      <c r="BK121" s="1047"/>
      <c r="BL121" s="1047"/>
      <c r="BM121" s="1047"/>
      <c r="BN121" s="1047"/>
      <c r="BO121" s="1047"/>
      <c r="BP121" s="1048"/>
      <c r="BQ121" s="1016">
        <v>391461</v>
      </c>
      <c r="BR121" s="1017"/>
      <c r="BS121" s="1017"/>
      <c r="BT121" s="1017"/>
      <c r="BU121" s="1017"/>
      <c r="BV121" s="1017">
        <v>377455</v>
      </c>
      <c r="BW121" s="1017"/>
      <c r="BX121" s="1017"/>
      <c r="BY121" s="1017"/>
      <c r="BZ121" s="1017"/>
      <c r="CA121" s="1017">
        <v>363243</v>
      </c>
      <c r="CB121" s="1017"/>
      <c r="CC121" s="1017"/>
      <c r="CD121" s="1017"/>
      <c r="CE121" s="1017"/>
      <c r="CF121" s="1011">
        <v>14</v>
      </c>
      <c r="CG121" s="1012"/>
      <c r="CH121" s="1012"/>
      <c r="CI121" s="1012"/>
      <c r="CJ121" s="1012"/>
      <c r="CK121" s="1107"/>
      <c r="CL121" s="1108"/>
      <c r="CM121" s="1108"/>
      <c r="CN121" s="1108"/>
      <c r="CO121" s="1109"/>
      <c r="CP121" s="1117" t="s">
        <v>478</v>
      </c>
      <c r="CQ121" s="1118"/>
      <c r="CR121" s="1118"/>
      <c r="CS121" s="1118"/>
      <c r="CT121" s="1118"/>
      <c r="CU121" s="1118"/>
      <c r="CV121" s="1118"/>
      <c r="CW121" s="1118"/>
      <c r="CX121" s="1118"/>
      <c r="CY121" s="1118"/>
      <c r="CZ121" s="1118"/>
      <c r="DA121" s="1118"/>
      <c r="DB121" s="1118"/>
      <c r="DC121" s="1118"/>
      <c r="DD121" s="1118"/>
      <c r="DE121" s="1118"/>
      <c r="DF121" s="1119"/>
      <c r="DG121" s="1016" t="s">
        <v>452</v>
      </c>
      <c r="DH121" s="1017"/>
      <c r="DI121" s="1017"/>
      <c r="DJ121" s="1017"/>
      <c r="DK121" s="1017"/>
      <c r="DL121" s="1017" t="s">
        <v>444</v>
      </c>
      <c r="DM121" s="1017"/>
      <c r="DN121" s="1017"/>
      <c r="DO121" s="1017"/>
      <c r="DP121" s="1017"/>
      <c r="DQ121" s="1017" t="s">
        <v>452</v>
      </c>
      <c r="DR121" s="1017"/>
      <c r="DS121" s="1017"/>
      <c r="DT121" s="1017"/>
      <c r="DU121" s="1017"/>
      <c r="DV121" s="1018" t="s">
        <v>444</v>
      </c>
      <c r="DW121" s="1018"/>
      <c r="DX121" s="1018"/>
      <c r="DY121" s="1018"/>
      <c r="DZ121" s="1019"/>
    </row>
    <row r="122" spans="1:130" s="246" customFormat="1" ht="26.25" customHeight="1" x14ac:dyDescent="0.15">
      <c r="A122" s="1156"/>
      <c r="B122" s="1043"/>
      <c r="C122" s="1013" t="s">
        <v>458</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452</v>
      </c>
      <c r="AB122" s="1056"/>
      <c r="AC122" s="1056"/>
      <c r="AD122" s="1056"/>
      <c r="AE122" s="1057"/>
      <c r="AF122" s="1058" t="s">
        <v>447</v>
      </c>
      <c r="AG122" s="1056"/>
      <c r="AH122" s="1056"/>
      <c r="AI122" s="1056"/>
      <c r="AJ122" s="1057"/>
      <c r="AK122" s="1058" t="s">
        <v>452</v>
      </c>
      <c r="AL122" s="1056"/>
      <c r="AM122" s="1056"/>
      <c r="AN122" s="1056"/>
      <c r="AO122" s="1057"/>
      <c r="AP122" s="1059" t="s">
        <v>447</v>
      </c>
      <c r="AQ122" s="1060"/>
      <c r="AR122" s="1060"/>
      <c r="AS122" s="1060"/>
      <c r="AT122" s="1061"/>
      <c r="AU122" s="1089"/>
      <c r="AV122" s="1090"/>
      <c r="AW122" s="1090"/>
      <c r="AX122" s="1090"/>
      <c r="AY122" s="1091"/>
      <c r="AZ122" s="1071" t="s">
        <v>479</v>
      </c>
      <c r="BA122" s="1062"/>
      <c r="BB122" s="1062"/>
      <c r="BC122" s="1062"/>
      <c r="BD122" s="1062"/>
      <c r="BE122" s="1062"/>
      <c r="BF122" s="1062"/>
      <c r="BG122" s="1062"/>
      <c r="BH122" s="1062"/>
      <c r="BI122" s="1062"/>
      <c r="BJ122" s="1062"/>
      <c r="BK122" s="1062"/>
      <c r="BL122" s="1062"/>
      <c r="BM122" s="1062"/>
      <c r="BN122" s="1062"/>
      <c r="BO122" s="1062"/>
      <c r="BP122" s="1063"/>
      <c r="BQ122" s="1094">
        <v>4742552</v>
      </c>
      <c r="BR122" s="1095"/>
      <c r="BS122" s="1095"/>
      <c r="BT122" s="1095"/>
      <c r="BU122" s="1095"/>
      <c r="BV122" s="1095">
        <v>4633577</v>
      </c>
      <c r="BW122" s="1095"/>
      <c r="BX122" s="1095"/>
      <c r="BY122" s="1095"/>
      <c r="BZ122" s="1095"/>
      <c r="CA122" s="1095">
        <v>4593439</v>
      </c>
      <c r="CB122" s="1095"/>
      <c r="CC122" s="1095"/>
      <c r="CD122" s="1095"/>
      <c r="CE122" s="1095"/>
      <c r="CF122" s="1115">
        <v>176.7</v>
      </c>
      <c r="CG122" s="1116"/>
      <c r="CH122" s="1116"/>
      <c r="CI122" s="1116"/>
      <c r="CJ122" s="1116"/>
      <c r="CK122" s="1107"/>
      <c r="CL122" s="1108"/>
      <c r="CM122" s="1108"/>
      <c r="CN122" s="1108"/>
      <c r="CO122" s="1109"/>
      <c r="CP122" s="1117" t="s">
        <v>480</v>
      </c>
      <c r="CQ122" s="1118"/>
      <c r="CR122" s="1118"/>
      <c r="CS122" s="1118"/>
      <c r="CT122" s="1118"/>
      <c r="CU122" s="1118"/>
      <c r="CV122" s="1118"/>
      <c r="CW122" s="1118"/>
      <c r="CX122" s="1118"/>
      <c r="CY122" s="1118"/>
      <c r="CZ122" s="1118"/>
      <c r="DA122" s="1118"/>
      <c r="DB122" s="1118"/>
      <c r="DC122" s="1118"/>
      <c r="DD122" s="1118"/>
      <c r="DE122" s="1118"/>
      <c r="DF122" s="1119"/>
      <c r="DG122" s="1016" t="s">
        <v>447</v>
      </c>
      <c r="DH122" s="1017"/>
      <c r="DI122" s="1017"/>
      <c r="DJ122" s="1017"/>
      <c r="DK122" s="1017"/>
      <c r="DL122" s="1017" t="s">
        <v>443</v>
      </c>
      <c r="DM122" s="1017"/>
      <c r="DN122" s="1017"/>
      <c r="DO122" s="1017"/>
      <c r="DP122" s="1017"/>
      <c r="DQ122" s="1017" t="s">
        <v>452</v>
      </c>
      <c r="DR122" s="1017"/>
      <c r="DS122" s="1017"/>
      <c r="DT122" s="1017"/>
      <c r="DU122" s="1017"/>
      <c r="DV122" s="1018" t="s">
        <v>452</v>
      </c>
      <c r="DW122" s="1018"/>
      <c r="DX122" s="1018"/>
      <c r="DY122" s="1018"/>
      <c r="DZ122" s="1019"/>
    </row>
    <row r="123" spans="1:130" s="246" customFormat="1" ht="26.25" customHeight="1" x14ac:dyDescent="0.15">
      <c r="A123" s="1156"/>
      <c r="B123" s="1043"/>
      <c r="C123" s="1013" t="s">
        <v>464</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t="s">
        <v>452</v>
      </c>
      <c r="AB123" s="1056"/>
      <c r="AC123" s="1056"/>
      <c r="AD123" s="1056"/>
      <c r="AE123" s="1057"/>
      <c r="AF123" s="1058" t="s">
        <v>452</v>
      </c>
      <c r="AG123" s="1056"/>
      <c r="AH123" s="1056"/>
      <c r="AI123" s="1056"/>
      <c r="AJ123" s="1057"/>
      <c r="AK123" s="1058" t="s">
        <v>452</v>
      </c>
      <c r="AL123" s="1056"/>
      <c r="AM123" s="1056"/>
      <c r="AN123" s="1056"/>
      <c r="AO123" s="1057"/>
      <c r="AP123" s="1059" t="s">
        <v>443</v>
      </c>
      <c r="AQ123" s="1060"/>
      <c r="AR123" s="1060"/>
      <c r="AS123" s="1060"/>
      <c r="AT123" s="1061"/>
      <c r="AU123" s="1092"/>
      <c r="AV123" s="1093"/>
      <c r="AW123" s="1093"/>
      <c r="AX123" s="1093"/>
      <c r="AY123" s="1093"/>
      <c r="AZ123" s="277" t="s">
        <v>187</v>
      </c>
      <c r="BA123" s="277"/>
      <c r="BB123" s="277"/>
      <c r="BC123" s="277"/>
      <c r="BD123" s="277"/>
      <c r="BE123" s="277"/>
      <c r="BF123" s="277"/>
      <c r="BG123" s="277"/>
      <c r="BH123" s="277"/>
      <c r="BI123" s="277"/>
      <c r="BJ123" s="277"/>
      <c r="BK123" s="277"/>
      <c r="BL123" s="277"/>
      <c r="BM123" s="277"/>
      <c r="BN123" s="277"/>
      <c r="BO123" s="1072" t="s">
        <v>481</v>
      </c>
      <c r="BP123" s="1103"/>
      <c r="BQ123" s="1162">
        <v>7473743</v>
      </c>
      <c r="BR123" s="1163"/>
      <c r="BS123" s="1163"/>
      <c r="BT123" s="1163"/>
      <c r="BU123" s="1163"/>
      <c r="BV123" s="1163">
        <v>6965224</v>
      </c>
      <c r="BW123" s="1163"/>
      <c r="BX123" s="1163"/>
      <c r="BY123" s="1163"/>
      <c r="BZ123" s="1163"/>
      <c r="CA123" s="1163">
        <v>6744423</v>
      </c>
      <c r="CB123" s="1163"/>
      <c r="CC123" s="1163"/>
      <c r="CD123" s="1163"/>
      <c r="CE123" s="1163"/>
      <c r="CF123" s="1096"/>
      <c r="CG123" s="1097"/>
      <c r="CH123" s="1097"/>
      <c r="CI123" s="1097"/>
      <c r="CJ123" s="1098"/>
      <c r="CK123" s="1107"/>
      <c r="CL123" s="1108"/>
      <c r="CM123" s="1108"/>
      <c r="CN123" s="1108"/>
      <c r="CO123" s="1109"/>
      <c r="CP123" s="1117"/>
      <c r="CQ123" s="1118"/>
      <c r="CR123" s="1118"/>
      <c r="CS123" s="1118"/>
      <c r="CT123" s="1118"/>
      <c r="CU123" s="1118"/>
      <c r="CV123" s="1118"/>
      <c r="CW123" s="1118"/>
      <c r="CX123" s="1118"/>
      <c r="CY123" s="1118"/>
      <c r="CZ123" s="1118"/>
      <c r="DA123" s="1118"/>
      <c r="DB123" s="1118"/>
      <c r="DC123" s="1118"/>
      <c r="DD123" s="1118"/>
      <c r="DE123" s="1118"/>
      <c r="DF123" s="1119"/>
      <c r="DG123" s="1055"/>
      <c r="DH123" s="1056"/>
      <c r="DI123" s="1056"/>
      <c r="DJ123" s="1056"/>
      <c r="DK123" s="1057"/>
      <c r="DL123" s="1058"/>
      <c r="DM123" s="1056"/>
      <c r="DN123" s="1056"/>
      <c r="DO123" s="1056"/>
      <c r="DP123" s="1057"/>
      <c r="DQ123" s="1058"/>
      <c r="DR123" s="1056"/>
      <c r="DS123" s="1056"/>
      <c r="DT123" s="1056"/>
      <c r="DU123" s="1057"/>
      <c r="DV123" s="1059"/>
      <c r="DW123" s="1060"/>
      <c r="DX123" s="1060"/>
      <c r="DY123" s="1060"/>
      <c r="DZ123" s="1061"/>
    </row>
    <row r="124" spans="1:130" s="246" customFormat="1" ht="26.25" customHeight="1" thickBot="1" x14ac:dyDescent="0.2">
      <c r="A124" s="1156"/>
      <c r="B124" s="1043"/>
      <c r="C124" s="1013" t="s">
        <v>467</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443</v>
      </c>
      <c r="AB124" s="1056"/>
      <c r="AC124" s="1056"/>
      <c r="AD124" s="1056"/>
      <c r="AE124" s="1057"/>
      <c r="AF124" s="1058" t="s">
        <v>436</v>
      </c>
      <c r="AG124" s="1056"/>
      <c r="AH124" s="1056"/>
      <c r="AI124" s="1056"/>
      <c r="AJ124" s="1057"/>
      <c r="AK124" s="1058" t="s">
        <v>447</v>
      </c>
      <c r="AL124" s="1056"/>
      <c r="AM124" s="1056"/>
      <c r="AN124" s="1056"/>
      <c r="AO124" s="1057"/>
      <c r="AP124" s="1059" t="s">
        <v>443</v>
      </c>
      <c r="AQ124" s="1060"/>
      <c r="AR124" s="1060"/>
      <c r="AS124" s="1060"/>
      <c r="AT124" s="1061"/>
      <c r="AU124" s="1158" t="s">
        <v>482</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t="s">
        <v>436</v>
      </c>
      <c r="BR124" s="1125"/>
      <c r="BS124" s="1125"/>
      <c r="BT124" s="1125"/>
      <c r="BU124" s="1125"/>
      <c r="BV124" s="1125" t="s">
        <v>447</v>
      </c>
      <c r="BW124" s="1125"/>
      <c r="BX124" s="1125"/>
      <c r="BY124" s="1125"/>
      <c r="BZ124" s="1125"/>
      <c r="CA124" s="1125">
        <v>7.6</v>
      </c>
      <c r="CB124" s="1125"/>
      <c r="CC124" s="1125"/>
      <c r="CD124" s="1125"/>
      <c r="CE124" s="1125"/>
      <c r="CF124" s="1126"/>
      <c r="CG124" s="1127"/>
      <c r="CH124" s="1127"/>
      <c r="CI124" s="1127"/>
      <c r="CJ124" s="1128"/>
      <c r="CK124" s="1110"/>
      <c r="CL124" s="1110"/>
      <c r="CM124" s="1110"/>
      <c r="CN124" s="1110"/>
      <c r="CO124" s="1111"/>
      <c r="CP124" s="1117" t="s">
        <v>483</v>
      </c>
      <c r="CQ124" s="1118"/>
      <c r="CR124" s="1118"/>
      <c r="CS124" s="1118"/>
      <c r="CT124" s="1118"/>
      <c r="CU124" s="1118"/>
      <c r="CV124" s="1118"/>
      <c r="CW124" s="1118"/>
      <c r="CX124" s="1118"/>
      <c r="CY124" s="1118"/>
      <c r="CZ124" s="1118"/>
      <c r="DA124" s="1118"/>
      <c r="DB124" s="1118"/>
      <c r="DC124" s="1118"/>
      <c r="DD124" s="1118"/>
      <c r="DE124" s="1118"/>
      <c r="DF124" s="1119"/>
      <c r="DG124" s="1102" t="s">
        <v>438</v>
      </c>
      <c r="DH124" s="1081"/>
      <c r="DI124" s="1081"/>
      <c r="DJ124" s="1081"/>
      <c r="DK124" s="1082"/>
      <c r="DL124" s="1080" t="s">
        <v>436</v>
      </c>
      <c r="DM124" s="1081"/>
      <c r="DN124" s="1081"/>
      <c r="DO124" s="1081"/>
      <c r="DP124" s="1082"/>
      <c r="DQ124" s="1080" t="s">
        <v>438</v>
      </c>
      <c r="DR124" s="1081"/>
      <c r="DS124" s="1081"/>
      <c r="DT124" s="1081"/>
      <c r="DU124" s="1082"/>
      <c r="DV124" s="1083" t="s">
        <v>438</v>
      </c>
      <c r="DW124" s="1084"/>
      <c r="DX124" s="1084"/>
      <c r="DY124" s="1084"/>
      <c r="DZ124" s="1085"/>
    </row>
    <row r="125" spans="1:130" s="246" customFormat="1" ht="26.25" customHeight="1" x14ac:dyDescent="0.15">
      <c r="A125" s="1156"/>
      <c r="B125" s="1043"/>
      <c r="C125" s="1013" t="s">
        <v>469</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438</v>
      </c>
      <c r="AB125" s="1056"/>
      <c r="AC125" s="1056"/>
      <c r="AD125" s="1056"/>
      <c r="AE125" s="1057"/>
      <c r="AF125" s="1058" t="s">
        <v>438</v>
      </c>
      <c r="AG125" s="1056"/>
      <c r="AH125" s="1056"/>
      <c r="AI125" s="1056"/>
      <c r="AJ125" s="1057"/>
      <c r="AK125" s="1058" t="s">
        <v>438</v>
      </c>
      <c r="AL125" s="1056"/>
      <c r="AM125" s="1056"/>
      <c r="AN125" s="1056"/>
      <c r="AO125" s="1057"/>
      <c r="AP125" s="1059" t="s">
        <v>438</v>
      </c>
      <c r="AQ125" s="1060"/>
      <c r="AR125" s="1060"/>
      <c r="AS125" s="1060"/>
      <c r="AT125" s="1061"/>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20" t="s">
        <v>484</v>
      </c>
      <c r="CL125" s="1105"/>
      <c r="CM125" s="1105"/>
      <c r="CN125" s="1105"/>
      <c r="CO125" s="1106"/>
      <c r="CP125" s="1037" t="s">
        <v>485</v>
      </c>
      <c r="CQ125" s="986"/>
      <c r="CR125" s="986"/>
      <c r="CS125" s="986"/>
      <c r="CT125" s="986"/>
      <c r="CU125" s="986"/>
      <c r="CV125" s="986"/>
      <c r="CW125" s="986"/>
      <c r="CX125" s="986"/>
      <c r="CY125" s="986"/>
      <c r="CZ125" s="986"/>
      <c r="DA125" s="986"/>
      <c r="DB125" s="986"/>
      <c r="DC125" s="986"/>
      <c r="DD125" s="986"/>
      <c r="DE125" s="986"/>
      <c r="DF125" s="987"/>
      <c r="DG125" s="1023" t="s">
        <v>436</v>
      </c>
      <c r="DH125" s="1024"/>
      <c r="DI125" s="1024"/>
      <c r="DJ125" s="1024"/>
      <c r="DK125" s="1024"/>
      <c r="DL125" s="1024" t="s">
        <v>436</v>
      </c>
      <c r="DM125" s="1024"/>
      <c r="DN125" s="1024"/>
      <c r="DO125" s="1024"/>
      <c r="DP125" s="1024"/>
      <c r="DQ125" s="1024" t="s">
        <v>438</v>
      </c>
      <c r="DR125" s="1024"/>
      <c r="DS125" s="1024"/>
      <c r="DT125" s="1024"/>
      <c r="DU125" s="1024"/>
      <c r="DV125" s="1025" t="s">
        <v>436</v>
      </c>
      <c r="DW125" s="1025"/>
      <c r="DX125" s="1025"/>
      <c r="DY125" s="1025"/>
      <c r="DZ125" s="1026"/>
    </row>
    <row r="126" spans="1:130" s="246" customFormat="1" ht="26.25" customHeight="1" thickBot="1" x14ac:dyDescent="0.2">
      <c r="A126" s="1156"/>
      <c r="B126" s="1043"/>
      <c r="C126" s="1013" t="s">
        <v>471</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t="s">
        <v>438</v>
      </c>
      <c r="AB126" s="1056"/>
      <c r="AC126" s="1056"/>
      <c r="AD126" s="1056"/>
      <c r="AE126" s="1057"/>
      <c r="AF126" s="1058" t="s">
        <v>438</v>
      </c>
      <c r="AG126" s="1056"/>
      <c r="AH126" s="1056"/>
      <c r="AI126" s="1056"/>
      <c r="AJ126" s="1057"/>
      <c r="AK126" s="1058" t="s">
        <v>438</v>
      </c>
      <c r="AL126" s="1056"/>
      <c r="AM126" s="1056"/>
      <c r="AN126" s="1056"/>
      <c r="AO126" s="1057"/>
      <c r="AP126" s="1059" t="s">
        <v>438</v>
      </c>
      <c r="AQ126" s="1060"/>
      <c r="AR126" s="1060"/>
      <c r="AS126" s="1060"/>
      <c r="AT126" s="1061"/>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21"/>
      <c r="CL126" s="1108"/>
      <c r="CM126" s="1108"/>
      <c r="CN126" s="1108"/>
      <c r="CO126" s="1109"/>
      <c r="CP126" s="1046" t="s">
        <v>486</v>
      </c>
      <c r="CQ126" s="1047"/>
      <c r="CR126" s="1047"/>
      <c r="CS126" s="1047"/>
      <c r="CT126" s="1047"/>
      <c r="CU126" s="1047"/>
      <c r="CV126" s="1047"/>
      <c r="CW126" s="1047"/>
      <c r="CX126" s="1047"/>
      <c r="CY126" s="1047"/>
      <c r="CZ126" s="1047"/>
      <c r="DA126" s="1047"/>
      <c r="DB126" s="1047"/>
      <c r="DC126" s="1047"/>
      <c r="DD126" s="1047"/>
      <c r="DE126" s="1047"/>
      <c r="DF126" s="1048"/>
      <c r="DG126" s="1016" t="s">
        <v>438</v>
      </c>
      <c r="DH126" s="1017"/>
      <c r="DI126" s="1017"/>
      <c r="DJ126" s="1017"/>
      <c r="DK126" s="1017"/>
      <c r="DL126" s="1017" t="s">
        <v>438</v>
      </c>
      <c r="DM126" s="1017"/>
      <c r="DN126" s="1017"/>
      <c r="DO126" s="1017"/>
      <c r="DP126" s="1017"/>
      <c r="DQ126" s="1017" t="s">
        <v>438</v>
      </c>
      <c r="DR126" s="1017"/>
      <c r="DS126" s="1017"/>
      <c r="DT126" s="1017"/>
      <c r="DU126" s="1017"/>
      <c r="DV126" s="1018" t="s">
        <v>436</v>
      </c>
      <c r="DW126" s="1018"/>
      <c r="DX126" s="1018"/>
      <c r="DY126" s="1018"/>
      <c r="DZ126" s="1019"/>
    </row>
    <row r="127" spans="1:130" s="246" customFormat="1" ht="26.25" customHeight="1" x14ac:dyDescent="0.15">
      <c r="A127" s="1157"/>
      <c r="B127" s="1045"/>
      <c r="C127" s="1099" t="s">
        <v>487</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t="s">
        <v>438</v>
      </c>
      <c r="AB127" s="1056"/>
      <c r="AC127" s="1056"/>
      <c r="AD127" s="1056"/>
      <c r="AE127" s="1057"/>
      <c r="AF127" s="1058" t="s">
        <v>436</v>
      </c>
      <c r="AG127" s="1056"/>
      <c r="AH127" s="1056"/>
      <c r="AI127" s="1056"/>
      <c r="AJ127" s="1057"/>
      <c r="AK127" s="1058" t="s">
        <v>438</v>
      </c>
      <c r="AL127" s="1056"/>
      <c r="AM127" s="1056"/>
      <c r="AN127" s="1056"/>
      <c r="AO127" s="1057"/>
      <c r="AP127" s="1059" t="s">
        <v>436</v>
      </c>
      <c r="AQ127" s="1060"/>
      <c r="AR127" s="1060"/>
      <c r="AS127" s="1060"/>
      <c r="AT127" s="1061"/>
      <c r="AU127" s="282"/>
      <c r="AV127" s="282"/>
      <c r="AW127" s="282"/>
      <c r="AX127" s="1129" t="s">
        <v>488</v>
      </c>
      <c r="AY127" s="1130"/>
      <c r="AZ127" s="1130"/>
      <c r="BA127" s="1130"/>
      <c r="BB127" s="1130"/>
      <c r="BC127" s="1130"/>
      <c r="BD127" s="1130"/>
      <c r="BE127" s="1131"/>
      <c r="BF127" s="1132" t="s">
        <v>489</v>
      </c>
      <c r="BG127" s="1130"/>
      <c r="BH127" s="1130"/>
      <c r="BI127" s="1130"/>
      <c r="BJ127" s="1130"/>
      <c r="BK127" s="1130"/>
      <c r="BL127" s="1131"/>
      <c r="BM127" s="1132" t="s">
        <v>490</v>
      </c>
      <c r="BN127" s="1130"/>
      <c r="BO127" s="1130"/>
      <c r="BP127" s="1130"/>
      <c r="BQ127" s="1130"/>
      <c r="BR127" s="1130"/>
      <c r="BS127" s="1131"/>
      <c r="BT127" s="1132" t="s">
        <v>491</v>
      </c>
      <c r="BU127" s="1130"/>
      <c r="BV127" s="1130"/>
      <c r="BW127" s="1130"/>
      <c r="BX127" s="1130"/>
      <c r="BY127" s="1130"/>
      <c r="BZ127" s="1154"/>
      <c r="CA127" s="282"/>
      <c r="CB127" s="282"/>
      <c r="CC127" s="282"/>
      <c r="CD127" s="283"/>
      <c r="CE127" s="283"/>
      <c r="CF127" s="283"/>
      <c r="CG127" s="280"/>
      <c r="CH127" s="280"/>
      <c r="CI127" s="280"/>
      <c r="CJ127" s="281"/>
      <c r="CK127" s="1121"/>
      <c r="CL127" s="1108"/>
      <c r="CM127" s="1108"/>
      <c r="CN127" s="1108"/>
      <c r="CO127" s="1109"/>
      <c r="CP127" s="1046" t="s">
        <v>492</v>
      </c>
      <c r="CQ127" s="1047"/>
      <c r="CR127" s="1047"/>
      <c r="CS127" s="1047"/>
      <c r="CT127" s="1047"/>
      <c r="CU127" s="1047"/>
      <c r="CV127" s="1047"/>
      <c r="CW127" s="1047"/>
      <c r="CX127" s="1047"/>
      <c r="CY127" s="1047"/>
      <c r="CZ127" s="1047"/>
      <c r="DA127" s="1047"/>
      <c r="DB127" s="1047"/>
      <c r="DC127" s="1047"/>
      <c r="DD127" s="1047"/>
      <c r="DE127" s="1047"/>
      <c r="DF127" s="1048"/>
      <c r="DG127" s="1016" t="s">
        <v>438</v>
      </c>
      <c r="DH127" s="1017"/>
      <c r="DI127" s="1017"/>
      <c r="DJ127" s="1017"/>
      <c r="DK127" s="1017"/>
      <c r="DL127" s="1017" t="s">
        <v>438</v>
      </c>
      <c r="DM127" s="1017"/>
      <c r="DN127" s="1017"/>
      <c r="DO127" s="1017"/>
      <c r="DP127" s="1017"/>
      <c r="DQ127" s="1017" t="s">
        <v>438</v>
      </c>
      <c r="DR127" s="1017"/>
      <c r="DS127" s="1017"/>
      <c r="DT127" s="1017"/>
      <c r="DU127" s="1017"/>
      <c r="DV127" s="1018" t="s">
        <v>438</v>
      </c>
      <c r="DW127" s="1018"/>
      <c r="DX127" s="1018"/>
      <c r="DY127" s="1018"/>
      <c r="DZ127" s="1019"/>
    </row>
    <row r="128" spans="1:130" s="246" customFormat="1" ht="26.25" customHeight="1" thickBot="1" x14ac:dyDescent="0.2">
      <c r="A128" s="1140" t="s">
        <v>493</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494</v>
      </c>
      <c r="X128" s="1142"/>
      <c r="Y128" s="1142"/>
      <c r="Z128" s="1143"/>
      <c r="AA128" s="1144">
        <v>14065</v>
      </c>
      <c r="AB128" s="1145"/>
      <c r="AC128" s="1145"/>
      <c r="AD128" s="1145"/>
      <c r="AE128" s="1146"/>
      <c r="AF128" s="1147">
        <v>16901</v>
      </c>
      <c r="AG128" s="1145"/>
      <c r="AH128" s="1145"/>
      <c r="AI128" s="1145"/>
      <c r="AJ128" s="1146"/>
      <c r="AK128" s="1147">
        <v>16902</v>
      </c>
      <c r="AL128" s="1145"/>
      <c r="AM128" s="1145"/>
      <c r="AN128" s="1145"/>
      <c r="AO128" s="1146"/>
      <c r="AP128" s="1148"/>
      <c r="AQ128" s="1149"/>
      <c r="AR128" s="1149"/>
      <c r="AS128" s="1149"/>
      <c r="AT128" s="1150"/>
      <c r="AU128" s="282"/>
      <c r="AV128" s="282"/>
      <c r="AW128" s="282"/>
      <c r="AX128" s="985" t="s">
        <v>495</v>
      </c>
      <c r="AY128" s="986"/>
      <c r="AZ128" s="986"/>
      <c r="BA128" s="986"/>
      <c r="BB128" s="986"/>
      <c r="BC128" s="986"/>
      <c r="BD128" s="986"/>
      <c r="BE128" s="987"/>
      <c r="BF128" s="1151" t="s">
        <v>436</v>
      </c>
      <c r="BG128" s="1152"/>
      <c r="BH128" s="1152"/>
      <c r="BI128" s="1152"/>
      <c r="BJ128" s="1152"/>
      <c r="BK128" s="1152"/>
      <c r="BL128" s="1153"/>
      <c r="BM128" s="1151">
        <v>15</v>
      </c>
      <c r="BN128" s="1152"/>
      <c r="BO128" s="1152"/>
      <c r="BP128" s="1152"/>
      <c r="BQ128" s="1152"/>
      <c r="BR128" s="1152"/>
      <c r="BS128" s="1153"/>
      <c r="BT128" s="1151">
        <v>20</v>
      </c>
      <c r="BU128" s="1152"/>
      <c r="BV128" s="1152"/>
      <c r="BW128" s="1152"/>
      <c r="BX128" s="1152"/>
      <c r="BY128" s="1152"/>
      <c r="BZ128" s="1176"/>
      <c r="CA128" s="283"/>
      <c r="CB128" s="283"/>
      <c r="CC128" s="283"/>
      <c r="CD128" s="283"/>
      <c r="CE128" s="283"/>
      <c r="CF128" s="283"/>
      <c r="CG128" s="280"/>
      <c r="CH128" s="280"/>
      <c r="CI128" s="280"/>
      <c r="CJ128" s="281"/>
      <c r="CK128" s="1122"/>
      <c r="CL128" s="1123"/>
      <c r="CM128" s="1123"/>
      <c r="CN128" s="1123"/>
      <c r="CO128" s="1124"/>
      <c r="CP128" s="1133" t="s">
        <v>496</v>
      </c>
      <c r="CQ128" s="1134"/>
      <c r="CR128" s="1134"/>
      <c r="CS128" s="1134"/>
      <c r="CT128" s="1134"/>
      <c r="CU128" s="1134"/>
      <c r="CV128" s="1134"/>
      <c r="CW128" s="1134"/>
      <c r="CX128" s="1134"/>
      <c r="CY128" s="1134"/>
      <c r="CZ128" s="1134"/>
      <c r="DA128" s="1134"/>
      <c r="DB128" s="1134"/>
      <c r="DC128" s="1134"/>
      <c r="DD128" s="1134"/>
      <c r="DE128" s="1134"/>
      <c r="DF128" s="1135"/>
      <c r="DG128" s="1136" t="s">
        <v>441</v>
      </c>
      <c r="DH128" s="1137"/>
      <c r="DI128" s="1137"/>
      <c r="DJ128" s="1137"/>
      <c r="DK128" s="1137"/>
      <c r="DL128" s="1137" t="s">
        <v>497</v>
      </c>
      <c r="DM128" s="1137"/>
      <c r="DN128" s="1137"/>
      <c r="DO128" s="1137"/>
      <c r="DP128" s="1137"/>
      <c r="DQ128" s="1137" t="s">
        <v>441</v>
      </c>
      <c r="DR128" s="1137"/>
      <c r="DS128" s="1137"/>
      <c r="DT128" s="1137"/>
      <c r="DU128" s="1137"/>
      <c r="DV128" s="1138" t="s">
        <v>497</v>
      </c>
      <c r="DW128" s="1138"/>
      <c r="DX128" s="1138"/>
      <c r="DY128" s="1138"/>
      <c r="DZ128" s="1139"/>
    </row>
    <row r="129" spans="1:131" s="246" customFormat="1" ht="26.25" customHeight="1" x14ac:dyDescent="0.15">
      <c r="A129" s="1027" t="s">
        <v>106</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498</v>
      </c>
      <c r="X129" s="1171"/>
      <c r="Y129" s="1171"/>
      <c r="Z129" s="1172"/>
      <c r="AA129" s="1055">
        <v>2984121</v>
      </c>
      <c r="AB129" s="1056"/>
      <c r="AC129" s="1056"/>
      <c r="AD129" s="1056"/>
      <c r="AE129" s="1057"/>
      <c r="AF129" s="1058">
        <v>2987895</v>
      </c>
      <c r="AG129" s="1056"/>
      <c r="AH129" s="1056"/>
      <c r="AI129" s="1056"/>
      <c r="AJ129" s="1057"/>
      <c r="AK129" s="1058">
        <v>3115531</v>
      </c>
      <c r="AL129" s="1056"/>
      <c r="AM129" s="1056"/>
      <c r="AN129" s="1056"/>
      <c r="AO129" s="1057"/>
      <c r="AP129" s="1173"/>
      <c r="AQ129" s="1174"/>
      <c r="AR129" s="1174"/>
      <c r="AS129" s="1174"/>
      <c r="AT129" s="1175"/>
      <c r="AU129" s="284"/>
      <c r="AV129" s="284"/>
      <c r="AW129" s="284"/>
      <c r="AX129" s="1164" t="s">
        <v>499</v>
      </c>
      <c r="AY129" s="1047"/>
      <c r="AZ129" s="1047"/>
      <c r="BA129" s="1047"/>
      <c r="BB129" s="1047"/>
      <c r="BC129" s="1047"/>
      <c r="BD129" s="1047"/>
      <c r="BE129" s="1048"/>
      <c r="BF129" s="1165" t="s">
        <v>443</v>
      </c>
      <c r="BG129" s="1166"/>
      <c r="BH129" s="1166"/>
      <c r="BI129" s="1166"/>
      <c r="BJ129" s="1166"/>
      <c r="BK129" s="1166"/>
      <c r="BL129" s="1167"/>
      <c r="BM129" s="1165">
        <v>20</v>
      </c>
      <c r="BN129" s="1166"/>
      <c r="BO129" s="1166"/>
      <c r="BP129" s="1166"/>
      <c r="BQ129" s="1166"/>
      <c r="BR129" s="1166"/>
      <c r="BS129" s="1167"/>
      <c r="BT129" s="1165">
        <v>30</v>
      </c>
      <c r="BU129" s="1168"/>
      <c r="BV129" s="1168"/>
      <c r="BW129" s="1168"/>
      <c r="BX129" s="1168"/>
      <c r="BY129" s="1168"/>
      <c r="BZ129" s="1169"/>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7" t="s">
        <v>500</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501</v>
      </c>
      <c r="X130" s="1171"/>
      <c r="Y130" s="1171"/>
      <c r="Z130" s="1172"/>
      <c r="AA130" s="1055">
        <v>505778</v>
      </c>
      <c r="AB130" s="1056"/>
      <c r="AC130" s="1056"/>
      <c r="AD130" s="1056"/>
      <c r="AE130" s="1057"/>
      <c r="AF130" s="1058">
        <v>521841</v>
      </c>
      <c r="AG130" s="1056"/>
      <c r="AH130" s="1056"/>
      <c r="AI130" s="1056"/>
      <c r="AJ130" s="1057"/>
      <c r="AK130" s="1058">
        <v>515233</v>
      </c>
      <c r="AL130" s="1056"/>
      <c r="AM130" s="1056"/>
      <c r="AN130" s="1056"/>
      <c r="AO130" s="1057"/>
      <c r="AP130" s="1173"/>
      <c r="AQ130" s="1174"/>
      <c r="AR130" s="1174"/>
      <c r="AS130" s="1174"/>
      <c r="AT130" s="1175"/>
      <c r="AU130" s="284"/>
      <c r="AV130" s="284"/>
      <c r="AW130" s="284"/>
      <c r="AX130" s="1164" t="s">
        <v>502</v>
      </c>
      <c r="AY130" s="1047"/>
      <c r="AZ130" s="1047"/>
      <c r="BA130" s="1047"/>
      <c r="BB130" s="1047"/>
      <c r="BC130" s="1047"/>
      <c r="BD130" s="1047"/>
      <c r="BE130" s="1048"/>
      <c r="BF130" s="1201">
        <v>6.8</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503</v>
      </c>
      <c r="X131" s="1209"/>
      <c r="Y131" s="1209"/>
      <c r="Z131" s="1210"/>
      <c r="AA131" s="1102">
        <v>2478343</v>
      </c>
      <c r="AB131" s="1081"/>
      <c r="AC131" s="1081"/>
      <c r="AD131" s="1081"/>
      <c r="AE131" s="1082"/>
      <c r="AF131" s="1080">
        <v>2466054</v>
      </c>
      <c r="AG131" s="1081"/>
      <c r="AH131" s="1081"/>
      <c r="AI131" s="1081"/>
      <c r="AJ131" s="1082"/>
      <c r="AK131" s="1080">
        <v>2600298</v>
      </c>
      <c r="AL131" s="1081"/>
      <c r="AM131" s="1081"/>
      <c r="AN131" s="1081"/>
      <c r="AO131" s="1082"/>
      <c r="AP131" s="1211"/>
      <c r="AQ131" s="1212"/>
      <c r="AR131" s="1212"/>
      <c r="AS131" s="1212"/>
      <c r="AT131" s="1213"/>
      <c r="AU131" s="284"/>
      <c r="AV131" s="284"/>
      <c r="AW131" s="284"/>
      <c r="AX131" s="1183" t="s">
        <v>504</v>
      </c>
      <c r="AY131" s="1134"/>
      <c r="AZ131" s="1134"/>
      <c r="BA131" s="1134"/>
      <c r="BB131" s="1134"/>
      <c r="BC131" s="1134"/>
      <c r="BD131" s="1134"/>
      <c r="BE131" s="1135"/>
      <c r="BF131" s="1184">
        <v>7.6</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90" t="s">
        <v>505</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506</v>
      </c>
      <c r="W132" s="1194"/>
      <c r="X132" s="1194"/>
      <c r="Y132" s="1194"/>
      <c r="Z132" s="1195"/>
      <c r="AA132" s="1196">
        <v>6.2605539270000001</v>
      </c>
      <c r="AB132" s="1197"/>
      <c r="AC132" s="1197"/>
      <c r="AD132" s="1197"/>
      <c r="AE132" s="1198"/>
      <c r="AF132" s="1199">
        <v>7.1045483999999997</v>
      </c>
      <c r="AG132" s="1197"/>
      <c r="AH132" s="1197"/>
      <c r="AI132" s="1197"/>
      <c r="AJ132" s="1198"/>
      <c r="AK132" s="1199">
        <v>7.1743315570000004</v>
      </c>
      <c r="AL132" s="1197"/>
      <c r="AM132" s="1197"/>
      <c r="AN132" s="1197"/>
      <c r="AO132" s="1198"/>
      <c r="AP132" s="1096"/>
      <c r="AQ132" s="1097"/>
      <c r="AR132" s="1097"/>
      <c r="AS132" s="1097"/>
      <c r="AT132" s="1200"/>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507</v>
      </c>
      <c r="W133" s="1177"/>
      <c r="X133" s="1177"/>
      <c r="Y133" s="1177"/>
      <c r="Z133" s="1178"/>
      <c r="AA133" s="1179">
        <v>6.5</v>
      </c>
      <c r="AB133" s="1180"/>
      <c r="AC133" s="1180"/>
      <c r="AD133" s="1180"/>
      <c r="AE133" s="1181"/>
      <c r="AF133" s="1179">
        <v>6.7</v>
      </c>
      <c r="AG133" s="1180"/>
      <c r="AH133" s="1180"/>
      <c r="AI133" s="1180"/>
      <c r="AJ133" s="1181"/>
      <c r="AK133" s="1179">
        <v>6.8</v>
      </c>
      <c r="AL133" s="1180"/>
      <c r="AM133" s="1180"/>
      <c r="AN133" s="1180"/>
      <c r="AO133" s="1181"/>
      <c r="AP133" s="1126"/>
      <c r="AQ133" s="1127"/>
      <c r="AR133" s="1127"/>
      <c r="AS133" s="1127"/>
      <c r="AT133" s="1182"/>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Wm1sJc7VF+x8o0xH98xTFsK6vMU76aNVMBdpiOubEZz+IW+R8R27/4z9XMIRHuMOaA9+eigRiAzw5mnDF9Uz6g==" saltValue="i0iV9UR1W/whaN0tZMXYl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508</v>
      </c>
    </row>
    <row r="98" spans="24:120" hidden="1" x14ac:dyDescent="0.15">
      <c r="CS98" s="290"/>
      <c r="CX98" s="290"/>
      <c r="DC98" s="290"/>
      <c r="DH98" s="290"/>
    </row>
    <row r="99" spans="24:120" hidden="1" x14ac:dyDescent="0.15">
      <c r="CS99" s="290"/>
      <c r="CX99" s="290"/>
      <c r="DC99" s="290"/>
      <c r="DH99" s="290"/>
    </row>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sheetData>
  <sheetProtection algorithmName="SHA-512" hashValue="V3sljie9qieUKIcp0GqwuCoxxyCng0s2mnFar8/nWVqRJElZRgCxPT/FLWzUIA5nJAUv6QsZjx7590bCi2nBsw==" saltValue="CEtiWqCQZkA+HYk+5fPyK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120" zoomScaleNormal="12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qG1AhKcSf+g0lRlbPYGbkX5f6EsWR8Gu5b3J/MULyP4P7rzyaqWjIQriy4fUugxDSYDVkCsef8Fh3OZyGg+Ww==" saltValue="svmrYF2kX1zWpBXoy6U6l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510</v>
      </c>
      <c r="AL6" s="298"/>
      <c r="AM6" s="298"/>
      <c r="AN6" s="298"/>
      <c r="AO6" s="293"/>
      <c r="AP6" s="293"/>
      <c r="AQ6" s="293"/>
      <c r="AR6" s="293"/>
    </row>
    <row r="7" spans="1:46" ht="13.5" customHeight="1"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4" t="s">
        <v>511</v>
      </c>
      <c r="AP7" s="303"/>
      <c r="AQ7" s="304" t="s">
        <v>512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5"/>
      <c r="AP8" s="309" t="s">
        <v>513</v>
      </c>
      <c r="AQ8" s="310" t="s">
        <v>514</v>
      </c>
      <c r="AR8" s="311" t="s">
        <v>515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6" t="s">
        <v>516</v>
      </c>
      <c r="AL9" s="1217"/>
      <c r="AM9" s="1217"/>
      <c r="AN9" s="1218"/>
      <c r="AO9" s="312">
        <v>1024473</v>
      </c>
      <c r="AP9" s="312">
        <v>221988</v>
      </c>
      <c r="AQ9" s="313">
        <v>239985</v>
      </c>
      <c r="AR9" s="314">
        <v>-7.5</v>
      </c>
    </row>
    <row r="10" spans="1:46" ht="13.5" customHeight="1"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6" t="s">
        <v>517</v>
      </c>
      <c r="AL10" s="1217"/>
      <c r="AM10" s="1217"/>
      <c r="AN10" s="1218"/>
      <c r="AO10" s="315">
        <v>195413</v>
      </c>
      <c r="AP10" s="315">
        <v>42343</v>
      </c>
      <c r="AQ10" s="316">
        <v>24622</v>
      </c>
      <c r="AR10" s="317">
        <v>72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6" t="s">
        <v>518</v>
      </c>
      <c r="AL11" s="1217"/>
      <c r="AM11" s="1217"/>
      <c r="AN11" s="1218"/>
      <c r="AO11" s="315" t="s">
        <v>519</v>
      </c>
      <c r="AP11" s="315" t="s">
        <v>519</v>
      </c>
      <c r="AQ11" s="316">
        <v>3358</v>
      </c>
      <c r="AR11" s="317" t="s">
        <v>519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6" t="s">
        <v>520</v>
      </c>
      <c r="AL12" s="1217"/>
      <c r="AM12" s="1217"/>
      <c r="AN12" s="1218"/>
      <c r="AO12" s="315" t="s">
        <v>519</v>
      </c>
      <c r="AP12" s="315" t="s">
        <v>519</v>
      </c>
      <c r="AQ12" s="316" t="s">
        <v>519</v>
      </c>
      <c r="AR12" s="317" t="s">
        <v>519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6" t="s">
        <v>521</v>
      </c>
      <c r="AL13" s="1217"/>
      <c r="AM13" s="1217"/>
      <c r="AN13" s="1218"/>
      <c r="AO13" s="315">
        <v>44161</v>
      </c>
      <c r="AP13" s="315">
        <v>9569</v>
      </c>
      <c r="AQ13" s="316">
        <v>7864</v>
      </c>
      <c r="AR13" s="317">
        <v>21.7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6" t="s">
        <v>522</v>
      </c>
      <c r="AL14" s="1217"/>
      <c r="AM14" s="1217"/>
      <c r="AN14" s="1218"/>
      <c r="AO14" s="315" t="s">
        <v>519</v>
      </c>
      <c r="AP14" s="315" t="s">
        <v>519</v>
      </c>
      <c r="AQ14" s="316">
        <v>6185</v>
      </c>
      <c r="AR14" s="317" t="s">
        <v>519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2" t="s">
        <v>523</v>
      </c>
      <c r="AL15" s="1223"/>
      <c r="AM15" s="1223"/>
      <c r="AN15" s="1224"/>
      <c r="AO15" s="315">
        <v>-81364</v>
      </c>
      <c r="AP15" s="315">
        <v>-17630</v>
      </c>
      <c r="AQ15" s="316">
        <v>-18737</v>
      </c>
      <c r="AR15" s="317">
        <v>-5.9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2" t="s">
        <v>187</v>
      </c>
      <c r="AL16" s="1223"/>
      <c r="AM16" s="1223"/>
      <c r="AN16" s="1224"/>
      <c r="AO16" s="315">
        <v>1182683</v>
      </c>
      <c r="AP16" s="315">
        <v>256269</v>
      </c>
      <c r="AQ16" s="316">
        <v>263276</v>
      </c>
      <c r="AR16" s="317">
        <v>-2.7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318"/>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9"/>
      <c r="AR18" s="319"/>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20"/>
      <c r="AL20" s="321"/>
      <c r="AM20" s="321"/>
      <c r="AN20" s="322"/>
      <c r="AO20" s="323" t="s">
        <v>525</v>
      </c>
      <c r="AP20" s="324" t="s">
        <v>526</v>
      </c>
      <c r="AQ20" s="325" t="s">
        <v>527</v>
      </c>
      <c r="AR20" s="326"/>
    </row>
    <row r="21" spans="1:46" s="332" customFormat="1" x14ac:dyDescent="0.15">
      <c r="A21" s="327"/>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5" t="s">
        <v>528</v>
      </c>
      <c r="AL21" s="1226"/>
      <c r="AM21" s="1226"/>
      <c r="AN21" s="1227"/>
      <c r="AO21" s="328">
        <v>23.19</v>
      </c>
      <c r="AP21" s="329">
        <v>24.56</v>
      </c>
      <c r="AQ21" s="330">
        <v>-1.37</v>
      </c>
      <c r="AR21" s="298"/>
      <c r="AS21" s="331"/>
      <c r="AT21" s="327"/>
    </row>
    <row r="22" spans="1:46" s="332" customFormat="1" x14ac:dyDescent="0.15">
      <c r="A22" s="327"/>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5" t="s">
        <v>529</v>
      </c>
      <c r="AL22" s="1226"/>
      <c r="AM22" s="1226"/>
      <c r="AN22" s="1227"/>
      <c r="AO22" s="333">
        <v>92.2</v>
      </c>
      <c r="AP22" s="334">
        <v>94.3</v>
      </c>
      <c r="AQ22" s="335">
        <v>-2.1</v>
      </c>
      <c r="AR22" s="319"/>
      <c r="AS22" s="331"/>
      <c r="AT22" s="327"/>
    </row>
    <row r="23" spans="1:46" s="332" customFormat="1" x14ac:dyDescent="0.15">
      <c r="A23" s="327"/>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9"/>
      <c r="AQ23" s="319"/>
      <c r="AR23" s="319"/>
      <c r="AS23" s="331"/>
      <c r="AT23" s="327"/>
    </row>
    <row r="24" spans="1:46" s="332" customFormat="1" x14ac:dyDescent="0.15">
      <c r="A24" s="327"/>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9"/>
      <c r="AQ26" s="319"/>
      <c r="AR26" s="319"/>
      <c r="AS26" s="298"/>
      <c r="AT26" s="298"/>
    </row>
    <row r="27" spans="1:46" x14ac:dyDescent="0.15">
      <c r="A27" s="340"/>
      <c r="AO27" s="293"/>
      <c r="AP27" s="293"/>
      <c r="AQ27" s="293"/>
      <c r="AR27" s="293"/>
      <c r="AS27" s="293"/>
      <c r="AT27" s="293"/>
    </row>
    <row r="28" spans="1:46" ht="17.25" x14ac:dyDescent="0.15">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1"/>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2"/>
    </row>
    <row r="30" spans="1:46" ht="13.5" customHeight="1"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4" t="s">
        <v>511</v>
      </c>
      <c r="AP30" s="303"/>
      <c r="AQ30" s="304" t="s">
        <v>512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5"/>
      <c r="AP31" s="309" t="s">
        <v>513</v>
      </c>
      <c r="AQ31" s="310" t="s">
        <v>514</v>
      </c>
      <c r="AR31" s="311" t="s">
        <v>515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9" t="s">
        <v>533</v>
      </c>
      <c r="AL32" s="1220"/>
      <c r="AM32" s="1220"/>
      <c r="AN32" s="1221"/>
      <c r="AO32" s="343">
        <v>630094</v>
      </c>
      <c r="AP32" s="343">
        <v>136532</v>
      </c>
      <c r="AQ32" s="344">
        <v>149198</v>
      </c>
      <c r="AR32" s="345">
        <v>-8.5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9" t="s">
        <v>534</v>
      </c>
      <c r="AL33" s="1220"/>
      <c r="AM33" s="1220"/>
      <c r="AN33" s="1221"/>
      <c r="AO33" s="343" t="s">
        <v>519</v>
      </c>
      <c r="AP33" s="343" t="s">
        <v>519</v>
      </c>
      <c r="AQ33" s="344" t="s">
        <v>519</v>
      </c>
      <c r="AR33" s="345" t="s">
        <v>519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9" t="s">
        <v>535</v>
      </c>
      <c r="AL34" s="1220"/>
      <c r="AM34" s="1220"/>
      <c r="AN34" s="1221"/>
      <c r="AO34" s="343" t="s">
        <v>519</v>
      </c>
      <c r="AP34" s="343" t="s">
        <v>519</v>
      </c>
      <c r="AQ34" s="344" t="s">
        <v>519</v>
      </c>
      <c r="AR34" s="345" t="s">
        <v>519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9" t="s">
        <v>536</v>
      </c>
      <c r="AL35" s="1220"/>
      <c r="AM35" s="1220"/>
      <c r="AN35" s="1221"/>
      <c r="AO35" s="343">
        <v>42715</v>
      </c>
      <c r="AP35" s="343">
        <v>9256</v>
      </c>
      <c r="AQ35" s="344">
        <v>31871</v>
      </c>
      <c r="AR35" s="345">
        <v>-71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9" t="s">
        <v>537</v>
      </c>
      <c r="AL36" s="1220"/>
      <c r="AM36" s="1220"/>
      <c r="AN36" s="1221"/>
      <c r="AO36" s="343">
        <v>45880</v>
      </c>
      <c r="AP36" s="343">
        <v>9941</v>
      </c>
      <c r="AQ36" s="344">
        <v>4984</v>
      </c>
      <c r="AR36" s="345">
        <v>99.5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9" t="s">
        <v>538</v>
      </c>
      <c r="AL37" s="1220"/>
      <c r="AM37" s="1220"/>
      <c r="AN37" s="1221"/>
      <c r="AO37" s="343" t="s">
        <v>519</v>
      </c>
      <c r="AP37" s="343" t="s">
        <v>519</v>
      </c>
      <c r="AQ37" s="344">
        <v>1220</v>
      </c>
      <c r="AR37" s="345" t="s">
        <v>519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8" t="s">
        <v>539</v>
      </c>
      <c r="AL38" s="1229"/>
      <c r="AM38" s="1229"/>
      <c r="AN38" s="1230"/>
      <c r="AO38" s="346" t="s">
        <v>519</v>
      </c>
      <c r="AP38" s="346" t="s">
        <v>519</v>
      </c>
      <c r="AQ38" s="347">
        <v>35</v>
      </c>
      <c r="AR38" s="335" t="s">
        <v>519</v>
      </c>
      <c r="AS38" s="342"/>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8" t="s">
        <v>540</v>
      </c>
      <c r="AL39" s="1229"/>
      <c r="AM39" s="1229"/>
      <c r="AN39" s="1230"/>
      <c r="AO39" s="343">
        <v>-16902</v>
      </c>
      <c r="AP39" s="343">
        <v>-3662</v>
      </c>
      <c r="AQ39" s="344">
        <v>-8070</v>
      </c>
      <c r="AR39" s="345">
        <v>-54.6</v>
      </c>
      <c r="AS39" s="342"/>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9" t="s">
        <v>541</v>
      </c>
      <c r="AL40" s="1220"/>
      <c r="AM40" s="1220"/>
      <c r="AN40" s="1221"/>
      <c r="AO40" s="343">
        <v>-515233</v>
      </c>
      <c r="AP40" s="343">
        <v>-111643</v>
      </c>
      <c r="AQ40" s="344">
        <v>-130648</v>
      </c>
      <c r="AR40" s="345">
        <v>-14.5</v>
      </c>
      <c r="AS40" s="342"/>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1" t="s">
        <v>301</v>
      </c>
      <c r="AL41" s="1232"/>
      <c r="AM41" s="1232"/>
      <c r="AN41" s="1233"/>
      <c r="AO41" s="343">
        <v>186554</v>
      </c>
      <c r="AP41" s="343">
        <v>40423</v>
      </c>
      <c r="AQ41" s="344">
        <v>48590</v>
      </c>
      <c r="AR41" s="345">
        <v>-16.8</v>
      </c>
      <c r="AS41" s="342"/>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8" t="s">
        <v>542</v>
      </c>
      <c r="AL42" s="293"/>
      <c r="AM42" s="293"/>
      <c r="AN42" s="293"/>
      <c r="AO42" s="293"/>
      <c r="AP42" s="293"/>
      <c r="AQ42" s="319"/>
      <c r="AR42" s="319"/>
      <c r="AS42" s="342"/>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9"/>
      <c r="AQ43" s="319"/>
      <c r="AR43" s="293"/>
      <c r="AS43" s="342"/>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9"/>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50"/>
      <c r="AR45" s="295"/>
      <c r="AS45" s="295"/>
      <c r="AT45" s="293"/>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3"/>
    </row>
    <row r="47" spans="1:46" ht="17.25" customHeight="1" x14ac:dyDescent="0.15">
      <c r="A47" s="352"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3" t="s">
        <v>544</v>
      </c>
      <c r="AL48" s="353"/>
      <c r="AM48" s="353"/>
      <c r="AN48" s="353"/>
      <c r="AO48" s="353"/>
      <c r="AP48" s="353"/>
      <c r="AQ48" s="354"/>
      <c r="AR48" s="353"/>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5"/>
      <c r="AL49" s="356"/>
      <c r="AM49" s="1234" t="s">
        <v>511</v>
      </c>
      <c r="AN49" s="1236" t="s">
        <v>545</v>
      </c>
      <c r="AO49" s="1237"/>
      <c r="AP49" s="1237"/>
      <c r="AQ49" s="1237"/>
      <c r="AR49" s="1238"/>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7"/>
      <c r="AL50" s="358"/>
      <c r="AM50" s="1235"/>
      <c r="AN50" s="359" t="s">
        <v>546</v>
      </c>
      <c r="AO50" s="360" t="s">
        <v>547</v>
      </c>
      <c r="AP50" s="361" t="s">
        <v>548</v>
      </c>
      <c r="AQ50" s="362" t="s">
        <v>549</v>
      </c>
      <c r="AR50" s="363" t="s">
        <v>550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5" t="s">
        <v>551</v>
      </c>
      <c r="AL51" s="356"/>
      <c r="AM51" s="364">
        <v>1430113</v>
      </c>
      <c r="AN51" s="365">
        <v>288970</v>
      </c>
      <c r="AO51" s="366">
        <v>-14.3</v>
      </c>
      <c r="AP51" s="367">
        <v>310300</v>
      </c>
      <c r="AQ51" s="368">
        <v>10.6</v>
      </c>
      <c r="AR51" s="369">
        <v>-24.9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70"/>
      <c r="AL52" s="371" t="s">
        <v>552</v>
      </c>
      <c r="AM52" s="372">
        <v>90598</v>
      </c>
      <c r="AN52" s="373">
        <v>18306</v>
      </c>
      <c r="AO52" s="374">
        <v>26.7</v>
      </c>
      <c r="AP52" s="375">
        <v>157576</v>
      </c>
      <c r="AQ52" s="376">
        <v>23.8</v>
      </c>
      <c r="AR52" s="377">
        <v>2.9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5" t="s">
        <v>553</v>
      </c>
      <c r="AL53" s="356"/>
      <c r="AM53" s="364">
        <v>1466371</v>
      </c>
      <c r="AN53" s="365">
        <v>301041</v>
      </c>
      <c r="AO53" s="366">
        <v>4.2</v>
      </c>
      <c r="AP53" s="367">
        <v>317319</v>
      </c>
      <c r="AQ53" s="368">
        <v>2.2999999999999998</v>
      </c>
      <c r="AR53" s="369">
        <v>1.9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70"/>
      <c r="AL54" s="371" t="s">
        <v>552</v>
      </c>
      <c r="AM54" s="372">
        <v>245897</v>
      </c>
      <c r="AN54" s="373">
        <v>50482</v>
      </c>
      <c r="AO54" s="374">
        <v>175.8</v>
      </c>
      <c r="AP54" s="375">
        <v>164214</v>
      </c>
      <c r="AQ54" s="376">
        <v>4.2</v>
      </c>
      <c r="AR54" s="377">
        <v>171.6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5" t="s">
        <v>554</v>
      </c>
      <c r="AL55" s="356"/>
      <c r="AM55" s="364">
        <v>2382415</v>
      </c>
      <c r="AN55" s="365">
        <v>501984</v>
      </c>
      <c r="AO55" s="366">
        <v>66.7</v>
      </c>
      <c r="AP55" s="367">
        <v>289738</v>
      </c>
      <c r="AQ55" s="368">
        <v>-8.6999999999999993</v>
      </c>
      <c r="AR55" s="369">
        <v>75.400000000000006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70"/>
      <c r="AL56" s="371" t="s">
        <v>552</v>
      </c>
      <c r="AM56" s="372">
        <v>321937</v>
      </c>
      <c r="AN56" s="373">
        <v>67833</v>
      </c>
      <c r="AO56" s="374">
        <v>34.4</v>
      </c>
      <c r="AP56" s="375">
        <v>156238</v>
      </c>
      <c r="AQ56" s="376">
        <v>-4.9000000000000004</v>
      </c>
      <c r="AR56" s="377">
        <v>39.299999999999997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5" t="s">
        <v>555</v>
      </c>
      <c r="AL57" s="356"/>
      <c r="AM57" s="364">
        <v>1319406</v>
      </c>
      <c r="AN57" s="365">
        <v>282347</v>
      </c>
      <c r="AO57" s="366">
        <v>-43.8</v>
      </c>
      <c r="AP57" s="367">
        <v>316937</v>
      </c>
      <c r="AQ57" s="368">
        <v>9.4</v>
      </c>
      <c r="AR57" s="369">
        <v>-53.2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70"/>
      <c r="AL58" s="371" t="s">
        <v>552</v>
      </c>
      <c r="AM58" s="372">
        <v>601930</v>
      </c>
      <c r="AN58" s="373">
        <v>128810</v>
      </c>
      <c r="AO58" s="374">
        <v>89.9</v>
      </c>
      <c r="AP58" s="375">
        <v>199150</v>
      </c>
      <c r="AQ58" s="376">
        <v>27.5</v>
      </c>
      <c r="AR58" s="377">
        <v>62.4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5" t="s">
        <v>556</v>
      </c>
      <c r="AL59" s="356"/>
      <c r="AM59" s="364">
        <v>1997726</v>
      </c>
      <c r="AN59" s="365">
        <v>432877</v>
      </c>
      <c r="AO59" s="366">
        <v>53.3</v>
      </c>
      <c r="AP59" s="367">
        <v>332350</v>
      </c>
      <c r="AQ59" s="368">
        <v>4.9000000000000004</v>
      </c>
      <c r="AR59" s="369">
        <v>48.4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70"/>
      <c r="AL60" s="371" t="s">
        <v>552</v>
      </c>
      <c r="AM60" s="372">
        <v>1261411</v>
      </c>
      <c r="AN60" s="373">
        <v>273328</v>
      </c>
      <c r="AO60" s="374">
        <v>112.2</v>
      </c>
      <c r="AP60" s="375">
        <v>200453</v>
      </c>
      <c r="AQ60" s="376">
        <v>0.7</v>
      </c>
      <c r="AR60" s="377">
        <v>111.5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5" t="s">
        <v>557</v>
      </c>
      <c r="AL61" s="378"/>
      <c r="AM61" s="379">
        <v>1719206</v>
      </c>
      <c r="AN61" s="380">
        <v>361444</v>
      </c>
      <c r="AO61" s="381">
        <v>13.2</v>
      </c>
      <c r="AP61" s="382">
        <v>313329</v>
      </c>
      <c r="AQ61" s="383">
        <v>3.7</v>
      </c>
      <c r="AR61" s="369">
        <v>9.5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70"/>
      <c r="AL62" s="371" t="s">
        <v>552</v>
      </c>
      <c r="AM62" s="372">
        <v>504355</v>
      </c>
      <c r="AN62" s="373">
        <v>107752</v>
      </c>
      <c r="AO62" s="374">
        <v>87.8</v>
      </c>
      <c r="AP62" s="375">
        <v>175526</v>
      </c>
      <c r="AQ62" s="376">
        <v>10.3</v>
      </c>
      <c r="AR62" s="377">
        <v>77.5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sheetData>
  <sheetProtection algorithmName="SHA-512" hashValue="kkvL7w3ndj0PB/sc9xioVzxGSK8JLlC49YGhVKPyIoyl4elQpyW9HnuIqF5shExpdkWvG70YttGeBdg1y9JEOA==" saltValue="NSO3uhgvNS1mmHrM2mNfb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559</v>
      </c>
    </row>
    <row r="121" spans="125:125" ht="13.5" hidden="1" customHeight="1" x14ac:dyDescent="0.15">
      <c r="DU121" s="290"/>
    </row>
  </sheetData>
  <sheetProtection algorithmName="SHA-512" hashValue="FHEDaPknh7WgheEDlpBLnSLmJC2y0jmwDFrlng6AIXcFhoT1/Mq62LOM9OWlCkZP5HPMjvBTBIyHBLRkG8lAsw==" saltValue="LDWSNTVGF5oLRAkxoRDbe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sheetData>
  <sheetProtection algorithmName="SHA-512" hashValue="CVkDRvI3IEpvmG9z5sGi0nIEE9Td8T/7+tXEWOZZ0g12p3Dyopo9fmAVbb5K0jtDx2+MEAl/sw8+mf7MfBO7sQ==" saltValue="MnLYCUg6gIliZysT2kSf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9" t="s">
        <v>3</v>
      </c>
      <c r="D47" s="1239"/>
      <c r="E47" s="1240"/>
      <c r="F47" s="11">
        <v>9</v>
      </c>
      <c r="G47" s="12">
        <v>8.9700000000000006</v>
      </c>
      <c r="H47" s="12">
        <v>10.85</v>
      </c>
      <c r="I47" s="12">
        <v>13.52</v>
      </c>
      <c r="J47" s="13">
        <v>17.78</v>
      </c>
    </row>
    <row r="48" spans="2:10" ht="57.75" customHeight="1" x14ac:dyDescent="0.15">
      <c r="B48" s="14"/>
      <c r="C48" s="1241" t="s">
        <v>4</v>
      </c>
      <c r="D48" s="1241"/>
      <c r="E48" s="1242"/>
      <c r="F48" s="15">
        <v>10.91</v>
      </c>
      <c r="G48" s="16">
        <v>15.27</v>
      </c>
      <c r="H48" s="16">
        <v>7.77</v>
      </c>
      <c r="I48" s="16">
        <v>15.68</v>
      </c>
      <c r="J48" s="17">
        <v>7.95</v>
      </c>
    </row>
    <row r="49" spans="2:10" ht="57.75" customHeight="1" thickBot="1" x14ac:dyDescent="0.2">
      <c r="B49" s="18"/>
      <c r="C49" s="1243" t="s">
        <v>5</v>
      </c>
      <c r="D49" s="1243"/>
      <c r="E49" s="1244"/>
      <c r="F49" s="19">
        <v>7.63</v>
      </c>
      <c r="G49" s="20">
        <v>4.4000000000000004</v>
      </c>
      <c r="H49" s="20" t="s">
        <v>566</v>
      </c>
      <c r="I49" s="20">
        <v>10.6</v>
      </c>
      <c r="J49" s="21" t="s">
        <v>567</v>
      </c>
    </row>
    <row r="50" spans="2:10" ht="13.5" customHeight="1" x14ac:dyDescent="0.15"/>
  </sheetData>
  <sheetProtection algorithmName="SHA-512" hashValue="DOXk1Gw/cW1C2zStdtfgB5xdse5rnrHG0WBdGk2bi4Ee96GrIYdtCZrKWBNhhF/UbQ7VQ2VyMkOLdizcfPJCVQ==" saltValue="/i96/EiNPCYoOh7B180k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(12)</vt:lpstr>
      <vt:lpstr>(13)-1</vt:lpstr>
      <vt:lpstr>(13)-2</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2022-09-22T02:12:04Z</cp:lastPrinted>
  <dcterms:created xsi:type="dcterms:W3CDTF">2022-02-02T07:46:27Z</dcterms:created>
  <dcterms:modified xsi:type="dcterms:W3CDTF">2024-03-26T12:15:05Z</dcterms:modified>
  <cp:category/>
</cp:coreProperties>
</file>