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unigamiR5001\Desktop\1_財政状況資料集\"/>
    </mc:Choice>
  </mc:AlternateContent>
  <xr:revisionPtr revIDLastSave="0" documentId="8_{CA7C7EFC-332B-4A3D-A34C-46C4C8D1573A}"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AM34" i="10"/>
  <c r="U34" i="10"/>
  <c r="U35" i="10" s="1"/>
  <c r="C34" i="10"/>
  <c r="BE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<sst xmlns="http://schemas.openxmlformats.org/spreadsheetml/2006/main" count="1153" uniqueCount="602">
  <si>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</si>
  <si>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</si>
  <si>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</si>
  <si>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</si>
  <si>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</si>
  <si>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</si>
  <si>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</si>
  <si>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</si>
  <si>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</si>
  <si>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</si>
  <si>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</si>
  <si>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</si>
  <si>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</si>
  <si>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</si>
  <si>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</si>
  <si>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</si>
  <si>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</si>
  <si>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</si>
  <si>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</si>
  <si>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</si>
  <si>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</si>
  <si>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</si>
  <si>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</si>
  <si>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</si>
  <si>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</si>
  <si>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</si>
  <si>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</si>
  <si>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</si>
  <si>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</si>
  <si>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</si>
  <si>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</si>
  <si>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</si>
  <si>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</si>
  <si>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</si>
  <si>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</si>
  <si>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</si>
  <si>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</si>
  <si>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</si>
  <si>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</si>
  <si>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</si>
  <si>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</si>
  <si>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</si>
  <si>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</si>
  <si>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</si>
  <si>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</si>
  <si>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</si>
  <si>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</si>
  <si>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</si>
  <si>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</si>
  <si>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</si>
  <si>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</si>
  <si>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</si>
  <si>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</si>
  <si>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</si>
  <si>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</si>
  <si>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</si>
  <si>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</si>
  <si>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</si>
  <si>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</si>
  <si>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</si>
  <si>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</si>
  <si>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</si>
  <si>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</si>
  <si>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</si>
  <si>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</si>
  <si>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</si>
  <si>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</si>
  <si>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</si>
  <si>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</si>
  <si>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</si>
  <si>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</si>
  <si>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</si>
  <si>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</si>
  <si>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</si>
  <si>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</si>
  <si>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</si>
  <si>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</si>
  <si>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</si>
  <si>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</si>
  <si>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</si>
  <si>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</si>
  <si>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</si>
  <si>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</si>
  <si>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</si>
  <si>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</si>
  <si>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</si>
  <si>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</si>
  <si>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</si>
  <si>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</si>
  <si>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</si>
  <si>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</si>
  <si>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</si>
  <si>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</si>
  <si>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</si>
  <si>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</si>
  <si>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</si>
  <si>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</si>
  <si>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</si>
  <si>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</si>
  <si>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</si>
  <si>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</si>
  <si>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</si>
  <si>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</si>
  <si>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</si>
  <si>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</si>
  <si>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</si>
  <si>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</si>
  <si>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</si>
  <si>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</si>
  <si>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</si>
  <si>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</si>
  <si>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</si>
  <si>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</si>
  <si>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</si>
  <si>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</si>
  <si>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</si>
  <si>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</si>
  <si>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</si>
  <si>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</si>
  <si>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</si>
  <si>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</si>
  <si>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</si>
  <si>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</si>
  <si>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</si>
  <si>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</si>
  <si>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</si>
  <si>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</si>
  <si>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</si>
  <si>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</si>
  <si>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</si>
  <si>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</si>
  <si>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</si>
  <si>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</si>
  <si>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</si>
  <si>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</si>
  <si>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</si>
  <si>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</si>
  <si>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</si>
  <si>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</si>
  <si>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</si>
  <si>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</si>
  <si>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</si>
  <si>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</si>
  <si>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</si>
  <si>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</si>
  <si>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</si>
  <si>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</si>
  <si>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</si>
  <si>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</si>
  <si>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</si>
  <si>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</si>
  <si>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</si>
  <si>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</si>
  <si>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</si>
  <si>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</si>
  <si>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</si>
  <si>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</si>
  <si>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</si>
  <si>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</si>
  <si>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</si>
  <si>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</si>
  <si>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</si>
  <si>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</si>
  <si>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</si>
  <si>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</si>
  <si>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</si>
  <si>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</si>
  <si>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</si>
  <si>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</si>
  <si>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</si>
  <si>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</si>
  <si>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</si>
  <si>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</si>
  <si>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</si>
  <si>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</si>
  <si>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</si>
  <si>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</si>
  <si>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</si>
  <si>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</si>
  <si>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</si>
  <si>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</si>
  <si>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</si>
  <si>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</si>
  <si>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</si>
  <si>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</si>
  <si>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</si>
  <si>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</si>
  <si>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</si>
  <si>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</si>
  <si>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</si>
  <si>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</si>
  <si>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</si>
  <si>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</si>
  <si>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</si>
  <si>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</si>
  <si>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</si>
  <si>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</si>
  <si>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</si>
  <si>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</si>
  <si>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</si>
  <si>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</si>
  <si>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</si>
  <si>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</si>
  <si>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</si>
  <si>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</si>
  <si>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</si>
  <si>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</si>
  <si>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</si>
  <si>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</si>
  <si>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</si>
  <si>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</si>
  <si>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</si>
  <si>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</si>
  <si>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</si>
  <si>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</si>
  <si>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</si>
  <si>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</si>
  <si>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</si>
  <si>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</si>
  <si>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</si>
  <si>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</si>
  <si>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</si>
  <si>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沖縄県国頭村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</si>
  <si>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</si>
  <si>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</si>
  <si>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</si>
  <si>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</si>
  <si>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</si>
  <si>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</si>
  <si>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</si>
  <si>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</si>
  <si>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</si>
  <si>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</si>
  <si>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</si>
  <si>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</si>
  <si>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</si>
  <si>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</si>
  <si>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</si>
  <si>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</si>
  <si>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</si>
  <si>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</si>
  <si>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</si>
  <si>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</si>
  <si>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</si>
  <si>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</si>
  <si>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</si>
  <si>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</si>
  <si>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</si>
  <si>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</si>
  <si>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</si>
  <si>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</si>
  <si>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</si>
  <si>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</si>
  <si>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</si>
  <si>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</si>
  <si>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</si>
  <si>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</si>
  <si>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</si>
  <si>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</si>
  <si>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</si>
  <si>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</si>
  <si>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</si>
  <si>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</si>
  <si>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</si>
  <si>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</si>
  <si>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</si>
  <si>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</si>
  <si>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</si>
  <si>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</si>
  <si>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</si>
  <si>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</si>
  <si>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</si>
  <si>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</si>
  <si>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</si>
  <si>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</si>
  <si>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</si>
  <si>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</si>
  <si>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</si>
  <si>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</si>
  <si>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</si>
  <si>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</si>
  <si>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</si>
  <si>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</si>
  <si>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</si>
  <si>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</si>
  <si>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</si>
  <si>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</si>
  <si>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</si>
  <si>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</si>
  <si>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</si>
  <si>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</si>
  <si>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</si>
  <si>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</si>
  <si>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</si>
  <si>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</si>
  <si>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</si>
  <si>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</si>
  <si>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</si>
  <si>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</si>
  <si>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</si>
  <si>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</si>
  <si>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</si>
  <si>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</si>
  <si>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</si>
  <si>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</si>
  <si>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</si>
  <si>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</si>
  <si>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</si>
  <si>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</si>
  <si>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</si>
  <si>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</si>
  <si>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</si>
  <si>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</si>
  <si>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</si>
  <si>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</si>
  <si>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</si>
  <si>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</si>
  <si>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</si>
  <si>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</si>
  <si>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</si>
  <si>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</si>
  <si>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</si>
  <si>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</si>
  <si>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</si>
  <si>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</si>
  <si>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</si>
  <si>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</si>
  <si>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</si>
  <si>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</si>
  <si>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</si>
  <si>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</si>
  <si>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</si>
  <si>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</si>
  <si>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</si>
  <si>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</si>
  <si>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</si>
  <si>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</si>
  <si>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</si>
  <si>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</si>
  <si>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</si>
  <si>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</si>
  <si>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</si>
  <si>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</si>
  <si>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</si>
  <si>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</si>
  <si>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</si>
  <si>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</si>
  <si>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</si>
  <si>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</si>
  <si>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</si>
  <si>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</si>
  <si>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</si>
  <si>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</si>
  <si>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</si>
  <si>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</si>
  <si>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</si>
  <si>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</si>
  <si>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</si>
  <si>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</si>
  <si>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</si>
  <si>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</si>
  <si>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</si>
  <si>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</si>
  <si>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</si>
  <si>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</si>
  <si>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</si>
  <si>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</si>
  <si>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</si>
  <si>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</si>
  <si>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</si>
  <si>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</si>
  <si>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</si>
  <si>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</si>
  <si>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</si>
  <si>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</si>
  <si>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</si>
  <si>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沖縄県国頭村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</si>
  <si>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</si>
  <si>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</si>
  <si>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</si>
  <si>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</si>
  <si>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</si>
  <si>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</si>
  <si>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</si>
  <si>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</si>
  <si>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</si>
  <si>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</si>
  <si>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</si>
  <si>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</si>
  <si>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</si>
  <si>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</si>
  <si>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</si>
  <si>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</si>
  <si>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</si>
  <si>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</si>
  <si>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</si>
  <si>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</si>
  <si>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</si>
  <si>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</si>
  <si>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</si>
  <si>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</si>
  <si>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</si>
  <si>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</si>
  <si>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</si>
  <si>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</si>
  <si>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</si>
  <si>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</si>
  <si>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</si>
  <si>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</si>
  <si>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</si>
  <si>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</si>
  <si>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</si>
  <si>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</si>
  <si>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</si>
  <si>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</si>
  <si>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</si>
  <si>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</si>
  <si>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</si>
  <si>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</si>
  <si>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</si>
  <si>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</si>
  <si>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</si>
  <si>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</si>
  <si>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</si>
  <si>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</si>
  <si>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</si>
  <si>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</si>
  <si>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</si>
  <si>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</si>
  <si>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</si>
  <si>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</si>
  <si>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</si>
  <si>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</si>
  <si>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</si>
  <si>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</si>
  <si>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</si>
  <si>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</si>
  <si>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</si>
  <si>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</si>
  <si>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</si>
  <si>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</si>
  <si>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</si>
  <si>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</si>
  <si>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</si>
  <si>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</si>
  <si>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</si>
  <si>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</si>
  <si>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</si>
  <si>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</si>
  <si>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</si>
  <si>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</si>
  <si>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</si>
  <si>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</si>
  <si>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</si>
  <si>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</si>
  <si>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</si>
  <si>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</si>
  <si>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</si>
  <si>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</si>
  <si>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</si>
  <si>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</si>
  <si>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</si>
  <si>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</si>
  <si>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</si>
  <si>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</si>
  <si>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</si>
  <si>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</si>
  <si>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</si>
  <si>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</si>
  <si>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</si>
  <si>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</si>
  <si>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</si>
  <si>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</si>
  <si>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</si>
  <si>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</si>
  <si>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</si>
  <si>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</si>
  <si>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</si>
  <si>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</si>
  <si>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</si>
  <si>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</si>
  <si>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</si>
  <si>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</si>
  <si>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</si>
  <si>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</si>
  <si>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</si>
  <si>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</si>
  <si>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</si>
  <si>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</si>
  <si>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</si>
  <si>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</si>
  <si>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</si>
  <si>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</si>
  <si>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</si>
  <si>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</si>
  <si>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</si>
  <si>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</si>
  <si>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</si>
  <si>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</si>
  <si>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</si>
  <si>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</si>
  <si>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</si>
  <si>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</si>
  <si>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</si>
  <si>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</si>
  <si>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</si>
  <si>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</si>
  <si>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</si>
  <si>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</si>
  <si>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</si>
  <si>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</si>
  <si>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</si>
  <si>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</si>
  <si>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</si>
  <si>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</si>
  <si>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</si>
  <si>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</si>
  <si>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</si>
  <si>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</si>
  <si>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</si>
  <si>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</si>
  <si>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</si>
  <si>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</si>
  <si>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</si>
  <si>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</si>
  <si>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</si>
  <si>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</si>
  <si>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</si>
  <si>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</si>
  <si>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</si>
  <si>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</si>
  <si>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</si>
  <si>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</si>
  <si>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</si>
  <si>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</si>
  <si>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</si>
  <si>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</si>
  <si>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</si>
  <si>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</si>
  <si>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</si>
  <si>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</si>
  <si>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</si>
  <si>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</si>
  <si>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</si>
  <si>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</si>
  <si>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</si>
  <si>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</si>
  <si>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</si>
  <si>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</si>
  <si>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</si>
  <si>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</si>
  <si>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</si>
  <si>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</si>
  <si>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</si>
  <si>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</si>
  <si>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</si>
  <si>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</si>
  <si>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</si>
  <si>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</si>
  <si>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</si>
  <si>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</si>
  <si>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</si>
  <si>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</si>
  <si>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6.14</t>
  </si>
  <si>
    <t>▲ 2.27</t>
  </si>
  <si>
    <t>国民健康保険特別会計</t>
  </si>
  <si>
    <t>▲ 0.17</t>
  </si>
  <si>
    <t>▲ 0.12</t>
  </si>
  <si>
    <t>一般会計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</si>
  <si>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</si>
  <si>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</si>
  <si>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</si>
  <si>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</si>
  <si>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</si>
  <si>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</si>
  <si>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</si>
  <si>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</si>
  <si>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</si>
  <si>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</si>
  <si>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国頭地区行政事務組合</t>
    <rPh sb="0" eb="4">
      <t>クニガミチク</t>
    </rPh>
    <rPh sb="4" eb="6">
      <t>ギョウセイ</t>
    </rPh>
    <rPh sb="6" eb="10">
      <t>ジムクミアイ</t>
    </rPh>
    <phoneticPr fontId="2"/>
  </si>
  <si>
    <t>北部広域市町村圏事務組合</t>
    <rPh sb="0" eb="2">
      <t>ホクブ</t>
    </rPh>
    <rPh sb="2" eb="4">
      <t>コウイキ</t>
    </rPh>
    <rPh sb="4" eb="7">
      <t>シチョウソン</t>
    </rPh>
    <rPh sb="7" eb="8">
      <t>ケン</t>
    </rPh>
    <rPh sb="8" eb="12">
      <t>ジムクミアイ</t>
    </rPh>
    <phoneticPr fontId="2"/>
  </si>
  <si>
    <t>沖縄県町村自治会館管理組合</t>
    <rPh sb="0" eb="3">
      <t>オキナワケン</t>
    </rPh>
    <rPh sb="3" eb="5">
      <t>チョウソン</t>
    </rPh>
    <rPh sb="5" eb="9">
      <t>ジチカイカン</t>
    </rPh>
    <rPh sb="9" eb="11">
      <t>カンリ</t>
    </rPh>
    <rPh sb="11" eb="13">
      <t>クミアイ</t>
    </rPh>
    <phoneticPr fontId="2"/>
  </si>
  <si>
    <t>沖縄県市町村総合事務組合</t>
    <rPh sb="0" eb="3">
      <t>オキナワケン</t>
    </rPh>
    <rPh sb="3" eb="6">
      <t>シチョウソン</t>
    </rPh>
    <rPh sb="6" eb="8">
      <t>ソウゴウ</t>
    </rPh>
    <rPh sb="8" eb="12">
      <t>ジムクミアイ</t>
    </rPh>
    <phoneticPr fontId="2"/>
  </si>
  <si>
    <t>沖縄県介護保険広域連合（一般会計）</t>
    <rPh sb="0" eb="3">
      <t>オキナワケン</t>
    </rPh>
    <rPh sb="3" eb="7">
      <t>カイゴホケン</t>
    </rPh>
    <rPh sb="7" eb="9">
      <t>コウイキ</t>
    </rPh>
    <rPh sb="9" eb="11">
      <t>レンゴウ</t>
    </rPh>
    <rPh sb="12" eb="16">
      <t>イッパンカイケイ</t>
    </rPh>
    <phoneticPr fontId="2"/>
  </si>
  <si>
    <t>沖縄県介護保険広域連合（特別会計）</t>
    <rPh sb="0" eb="3">
      <t>オキナワケン</t>
    </rPh>
    <rPh sb="3" eb="7">
      <t>カイゴホケン</t>
    </rPh>
    <rPh sb="7" eb="9">
      <t>コウイキ</t>
    </rPh>
    <rPh sb="9" eb="11">
      <t>レンゴウ</t>
    </rPh>
    <rPh sb="12" eb="14">
      <t>トクベツ</t>
    </rPh>
    <rPh sb="14" eb="16">
      <t>カイケイ</t>
    </rPh>
    <phoneticPr fontId="2"/>
  </si>
  <si>
    <t>沖縄県後期高齢者医療広域連合（一般会計）</t>
    <rPh sb="0" eb="3">
      <t>オキナワケン</t>
    </rPh>
    <rPh sb="3" eb="8">
      <t>コウキコウレイシャ</t>
    </rPh>
    <rPh sb="8" eb="10">
      <t>イリョウ</t>
    </rPh>
    <rPh sb="10" eb="12">
      <t>コウイキ</t>
    </rPh>
    <rPh sb="12" eb="14">
      <t>レンゴウ</t>
    </rPh>
    <rPh sb="15" eb="19">
      <t>イッパンカイケイ</t>
    </rPh>
    <phoneticPr fontId="2"/>
  </si>
  <si>
    <t>沖縄県後期高齢者医療広域連合（特別会計）</t>
    <rPh sb="0" eb="3">
      <t>オキナワケン</t>
    </rPh>
    <rPh sb="3" eb="8">
      <t>コウキコウレイシャ</t>
    </rPh>
    <rPh sb="8" eb="10">
      <t>イリョウ</t>
    </rPh>
    <rPh sb="10" eb="12">
      <t>コウイキ</t>
    </rPh>
    <rPh sb="12" eb="14">
      <t>レンゴウ</t>
    </rPh>
    <rPh sb="15" eb="17">
      <t>トクベツ</t>
    </rPh>
    <rPh sb="17" eb="19">
      <t>カイケイ</t>
    </rPh>
    <phoneticPr fontId="2"/>
  </si>
  <si>
    <t>沖縄県市町村交通災害共済組合</t>
    <rPh sb="0" eb="3">
      <t>オキナワケン</t>
    </rPh>
    <rPh sb="3" eb="6">
      <t>シチョウソン</t>
    </rPh>
    <rPh sb="6" eb="10">
      <t>コウツウサイガイ</t>
    </rPh>
    <rPh sb="10" eb="12">
      <t>キョウサイ</t>
    </rPh>
    <rPh sb="12" eb="14">
      <t>クミアイ</t>
    </rPh>
    <phoneticPr fontId="2"/>
  </si>
  <si>
    <t>国頭きのこ園</t>
    <rPh sb="0" eb="2">
      <t>クニガミ</t>
    </rPh>
    <rPh sb="5" eb="6">
      <t>エン</t>
    </rPh>
    <phoneticPr fontId="2"/>
  </si>
  <si>
    <t>国頭村観光物産 (株)</t>
    <rPh sb="0" eb="3">
      <t>クニガミソン</t>
    </rPh>
    <rPh sb="3" eb="5">
      <t>カンコウ</t>
    </rPh>
    <rPh sb="5" eb="7">
      <t>ブッサン</t>
    </rPh>
    <rPh sb="8" eb="11">
      <t>カブ</t>
    </rPh>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</si>
  <si>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</si>
  <si>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</si>
  <si>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</si>
  <si>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２年度の将来負担比率は、新庁舎建設事業の財源として基金から多額の充当を行ったためであり、単年度限りのものと考えられる。令和３年度には再びマイナス指標となり、新庁舎の建設により有形固定資産減価償却率も下降傾向となった。</t>
    <rPh sb="0" eb="2">
      <t>レイワ</t>
    </rPh>
    <rPh sb="3" eb="5">
      <t>ネンド</t>
    </rPh>
    <rPh sb="6" eb="8">
      <t>ショウライ</t>
    </rPh>
    <rPh sb="8" eb="10">
      <t>フタン</t>
    </rPh>
    <rPh sb="10" eb="12">
      <t>ヒリツ</t>
    </rPh>
    <rPh sb="14" eb="17">
      <t>シンチョウシャ</t>
    </rPh>
    <rPh sb="17" eb="19">
      <t>ケンセツ</t>
    </rPh>
    <rPh sb="19" eb="21">
      <t>ジギョウ</t>
    </rPh>
    <rPh sb="22" eb="24">
      <t>ザイゲン</t>
    </rPh>
    <rPh sb="27" eb="29">
      <t>キキン</t>
    </rPh>
    <rPh sb="31" eb="33">
      <t>タガク</t>
    </rPh>
    <rPh sb="34" eb="36">
      <t>ジュウトウ</t>
    </rPh>
    <rPh sb="37" eb="38">
      <t>オコナ</t>
    </rPh>
    <rPh sb="46" eb="49">
      <t>タンネンド</t>
    </rPh>
    <rPh sb="49" eb="50">
      <t>カギ</t>
    </rPh>
    <rPh sb="55" eb="56">
      <t>カンガ</t>
    </rPh>
    <rPh sb="61" eb="63">
      <t>レイワ</t>
    </rPh>
    <rPh sb="64" eb="66">
      <t>ネンド</t>
    </rPh>
    <rPh sb="68" eb="69">
      <t>フタタ</t>
    </rPh>
    <rPh sb="74" eb="76">
      <t>シヒョウ</t>
    </rPh>
    <rPh sb="80" eb="83">
      <t>シンチョウシャ</t>
    </rPh>
    <rPh sb="84" eb="86">
      <t>ケンセツ</t>
    </rPh>
    <rPh sb="89" eb="95">
      <t>ユウケイコテイシサン</t>
    </rPh>
    <rPh sb="95" eb="99">
      <t>ゲンカショウキャク</t>
    </rPh>
    <rPh sb="99" eb="100">
      <t>リツ</t>
    </rPh>
    <rPh sb="101" eb="105">
      <t>カコウケイコウ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</si>
  <si>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</si>
  <si>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</si>
  <si>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</si>
  <si>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</si>
  <si>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</si>
  <si>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</si>
  <si>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２年度の将来負担比率は、新庁舎建設事業の財源として基金から多額の充当を行ったためであり、単年度限りのものと考えられる。令和３年度には再びマイナス指標となったが、実質公債費比率については上昇傾向にあるため、交付税措置のある地方債の優先活用など公債費負担軽減に努める。</t>
    <rPh sb="86" eb="87">
      <t>ヒ</t>
    </rPh>
    <rPh sb="121" eb="124">
      <t>コウサイヒ</t>
    </rPh>
    <rPh sb="124" eb="128">
      <t>フタンケイゲン</t>
    </rPh>
    <rPh sb="129" eb="130">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</si>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</sst>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C76555-2C32-4A29-91D6-CB68C555D9D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F9A7-4E8B-8E68-F06B3AF020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301041</c:v>
                </c:pt>
                <c:pt idx="1">
                  <c:v>501984</c:v>
                </c:pt>
                <c:pt idx="2">
                  <c:v>282347</c:v>
                </c:pt>
                <c:pt idx="3">
                  <c:v>432877</c:v>
                </c:pt>
                <c:pt idx="4">
                  <c:v>343958</c:v>
                </c:pt>
              </c:numCache>
            </c:numRef>
          </c:val>
          <c:smooth val="0"/>
          <c:extLst>
            <c:ext xmlns:c16="http://schemas.microsoft.com/office/drawing/2014/chart" uri="{C3380CC4-5D6E-409C-BE32-E72D297353CC}">
              <c16:uniqueId val="{00000001-F9A7-4E8B-8E68-F06B3AF020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15.27</c:v>
                </c:pt>
                <c:pt idx="1">
                  <c:v>7.77</c:v>
                </c:pt>
                <c:pt idx="2">
                  <c:v>15.68</c:v>
                </c:pt>
                <c:pt idx="3">
                  <c:v>7.95</c:v>
                </c:pt>
                <c:pt idx="4">
                  <c:v>17.600000000000001</c:v>
                </c:pt>
              </c:numCache>
            </c:numRef>
          </c:val>
          <c:extLst>
            <c:ext xmlns:c16="http://schemas.microsoft.com/office/drawing/2014/chart" uri="{C3380CC4-5D6E-409C-BE32-E72D297353CC}">
              <c16:uniqueId val="{00000000-13EA-4F0C-AD5C-50A670DE3C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8.9700000000000006</c:v>
                </c:pt>
                <c:pt idx="1">
                  <c:v>10.85</c:v>
                </c:pt>
                <c:pt idx="2">
                  <c:v>13.52</c:v>
                </c:pt>
                <c:pt idx="3">
                  <c:v>17.78</c:v>
                </c:pt>
                <c:pt idx="4">
                  <c:v>20.96</c:v>
                </c:pt>
              </c:numCache>
            </c:numRef>
          </c:val>
          <c:extLst>
            <c:ext xmlns:c16="http://schemas.microsoft.com/office/drawing/2014/chart" uri="{C3380CC4-5D6E-409C-BE32-E72D297353CC}">
              <c16:uniqueId val="{00000001-13EA-4F0C-AD5C-50A670DE3C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4.4000000000000004</c:v>
                </c:pt>
                <c:pt idx="1">
                  <c:v>-6.14</c:v>
                </c:pt>
                <c:pt idx="2">
                  <c:v>10.6</c:v>
                </c:pt>
                <c:pt idx="3">
                  <c:v>-2.27</c:v>
                </c:pt>
                <c:pt idx="4">
                  <c:v>14.68</c:v>
                </c:pt>
              </c:numCache>
            </c:numRef>
          </c:val>
          <c:smooth val="0"/>
          <c:extLst>
            <c:ext xmlns:c16="http://schemas.microsoft.com/office/drawing/2014/chart" uri="{C3380CC4-5D6E-409C-BE32-E72D297353CC}">
              <c16:uniqueId val="{00000002-13EA-4F0C-AD5C-50A670DE3C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B6A-4B65-B907-523B35EB8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B6A-4B65-B907-523B35EB83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6A-4B65-B907-523B35EB839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B6A-4B65-B907-523B35EB839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B6A-4B65-B907-523B35EB839B}"/>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B6A-4B65-B907-523B35EB839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0.11</c:v>
                </c:pt>
                <c:pt idx="4">
                  <c:v>#N/A</c:v>
                </c:pt>
                <c:pt idx="5">
                  <c:v>0.11</c:v>
                </c:pt>
                <c:pt idx="6">
                  <c:v>#N/A</c:v>
                </c:pt>
                <c:pt idx="7">
                  <c:v>0.1</c:v>
                </c:pt>
                <c:pt idx="8">
                  <c:v>#N/A</c:v>
                </c:pt>
                <c:pt idx="9">
                  <c:v>0.09</c:v>
                </c:pt>
              </c:numCache>
            </c:numRef>
          </c:val>
          <c:extLst>
            <c:ext xmlns:c16="http://schemas.microsoft.com/office/drawing/2014/chart" uri="{C3380CC4-5D6E-409C-BE32-E72D297353CC}">
              <c16:uniqueId val="{00000006-BB6A-4B65-B907-523B35EB839B}"/>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0.85</c:v>
                </c:pt>
                <c:pt idx="2">
                  <c:v>#N/A</c:v>
                </c:pt>
                <c:pt idx="3">
                  <c:v>0.82</c:v>
                </c:pt>
                <c:pt idx="4">
                  <c:v>#N/A</c:v>
                </c:pt>
                <c:pt idx="5">
                  <c:v>0.19</c:v>
                </c:pt>
                <c:pt idx="6">
                  <c:v>#N/A</c:v>
                </c:pt>
                <c:pt idx="7">
                  <c:v>0.55000000000000004</c:v>
                </c:pt>
                <c:pt idx="8">
                  <c:v>#N/A</c:v>
                </c:pt>
                <c:pt idx="9">
                  <c:v>0.21</c:v>
                </c:pt>
              </c:numCache>
            </c:numRef>
          </c:val>
          <c:extLst>
            <c:ext xmlns:c16="http://schemas.microsoft.com/office/drawing/2014/chart" uri="{C3380CC4-5D6E-409C-BE32-E72D297353CC}">
              <c16:uniqueId val="{00000007-BB6A-4B65-B907-523B35EB83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15.26</c:v>
                </c:pt>
                <c:pt idx="2">
                  <c:v>#N/A</c:v>
                </c:pt>
                <c:pt idx="3">
                  <c:v>7.76</c:v>
                </c:pt>
                <c:pt idx="4">
                  <c:v>#N/A</c:v>
                </c:pt>
                <c:pt idx="5">
                  <c:v>15.67</c:v>
                </c:pt>
                <c:pt idx="6">
                  <c:v>#N/A</c:v>
                </c:pt>
                <c:pt idx="7">
                  <c:v>7.95</c:v>
                </c:pt>
                <c:pt idx="8">
                  <c:v>#N/A</c:v>
                </c:pt>
                <c:pt idx="9">
                  <c:v>17.59</c:v>
                </c:pt>
              </c:numCache>
            </c:numRef>
          </c:val>
          <c:extLst>
            <c:ext xmlns:c16="http://schemas.microsoft.com/office/drawing/2014/chart" uri="{C3380CC4-5D6E-409C-BE32-E72D297353CC}">
              <c16:uniqueId val="{00000008-BB6A-4B65-B907-523B35EB839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0.06</c:v>
                </c:pt>
                <c:pt idx="2">
                  <c:v>#N/A</c:v>
                </c:pt>
                <c:pt idx="3">
                  <c:v>0</c:v>
                </c:pt>
                <c:pt idx="4">
                  <c:v>#N/A</c:v>
                </c:pt>
                <c:pt idx="5">
                  <c:v>0.18</c:v>
                </c:pt>
                <c:pt idx="6">
                  <c:v>0.17</c:v>
                </c:pt>
                <c:pt idx="7">
                  <c:v>#N/A</c:v>
                </c:pt>
                <c:pt idx="8">
                  <c:v>0.12</c:v>
                </c:pt>
                <c:pt idx="9">
                  <c:v>#N/A</c:v>
                </c:pt>
              </c:numCache>
            </c:numRef>
          </c:val>
          <c:extLst>
            <c:ext xmlns:c16="http://schemas.microsoft.com/office/drawing/2014/chart" uri="{C3380CC4-5D6E-409C-BE32-E72D297353CC}">
              <c16:uniqueId val="{00000009-BB6A-4B65-B907-523B35EB8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539</c:v>
                </c:pt>
                <c:pt idx="5">
                  <c:v>520</c:v>
                </c:pt>
                <c:pt idx="8">
                  <c:v>539</c:v>
                </c:pt>
                <c:pt idx="11">
                  <c:v>532</c:v>
                </c:pt>
                <c:pt idx="14">
                  <c:v>519</c:v>
                </c:pt>
              </c:numCache>
            </c:numRef>
          </c:val>
          <c:extLst>
            <c:ext xmlns:c16="http://schemas.microsoft.com/office/drawing/2014/chart" uri="{C3380CC4-5D6E-409C-BE32-E72D297353CC}">
              <c16:uniqueId val="{00000000-55F7-4A1B-898E-8E7F32B9BAC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F7-4A1B-898E-8E7F32B9BAC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F7-4A1B-898E-8E7F32B9BAC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54</c:v>
                </c:pt>
                <c:pt idx="3">
                  <c:v>59</c:v>
                </c:pt>
                <c:pt idx="6">
                  <c:v>64</c:v>
                </c:pt>
                <c:pt idx="9">
                  <c:v>46</c:v>
                </c:pt>
                <c:pt idx="12">
                  <c:v>22</c:v>
                </c:pt>
              </c:numCache>
            </c:numRef>
          </c:val>
          <c:extLst>
            <c:ext xmlns:c16="http://schemas.microsoft.com/office/drawing/2014/chart" uri="{C3380CC4-5D6E-409C-BE32-E72D297353CC}">
              <c16:uniqueId val="{00000003-55F7-4A1B-898E-8E7F32B9BAC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c:v>
                </c:pt>
                <c:pt idx="3">
                  <c:v>31</c:v>
                </c:pt>
                <c:pt idx="6">
                  <c:v>35</c:v>
                </c:pt>
                <c:pt idx="9">
                  <c:v>43</c:v>
                </c:pt>
                <c:pt idx="12">
                  <c:v>41</c:v>
                </c:pt>
              </c:numCache>
            </c:numRef>
          </c:val>
          <c:extLst>
            <c:ext xmlns:c16="http://schemas.microsoft.com/office/drawing/2014/chart" uri="{C3380CC4-5D6E-409C-BE32-E72D297353CC}">
              <c16:uniqueId val="{00000004-55F7-4A1B-898E-8E7F32B9BAC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F7-4A1B-898E-8E7F32B9BAC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F7-4A1B-898E-8E7F32B9BAC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628</c:v>
                </c:pt>
                <c:pt idx="3">
                  <c:v>585</c:v>
                </c:pt>
                <c:pt idx="6">
                  <c:v>615</c:v>
                </c:pt>
                <c:pt idx="9">
                  <c:v>630</c:v>
                </c:pt>
                <c:pt idx="12">
                  <c:v>656</c:v>
                </c:pt>
              </c:numCache>
            </c:numRef>
          </c:val>
          <c:extLst>
            <c:ext xmlns:c16="http://schemas.microsoft.com/office/drawing/2014/chart" uri="{C3380CC4-5D6E-409C-BE32-E72D297353CC}">
              <c16:uniqueId val="{00000007-55F7-4A1B-898E-8E7F32B9BAC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170</c:v>
                </c:pt>
                <c:pt idx="2">
                  <c:v>#N/A</c:v>
                </c:pt>
                <c:pt idx="3">
                  <c:v>#N/A</c:v>
                </c:pt>
                <c:pt idx="4">
                  <c:v>155</c:v>
                </c:pt>
                <c:pt idx="5">
                  <c:v>#N/A</c:v>
                </c:pt>
                <c:pt idx="6">
                  <c:v>#N/A</c:v>
                </c:pt>
                <c:pt idx="7">
                  <c:v>175</c:v>
                </c:pt>
                <c:pt idx="8">
                  <c:v>#N/A</c:v>
                </c:pt>
                <c:pt idx="9">
                  <c:v>#N/A</c:v>
                </c:pt>
                <c:pt idx="10">
                  <c:v>187</c:v>
                </c:pt>
                <c:pt idx="11">
                  <c:v>#N/A</c:v>
                </c:pt>
                <c:pt idx="12">
                  <c:v>#N/A</c:v>
                </c:pt>
                <c:pt idx="13">
                  <c:v>200</c:v>
                </c:pt>
                <c:pt idx="14">
                  <c:v>#N/A</c:v>
                </c:pt>
              </c:numCache>
            </c:numRef>
          </c:val>
          <c:smooth val="0"/>
          <c:extLst>
            <c:ext xmlns:c16="http://schemas.microsoft.com/office/drawing/2014/chart" uri="{C3380CC4-5D6E-409C-BE32-E72D297353CC}">
              <c16:uniqueId val="{00000008-55F7-4A1B-898E-8E7F32B9BAC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4643</c:v>
                </c:pt>
                <c:pt idx="5">
                  <c:v>4743</c:v>
                </c:pt>
                <c:pt idx="8">
                  <c:v>4634</c:v>
                </c:pt>
                <c:pt idx="11">
                  <c:v>4593</c:v>
                </c:pt>
                <c:pt idx="14">
                  <c:v>4521</c:v>
                </c:pt>
              </c:numCache>
            </c:numRef>
          </c:val>
          <c:extLst>
            <c:ext xmlns:c16="http://schemas.microsoft.com/office/drawing/2014/chart" uri="{C3380CC4-5D6E-409C-BE32-E72D297353CC}">
              <c16:uniqueId val="{00000000-EF43-4BBA-9D12-5EB6AD89230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291</c:v>
                </c:pt>
                <c:pt idx="5">
                  <c:v>391</c:v>
                </c:pt>
                <c:pt idx="8">
                  <c:v>377</c:v>
                </c:pt>
                <c:pt idx="11">
                  <c:v>363</c:v>
                </c:pt>
                <c:pt idx="14">
                  <c:v>349</c:v>
                </c:pt>
              </c:numCache>
            </c:numRef>
          </c:val>
          <c:extLst>
            <c:ext xmlns:c16="http://schemas.microsoft.com/office/drawing/2014/chart" uri="{C3380CC4-5D6E-409C-BE32-E72D297353CC}">
              <c16:uniqueId val="{00000001-EF43-4BBA-9D12-5EB6AD89230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2252</c:v>
                </c:pt>
                <c:pt idx="5">
                  <c:v>2340</c:v>
                </c:pt>
                <c:pt idx="8">
                  <c:v>1954</c:v>
                </c:pt>
                <c:pt idx="11">
                  <c:v>1788</c:v>
                </c:pt>
                <c:pt idx="14">
                  <c:v>2000</c:v>
                </c:pt>
              </c:numCache>
            </c:numRef>
          </c:val>
          <c:extLst>
            <c:ext xmlns:c16="http://schemas.microsoft.com/office/drawing/2014/chart" uri="{C3380CC4-5D6E-409C-BE32-E72D297353CC}">
              <c16:uniqueId val="{00000002-EF43-4BBA-9D12-5EB6AD89230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43-4BBA-9D12-5EB6AD89230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43-4BBA-9D12-5EB6AD89230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43-4BBA-9D12-5EB6AD89230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251</c:v>
                </c:pt>
                <c:pt idx="3">
                  <c:v>60</c:v>
                </c:pt>
                <c:pt idx="6">
                  <c:v>112</c:v>
                </c:pt>
                <c:pt idx="9">
                  <c:v>0</c:v>
                </c:pt>
                <c:pt idx="12">
                  <c:v>0</c:v>
                </c:pt>
              </c:numCache>
            </c:numRef>
          </c:val>
          <c:extLst>
            <c:ext xmlns:c16="http://schemas.microsoft.com/office/drawing/2014/chart" uri="{C3380CC4-5D6E-409C-BE32-E72D297353CC}">
              <c16:uniqueId val="{00000006-EF43-4BBA-9D12-5EB6AD89230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407</c:v>
                </c:pt>
                <c:pt idx="3">
                  <c:v>346</c:v>
                </c:pt>
                <c:pt idx="6">
                  <c:v>278</c:v>
                </c:pt>
                <c:pt idx="9">
                  <c:v>225</c:v>
                </c:pt>
                <c:pt idx="12">
                  <c:v>193</c:v>
                </c:pt>
              </c:numCache>
            </c:numRef>
          </c:val>
          <c:extLst>
            <c:ext xmlns:c16="http://schemas.microsoft.com/office/drawing/2014/chart" uri="{C3380CC4-5D6E-409C-BE32-E72D297353CC}">
              <c16:uniqueId val="{00000007-EF43-4BBA-9D12-5EB6AD89230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474</c:v>
                </c:pt>
                <c:pt idx="3">
                  <c:v>462</c:v>
                </c:pt>
                <c:pt idx="6">
                  <c:v>425</c:v>
                </c:pt>
                <c:pt idx="9">
                  <c:v>410</c:v>
                </c:pt>
                <c:pt idx="12">
                  <c:v>384</c:v>
                </c:pt>
              </c:numCache>
            </c:numRef>
          </c:val>
          <c:extLst>
            <c:ext xmlns:c16="http://schemas.microsoft.com/office/drawing/2014/chart" uri="{C3380CC4-5D6E-409C-BE32-E72D297353CC}">
              <c16:uniqueId val="{00000008-EF43-4BBA-9D12-5EB6AD89230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43-4BBA-9D12-5EB6AD89230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5765</c:v>
                </c:pt>
                <c:pt idx="3">
                  <c:v>6101</c:v>
                </c:pt>
                <c:pt idx="6">
                  <c:v>6033</c:v>
                </c:pt>
                <c:pt idx="9">
                  <c:v>6309</c:v>
                </c:pt>
                <c:pt idx="12">
                  <c:v>6221</c:v>
                </c:pt>
              </c:numCache>
            </c:numRef>
          </c:val>
          <c:extLst>
            <c:ext xmlns:c16="http://schemas.microsoft.com/office/drawing/2014/chart" uri="{C3380CC4-5D6E-409C-BE32-E72D297353CC}">
              <c16:uniqueId val="{0000000A-EF43-4BBA-9D12-5EB6AD89230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199</c:v>
                </c:pt>
                <c:pt idx="11">
                  <c:v>#N/A</c:v>
                </c:pt>
                <c:pt idx="12">
                  <c:v>#N/A</c:v>
                </c:pt>
                <c:pt idx="13">
                  <c:v>0</c:v>
                </c:pt>
                <c:pt idx="14">
                  <c:v>#N/A</c:v>
                </c:pt>
              </c:numCache>
            </c:numRef>
          </c:val>
          <c:smooth val="0"/>
          <c:extLst>
            <c:ext xmlns:c16="http://schemas.microsoft.com/office/drawing/2014/chart" uri="{C3380CC4-5D6E-409C-BE32-E72D297353CC}">
              <c16:uniqueId val="{0000000B-EF43-4BBA-9D12-5EB6AD89230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404</c:v>
                </c:pt>
                <c:pt idx="1">
                  <c:v>554</c:v>
                </c:pt>
                <c:pt idx="2">
                  <c:v>704</c:v>
                </c:pt>
              </c:numCache>
            </c:numRef>
          </c:val>
          <c:extLst>
            <c:ext xmlns:c16="http://schemas.microsoft.com/office/drawing/2014/chart" uri="{C3380CC4-5D6E-409C-BE32-E72D297353CC}">
              <c16:uniqueId val="{00000000-6B53-44E4-B25C-CB7322D4FC9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255</c:v>
                </c:pt>
                <c:pt idx="1">
                  <c:v>255</c:v>
                </c:pt>
                <c:pt idx="2">
                  <c:v>286</c:v>
                </c:pt>
              </c:numCache>
            </c:numRef>
          </c:val>
          <c:extLst>
            <c:ext xmlns:c16="http://schemas.microsoft.com/office/drawing/2014/chart" uri="{C3380CC4-5D6E-409C-BE32-E72D297353CC}">
              <c16:uniqueId val="{00000001-6B53-44E4-B25C-CB7322D4FC9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1581</c:v>
                </c:pt>
                <c:pt idx="1">
                  <c:v>996</c:v>
                </c:pt>
                <c:pt idx="2">
                  <c:v>920</c:v>
                </c:pt>
              </c:numCache>
            </c:numRef>
          </c:val>
          <c:extLst>
            <c:ext xmlns:c16="http://schemas.microsoft.com/office/drawing/2014/chart" uri="{C3380CC4-5D6E-409C-BE32-E72D297353CC}">
              <c16:uniqueId val="{00000002-6B53-44E4-B25C-CB7322D4FC9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{78230B9F-935E-4727-A40C-5101BF4CAD59}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5C3-4292-837F-A8A8CBF117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{E4BA1BE4-5638-4BF3-97F1-F278773A0CF0}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C3-4292-837F-A8A8CBF117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{E86BBCE3-F23D-4543-A70C-17F8EAEEC230}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C3-4292-837F-A8A8CBF117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{5DE19A4E-7F5B-474C-AE7F-5EDBAEC477BF}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C3-4292-837F-A8A8CBF117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{DF795151-8D60-4538-85DD-1A71F290D152}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C3-4292-837F-A8A8CBF1176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{881B87D9-8279-4FA4-9022-6F94704879E2}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5C3-4292-837F-A8A8CBF1176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{31237ACB-0CF1-41C6-98E2-5B5F61D499A9}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5C3-4292-837F-A8A8CBF11769}"/>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{B6BB51CC-BE7E-4DC1-9C22-68A4B8E5F7DC}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5C3-4292-837F-A8A8CBF1176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{5AB994EB-EF55-4878-BCC1-21AEA143CFB5}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5C3-4292-837F-A8A8CBF117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48.7</c:v>
                </c:pt>
                <c:pt idx="16">
                  <c:v>49.4</c:v>
                </c:pt>
                <c:pt idx="24">
                  <c:v>47.2</c:v>
                </c:pt>
                <c:pt idx="32">
                  <c:v>46.3</c:v>
                </c:pt>
              </c:numCache>
            </c:numRef>
          </c:xVal>
          <c:yVal>
            <c:numRef>
              <c:f>公会計指標分析・財政指標組合せ分析表!$BP$51:$DC$51</c:f>
              <c:numCache>
                <c:formatCode>#,##0.0;"▲ "#,##0.0</c:formatCode>
                <c:ptCount val="40"/>
                <c:pt idx="24">
                  <c:v>7.6</c:v>
                </c:pt>
              </c:numCache>
            </c:numRef>
          </c:yVal>
          <c:smooth val="0"/>
          <c:extLst>
            <c:ext xmlns:c16="http://schemas.microsoft.com/office/drawing/2014/chart" uri="{C3380CC4-5D6E-409C-BE32-E72D297353CC}">
              <c16:uniqueId val="{00000009-95C3-4292-837F-A8A8CBF117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{BF748E3A-D120-4590-9166-FA7086962473}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5C3-4292-837F-A8A8CBF117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{BB033C09-59E8-4659-B845-87F5F8C9CB90}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C3-4292-837F-A8A8CBF117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{CA968320-703A-4A07-BA84-EB069E18CA40}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C3-4292-837F-A8A8CBF117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{48E2C2D7-E477-459E-83F7-DDAEFBE97E79}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C3-4292-837F-A8A8CBF117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{F2C98C33-5344-4311-B4CE-2042C23AC54A}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C3-4292-837F-A8A8CBF11769}"/>
                </c:ext>
              </c:extLst>
            </c:dLbl>
            <c:dLbl>
              <c:idx val="8"/>
              <c:layout>
                <c:manualLayout>
                  <c:x val="-3.025150541839958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{5A2953F9-F7E1-424D-8E04-F992A37E87BF}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5C3-4292-837F-A8A8CBF11769}"/>
                </c:ext>
              </c:extLst>
            </c:dLbl>
            <c:dLbl>
              <c:idx val="16"/>
              <c:layout>
                <c:manualLayout>
                  <c:x val="-2.8964142254430489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{5598D09D-C452-41D8-A8C7-A464C52C48B3}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5C3-4292-837F-A8A8CBF11769}"/>
                </c:ext>
              </c:extLst>
            </c:dLbl>
            <c:dLbl>
              <c:idx val="24"/>
              <c:layout>
                <c:manualLayout>
                  <c:x val="-4.0863332734379164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{14C19439-259D-4E30-B62D-B11B645F068A}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5C3-4292-837F-A8A8CBF11769}"/>
                </c:ext>
              </c:extLst>
            </c:dLbl>
            <c:dLbl>
              <c:idx val="32"/>
              <c:layout>
                <c:manualLayout>
                  <c:x val="-2.8113472013065549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{8065445D-9FDF-48FD-B0B0-763A896FBB6B}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5C3-4292-837F-A8A8CBF117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5C3-4292-837F-A8A8CBF1176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{2BD9F0C3-BBC3-4E20-855E-A7589CAA7BF9}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690-4732-A844-7EDF5F5258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{2276AEB3-874D-4EF5-BD3C-39DC4F501771}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90-4732-A844-7EDF5F5258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{B46949C7-F931-4D1E-B15F-77AFB04EDC2D}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90-4732-A844-7EDF5F5258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{4D51AB13-116A-4173-A9CB-087A083CFD29}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90-4732-A844-7EDF5F5258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{513AE2DC-6906-4677-ABAC-AEBDA80280EA}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90-4732-A844-7EDF5F52581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{CD3596B0-1937-46DF-88C1-45EB23A5361A}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690-4732-A844-7EDF5F52581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{7422D7CF-87AE-44EF-9EFD-CDC7ACEE8739}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690-4732-A844-7EDF5F52581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{600DD37D-A0C9-4E7F-A744-421482776FBE}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690-4732-A844-7EDF5F52581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{54A4ABA9-E030-4ED2-8FD3-3C24EFE1B208}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690-4732-A844-7EDF5F5258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6.5</c:v>
                </c:pt>
                <c:pt idx="16">
                  <c:v>6.7</c:v>
                </c:pt>
                <c:pt idx="24">
                  <c:v>6.8</c:v>
                </c:pt>
                <c:pt idx="32">
                  <c:v>7.1</c:v>
                </c:pt>
              </c:numCache>
            </c:numRef>
          </c:xVal>
          <c:yVal>
            <c:numRef>
              <c:f>公会計指標分析・財政指標組合せ分析表!$BP$73:$DC$73</c:f>
              <c:numCache>
                <c:formatCode>#,##0.0;"▲ "#,##0.0</c:formatCode>
                <c:ptCount val="40"/>
                <c:pt idx="24">
                  <c:v>7.6</c:v>
                </c:pt>
              </c:numCache>
            </c:numRef>
          </c:yVal>
          <c:smooth val="0"/>
          <c:extLst>
            <c:ext xmlns:c16="http://schemas.microsoft.com/office/drawing/2014/chart" uri="{C3380CC4-5D6E-409C-BE32-E72D297353CC}">
              <c16:uniqueId val="{00000009-6690-4732-A844-7EDF5F5258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{157EF1AC-410F-4531-9BBB-015D24E18808}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690-4732-A844-7EDF5F5258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{38895A2F-7D80-4589-9324-EE7A4AC419D1}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90-4732-A844-7EDF5F5258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{DF668389-EE9D-498E-A339-58F2345522FA}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90-4732-A844-7EDF5F5258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{8932B19C-0935-4E68-AB24-0ED301A0AECB}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90-4732-A844-7EDF5F5258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{FB7F4753-D0AF-4280-8725-3FE84A952302}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90-4732-A844-7EDF5F52581C}"/>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{06B20BFE-B81D-4CF2-936F-2DAA4A335505}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690-4732-A844-7EDF5F52581C}"/>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{1B81096F-8799-44E7-8262-22ABE2E57B4A}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690-4732-A844-7EDF5F5258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{B2541DB7-D673-48E9-A63E-820E7576553C}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690-4732-A844-7EDF5F5258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{0B6567C7-FD0C-4EA8-97FE-D67E077291F9}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690-4732-A844-7EDF5F5258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90-4732-A844-7EDF5F52581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4F1F2D07-3353-4B36-90B8-50EDF0C00BDD}"/>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7AD8E8C3-A4CD-4B56-A4AE-52EDBF1D3D7E}"/>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大規模事業の償還が始まっており、元利償還金が増加傾向にある。新規の起債事業については、適量・適切な実施に努め、償還額の平準化を図る。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減債基金については、満期一括償還地方債の財源として積み立てることとしているが、まだその償還には至っていない。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地方債の現在高が増加傾向にあることから、将来負担額が過大にならないよう、充当可能財源を確保し、繰上償還に努める。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増額は、財政調整基金が主な要因となっている。その他特定目的基金については、新庁舎建設基金の取崩しやふるさとづくり応援基金の前年度増など増減はあるが、前年度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公共施設等総合管理基金を前年度に新設し、将来の施設改修費や更新費の負担に備えた財源として計画的な積立てを行う。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については、前年度に完成した新庁舎の正面車寄と駐車場整備による取崩しを行った。ふるさとづくり応援基金については、教育、福祉、文化・保護、産業等の貴重な財源として有効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新庁舎建設基金、ふるさとづくり応援基金などの増減はあるものの前年度とほぼ同額である。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次年度予定している宅地分譲地整備事業に備え事業費の積立てを行う。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財政調整基金の増額は、余剰金を中心に適切な範囲で積み立てているため。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万円以上を積み立てることとしているが、引き続き決算余剰金の全部又は一部を基金に編入することとする。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前年度より増額しているのは、交付税の追加算定による。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将来の公債費負担に備えた財源として計画的な積み立てを行う。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CE24C43-1C8D-496D-908B-9F5125247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FF8D2F-64A5-41D0-96BE-4BDBE0CC3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5EDF0AB6-8182-4594-8467-A69CCFBB995A}"/>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38F956D-006A-4A2D-AEFF-669FA3D4C0B7}"/>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DD0A542-754D-48D5-BF41-88D541CAAD4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A94623B-D8F9-4F32-A3DA-A4D703449AB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EED928B-A924-4213-A30F-812EAECB334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B3BBEBA-F9A6-4032-A26F-A401F1BB822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3D4DA250-FB5E-49AD-B5B3-8C98BA57E3D7}"/>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A1CFAFFE-5988-40A3-A40F-B4A20A35A74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D5C33747-3271-4E37-B790-7D1BCD4D137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E333893D-4123-4C7F-BA92-B560C58D747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9C970934-2F07-4376-84D6-785FDA6146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B6CA01B-DD5D-40FC-97D1-1254809665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CDA98D49-028C-4218-AAF3-D973E92299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24343D86-1B75-4500-8FCC-26E3A97C18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BDAA8589-2F3A-44BB-9C33-25B7662A5B9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946B3EC1-46C6-43E1-A0E7-F8286AA1209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D31ECE7F-0470-40A5-8DEA-71B39F801B5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AEDF2F16-E292-4263-9CCC-0D3AFF9D34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3D8C79BB-FFB9-4CC6-B3DD-760590AD6DF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966DAD87-BF95-4507-BB1C-EFC5C9B4AC7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210D7084-BC3D-4983-A09B-D47ABAFE80A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EF54A4D-C86D-452E-A29B-0A7190F81A3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E35D391A-B584-4362-8135-B26ED6AAF3F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72EBBC85-E586-41FB-B240-9F3F0057B7E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5467CFFB-B01F-46B8-8E19-6900D1A12A4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B4EC9004-293F-4EFC-A1CE-1F14972C00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4AE69BCF-4846-4B55-A23A-A387E26AAC4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F427783-B91E-40BA-AF0A-5A2CB401716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6B4AFB2D-05BB-4DF2-9E9B-8DC6B623C5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3609F176-0BB9-4BE6-8D70-F8D48D72051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563F058-C3DA-4D6E-B012-1439EA26D03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5F85B41-F62C-4529-B54E-9D522A8AD57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825612BD-E7E6-45DA-8DFD-B110AEC6D36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DF9E1AB-2861-4415-95E8-7F15599B982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62C2F633-80C6-4AA8-BC0F-BCB271E0853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B547884B-179D-4BF0-9652-0CF995E3A38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8A0EA5B2-C3AE-4162-8317-4D97A9EFA76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A3E4FBEC-DB03-41F0-B893-982F004F00F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B1E4AD9-2BE0-4E88-9A6F-FAE968705B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3B4BCB1F-CD17-47DC-BF79-A6174184BC6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889DC3F-FEF1-40AC-9A19-C6A85F2C2DA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A84AE08-78E8-49C7-AEA7-5AE2F686A2A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A809A964-143E-425A-9D34-FF6F8200BCD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1A31A130-18DE-49D6-A613-0BF34201421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960335F9-A363-4DB4-B474-0E474032DD7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A56029B9-B3B4-401B-AA81-6D657F91B6A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699C3C4E-9B45-4F11-93D3-649BB1A4DD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DF10DC28-7846-4604-9313-7216EE7B473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780C7258-6BA9-42B0-AB2C-D01A0051908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7959F467-63CE-4F65-AB35-161C4C9FE6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6FB0E495-527C-4AD4-AA8E-E4BDECF074A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F6126DF0-58E4-4CBF-A9C4-50DF25B6BBF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A0FB8E0-1814-4680-A341-63DD6E082C9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有形固定資産減価償却率は、類似団体より低い水準にあり、昨年度と比較すると</a:t>
          </a:r>
          <a:r>
            <a:rPr kumimoji="1" lang="en-US" altLang="ja-JP" sz="1100">
              <a:solidFill>
                <a:schemeClr val="dk1"/>
              </a:solidFill>
              <a:effectLst/>
              <a:latin typeface="+mn-lt"/>
              <a:ea typeface="+mn-ea"/>
              <a:cs typeface="+mn-cs"/>
            </a:rPr>
            <a:t>47.2%</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46.3%</a:t>
          </a:r>
          <a:r>
            <a:rPr kumimoji="1" lang="ja-JP" altLang="en-US" sz="1100">
              <a:solidFill>
                <a:schemeClr val="dk1"/>
              </a:solidFill>
              <a:effectLst/>
              <a:latin typeface="+mn-lt"/>
              <a:ea typeface="+mn-ea"/>
              <a:cs typeface="+mn-cs"/>
            </a:rPr>
            <a:t>と若干の変化がみられるが、</a:t>
          </a:r>
          <a:r>
            <a:rPr kumimoji="1" lang="ja-JP" altLang="ja-JP" sz="1100">
              <a:solidFill>
                <a:schemeClr val="dk1"/>
              </a:solidFill>
              <a:effectLst/>
              <a:latin typeface="+mn-lt"/>
              <a:ea typeface="+mn-ea"/>
              <a:cs typeface="+mn-cs"/>
            </a:rPr>
            <a:t>急激な変化が生じないよう適切な施設管理等に努める。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6FFAE963-CD1D-4C96-AE62-03A0087E49C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87E0544-E30C-43ED-9A1C-6FCE5AE0ACF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D26B3673-A616-4037-B6FA-818B696E77C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65C8AC47-BA30-498C-907E-3E1884073DA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B2ABDF1-F85B-487B-AF05-7D70F4FF5BF1}"/>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4BFA07D3-8BE6-4913-8CDF-97CDF878A6B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84E3C3C1-F18C-402C-A89F-69BC200C780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1BF7BBB9-411B-4DC1-9C00-B131A8F20AF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B6170E1A-723F-4517-AE61-2DF8B5E77846}"/>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5330A297-2055-4E28-8D27-AA5DCF79235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A72AA78-8D20-43C4-BACB-156A21CA038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3AEB29CB-1D2E-4FAA-A843-FAD42AABEAA1}"/>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3367BEC0-CF56-413E-B4CA-B2CA4210E27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9B360DD1-C66E-43AE-AFFC-C0639917439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8DF703DF-68B0-470E-A4BC-51154D4CED01}"/>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3C9AB6E2-91C1-4417-9041-5930A9034F9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BD6928DC-3B8A-446E-9123-94F6C9C50F4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8454E9F3-045F-429E-A600-16BEA130611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5" name="直線コネクタ 74">
          <a:extLst>
            <a:ext uri="{FF2B5EF4-FFF2-40B4-BE49-F238E27FC236}">
              <a16:creationId xmlns:a16="http://schemas.microsoft.com/office/drawing/2014/main" id="{D6BB315D-21CD-43F7-8250-C7BAB003FDF6}"/>
            </a:ext>
          </a:extLst>
        </xdr:cNvPr>
        <xdr:cNvCxnSpPr/>
      </xdr:nvCxnSpPr>
      <xdr:spPr>
        <a:xfrm flipV="1">
          <a:off x="4760595" y="5249092"/>
          <a:ext cx="1270" cy="1449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6" name="有形固定資産減価償却率最小値テキスト">
          <a:extLst>
            <a:ext uri="{FF2B5EF4-FFF2-40B4-BE49-F238E27FC236}">
              <a16:creationId xmlns:a16="http://schemas.microsoft.com/office/drawing/2014/main" id="{843DDD15-5077-4DA3-8023-387EF3636859}"/>
            </a:ext>
          </a:extLst>
        </xdr:cNvPr>
        <xdr:cNvSpPr txBox="1"/>
      </xdr:nvSpPr>
      <xdr:spPr>
        <a:xfrm>
          <a:off x="4813300" y="670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7" name="直線コネクタ 76">
          <a:extLst>
            <a:ext uri="{FF2B5EF4-FFF2-40B4-BE49-F238E27FC236}">
              <a16:creationId xmlns:a16="http://schemas.microsoft.com/office/drawing/2014/main" id="{C9A4EB04-8B71-4538-91B3-3363CC7E847D}"/>
            </a:ext>
          </a:extLst>
        </xdr:cNvPr>
        <xdr:cNvCxnSpPr/>
      </xdr:nvCxnSpPr>
      <xdr:spPr>
        <a:xfrm>
          <a:off x="4673600" y="669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8" name="有形固定資産減価償却率最大値テキスト">
          <a:extLst>
            <a:ext uri="{FF2B5EF4-FFF2-40B4-BE49-F238E27FC236}">
              <a16:creationId xmlns:a16="http://schemas.microsoft.com/office/drawing/2014/main" id="{4CA57DCF-6578-48A1-A0AD-A4560DDDA0D9}"/>
            </a:ext>
          </a:extLst>
        </xdr:cNvPr>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9" name="直線コネクタ 78">
          <a:extLst>
            <a:ext uri="{FF2B5EF4-FFF2-40B4-BE49-F238E27FC236}">
              <a16:creationId xmlns:a16="http://schemas.microsoft.com/office/drawing/2014/main" id="{30E7B099-94BC-4316-B9B3-81E810218A32}"/>
            </a:ext>
          </a:extLst>
        </xdr:cNvPr>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0" name="有形固定資産減価償却率平均値テキスト">
          <a:extLst>
            <a:ext uri="{FF2B5EF4-FFF2-40B4-BE49-F238E27FC236}">
              <a16:creationId xmlns:a16="http://schemas.microsoft.com/office/drawing/2014/main" id="{2F95F591-1EBC-4076-9A82-14EBB2D459B8}"/>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63CFC648-BFB9-4D01-9F82-21A45DBCEDF9}"/>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4D857B07-145A-40D9-A8C8-C116F7A60B2C}"/>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3" name="フローチャート: 判断 82">
          <a:extLst>
            <a:ext uri="{FF2B5EF4-FFF2-40B4-BE49-F238E27FC236}">
              <a16:creationId xmlns:a16="http://schemas.microsoft.com/office/drawing/2014/main" id="{1D49D966-62DE-46A7-A627-140A76567148}"/>
            </a:ext>
          </a:extLst>
        </xdr:cNvPr>
        <xdr:cNvSpPr/>
      </xdr:nvSpPr>
      <xdr:spPr>
        <a:xfrm>
          <a:off x="323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4" name="フローチャート: 判断 83">
          <a:extLst>
            <a:ext uri="{FF2B5EF4-FFF2-40B4-BE49-F238E27FC236}">
              <a16:creationId xmlns:a16="http://schemas.microsoft.com/office/drawing/2014/main" id="{6E345A5A-00A0-4AC9-A418-27C70A687816}"/>
            </a:ext>
          </a:extLst>
        </xdr:cNvPr>
        <xdr:cNvSpPr/>
      </xdr:nvSpPr>
      <xdr:spPr>
        <a:xfrm>
          <a:off x="2476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5" name="フローチャート: 判断 84">
          <a:extLst>
            <a:ext uri="{FF2B5EF4-FFF2-40B4-BE49-F238E27FC236}">
              <a16:creationId xmlns:a16="http://schemas.microsoft.com/office/drawing/2014/main" id="{DCA2F4EF-44E0-484D-B697-469B02948D67}"/>
            </a:ext>
          </a:extLst>
        </xdr:cNvPr>
        <xdr:cNvSpPr/>
      </xdr:nvSpPr>
      <xdr:spPr>
        <a:xfrm>
          <a:off x="1714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C6B61C4-6919-4A76-A148-B73FE290960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53794C7-0649-4F0D-BEAC-71C87B42767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21EA633-508B-49E3-B16F-87C2CE519AD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8FE497D-E6DF-42D8-9B63-41E72394039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AF015B0-32AF-44CC-B78B-24C4C346232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4264</xdr:rowOff>
    </xdr:from>
    <xdr:to>
      <xdr:col>23</xdr:col>
      <xdr:colOff>136525</xdr:colOff>
      <xdr:row>27</xdr:row>
      <xdr:rowOff>105864</xdr:rowOff>
    </xdr:to>
    <xdr:sp macro="" textlink="">
      <xdr:nvSpPr>
        <xdr:cNvPr id="91" name="楕円 90">
          <a:extLst>
            <a:ext uri="{FF2B5EF4-FFF2-40B4-BE49-F238E27FC236}">
              <a16:creationId xmlns:a16="http://schemas.microsoft.com/office/drawing/2014/main" id="{9CA24CBE-69D7-4006-B806-4B86924D6DDB}"/>
            </a:ext>
          </a:extLst>
        </xdr:cNvPr>
        <xdr:cNvSpPr/>
      </xdr:nvSpPr>
      <xdr:spPr>
        <a:xfrm>
          <a:off x="4711700" y="540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27141</xdr:rowOff>
    </xdr:from>
    <xdr:ext cx="405111" cy="259045"/>
    <xdr:sp macro="" textlink="">
      <xdr:nvSpPr>
        <xdr:cNvPr id="92" name="有形固定資産減価償却率該当値テキスト">
          <a:extLst>
            <a:ext uri="{FF2B5EF4-FFF2-40B4-BE49-F238E27FC236}">
              <a16:creationId xmlns:a16="http://schemas.microsoft.com/office/drawing/2014/main" id="{80530A94-0B10-4EFD-9269-113F11E65329}"/>
            </a:ext>
          </a:extLst>
        </xdr:cNvPr>
        <xdr:cNvSpPr txBox="1"/>
      </xdr:nvSpPr>
      <xdr:spPr>
        <a:xfrm>
          <a:off x="4813300" y="525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32022</xdr:rowOff>
    </xdr:from>
    <xdr:to>
      <xdr:col>19</xdr:col>
      <xdr:colOff>187325</xdr:colOff>
      <xdr:row>27</xdr:row>
      <xdr:rowOff>133622</xdr:rowOff>
    </xdr:to>
    <xdr:sp macro="" textlink="">
      <xdr:nvSpPr>
        <xdr:cNvPr id="93" name="楕円 92">
          <a:extLst>
            <a:ext uri="{FF2B5EF4-FFF2-40B4-BE49-F238E27FC236}">
              <a16:creationId xmlns:a16="http://schemas.microsoft.com/office/drawing/2014/main" id="{66E48DA9-8410-41C1-8F22-0C37D074C0C4}"/>
            </a:ext>
          </a:extLst>
        </xdr:cNvPr>
        <xdr:cNvSpPr/>
      </xdr:nvSpPr>
      <xdr:spPr>
        <a:xfrm>
          <a:off x="4000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55064</xdr:rowOff>
    </xdr:from>
    <xdr:to>
      <xdr:col>23</xdr:col>
      <xdr:colOff>85725</xdr:colOff>
      <xdr:row>27</xdr:row>
      <xdr:rowOff>82822</xdr:rowOff>
    </xdr:to>
    <xdr:cxnSp macro="">
      <xdr:nvCxnSpPr>
        <xdr:cNvPr id="94" name="直線コネクタ 93">
          <a:extLst>
            <a:ext uri="{FF2B5EF4-FFF2-40B4-BE49-F238E27FC236}">
              <a16:creationId xmlns:a16="http://schemas.microsoft.com/office/drawing/2014/main" id="{1C70B50D-F2E2-4DD6-85D7-AFDEB279AA45}"/>
            </a:ext>
          </a:extLst>
        </xdr:cNvPr>
        <xdr:cNvCxnSpPr/>
      </xdr:nvCxnSpPr>
      <xdr:spPr>
        <a:xfrm flipV="1">
          <a:off x="4051300" y="5455739"/>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99876</xdr:rowOff>
    </xdr:from>
    <xdr:to>
      <xdr:col>15</xdr:col>
      <xdr:colOff>187325</xdr:colOff>
      <xdr:row>28</xdr:row>
      <xdr:rowOff>30026</xdr:rowOff>
    </xdr:to>
    <xdr:sp macro="" textlink="">
      <xdr:nvSpPr>
        <xdr:cNvPr id="95" name="楕円 94">
          <a:extLst>
            <a:ext uri="{FF2B5EF4-FFF2-40B4-BE49-F238E27FC236}">
              <a16:creationId xmlns:a16="http://schemas.microsoft.com/office/drawing/2014/main" id="{4D353E9C-AB65-4080-8364-8E4047F99B44}"/>
            </a:ext>
          </a:extLst>
        </xdr:cNvPr>
        <xdr:cNvSpPr/>
      </xdr:nvSpPr>
      <xdr:spPr>
        <a:xfrm>
          <a:off x="3238500" y="5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82822</xdr:rowOff>
    </xdr:from>
    <xdr:to>
      <xdr:col>19</xdr:col>
      <xdr:colOff>136525</xdr:colOff>
      <xdr:row>27</xdr:row>
      <xdr:rowOff>150676</xdr:rowOff>
    </xdr:to>
    <xdr:cxnSp macro="">
      <xdr:nvCxnSpPr>
        <xdr:cNvPr id="96" name="直線コネクタ 95">
          <a:extLst>
            <a:ext uri="{FF2B5EF4-FFF2-40B4-BE49-F238E27FC236}">
              <a16:creationId xmlns:a16="http://schemas.microsoft.com/office/drawing/2014/main" id="{047B24C5-8EC2-4DAC-8BD9-C68C05C804A6}"/>
            </a:ext>
          </a:extLst>
        </xdr:cNvPr>
        <xdr:cNvCxnSpPr/>
      </xdr:nvCxnSpPr>
      <xdr:spPr>
        <a:xfrm flipV="1">
          <a:off x="3289300" y="5483497"/>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78286</xdr:rowOff>
    </xdr:from>
    <xdr:to>
      <xdr:col>11</xdr:col>
      <xdr:colOff>187325</xdr:colOff>
      <xdr:row>28</xdr:row>
      <xdr:rowOff>8436</xdr:rowOff>
    </xdr:to>
    <xdr:sp macro="" textlink="">
      <xdr:nvSpPr>
        <xdr:cNvPr id="97" name="楕円 96">
          <a:extLst>
            <a:ext uri="{FF2B5EF4-FFF2-40B4-BE49-F238E27FC236}">
              <a16:creationId xmlns:a16="http://schemas.microsoft.com/office/drawing/2014/main" id="{A22B3854-0A68-4F7B-899A-32DFFE84D2CD}"/>
            </a:ext>
          </a:extLst>
        </xdr:cNvPr>
        <xdr:cNvSpPr/>
      </xdr:nvSpPr>
      <xdr:spPr>
        <a:xfrm>
          <a:off x="2476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129086</xdr:rowOff>
    </xdr:from>
    <xdr:to>
      <xdr:col>15</xdr:col>
      <xdr:colOff>136525</xdr:colOff>
      <xdr:row>27</xdr:row>
      <xdr:rowOff>150676</xdr:rowOff>
    </xdr:to>
    <xdr:cxnSp macro="">
      <xdr:nvCxnSpPr>
        <xdr:cNvPr id="98" name="直線コネクタ 97">
          <a:extLst>
            <a:ext uri="{FF2B5EF4-FFF2-40B4-BE49-F238E27FC236}">
              <a16:creationId xmlns:a16="http://schemas.microsoft.com/office/drawing/2014/main" id="{B2FE8025-0793-4C8D-9390-48B61DFC62D2}"/>
            </a:ext>
          </a:extLst>
        </xdr:cNvPr>
        <xdr:cNvCxnSpPr/>
      </xdr:nvCxnSpPr>
      <xdr:spPr>
        <a:xfrm>
          <a:off x="2527300" y="5529761"/>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38917</xdr:rowOff>
    </xdr:from>
    <xdr:to>
      <xdr:col>7</xdr:col>
      <xdr:colOff>187325</xdr:colOff>
      <xdr:row>30</xdr:row>
      <xdr:rowOff>140517</xdr:rowOff>
    </xdr:to>
    <xdr:sp macro="" textlink="">
      <xdr:nvSpPr>
        <xdr:cNvPr id="99" name="楕円 98">
          <a:extLst>
            <a:ext uri="{FF2B5EF4-FFF2-40B4-BE49-F238E27FC236}">
              <a16:creationId xmlns:a16="http://schemas.microsoft.com/office/drawing/2014/main" id="{3E581079-E6A8-431A-A9A8-F6E47E5B44B7}"/>
            </a:ext>
          </a:extLst>
        </xdr:cNvPr>
        <xdr:cNvSpPr/>
      </xdr:nvSpPr>
      <xdr:spPr>
        <a:xfrm>
          <a:off x="1714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129086</xdr:rowOff>
    </xdr:from>
    <xdr:to>
      <xdr:col>11</xdr:col>
      <xdr:colOff>136525</xdr:colOff>
      <xdr:row>30</xdr:row>
      <xdr:rowOff>89717</xdr:rowOff>
    </xdr:to>
    <xdr:cxnSp macro="">
      <xdr:nvCxnSpPr>
        <xdr:cNvPr id="100" name="直線コネクタ 99">
          <a:extLst>
            <a:ext uri="{FF2B5EF4-FFF2-40B4-BE49-F238E27FC236}">
              <a16:creationId xmlns:a16="http://schemas.microsoft.com/office/drawing/2014/main" id="{222E65A6-0CDA-495B-BA8C-02ADB0406386}"/>
            </a:ext>
          </a:extLst>
        </xdr:cNvPr>
        <xdr:cNvCxnSpPr/>
      </xdr:nvCxnSpPr>
      <xdr:spPr>
        <a:xfrm flipV="1">
          <a:off x="1765300" y="5529761"/>
          <a:ext cx="762000" cy="4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1" name="n_1aveValue有形固定資産減価償却率">
          <a:extLst>
            <a:ext uri="{FF2B5EF4-FFF2-40B4-BE49-F238E27FC236}">
              <a16:creationId xmlns:a16="http://schemas.microsoft.com/office/drawing/2014/main" id="{B6A3739F-BBD7-4D5E-B53A-3FD58EB8196A}"/>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2" name="n_2aveValue有形固定資産減価償却率">
          <a:extLst>
            <a:ext uri="{FF2B5EF4-FFF2-40B4-BE49-F238E27FC236}">
              <a16:creationId xmlns:a16="http://schemas.microsoft.com/office/drawing/2014/main" id="{09777E00-62A9-404C-846E-52655964F22A}"/>
            </a:ext>
          </a:extLst>
        </xdr:cNvPr>
        <xdr:cNvSpPr txBox="1"/>
      </xdr:nvSpPr>
      <xdr:spPr>
        <a:xfrm>
          <a:off x="3086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3" name="n_3aveValue有形固定資産減価償却率">
          <a:extLst>
            <a:ext uri="{FF2B5EF4-FFF2-40B4-BE49-F238E27FC236}">
              <a16:creationId xmlns:a16="http://schemas.microsoft.com/office/drawing/2014/main" id="{F748C4FB-3062-4EBC-A62A-4FC8AA90FCC9}"/>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146521</xdr:rowOff>
    </xdr:from>
    <xdr:ext cx="405111" cy="259045"/>
    <xdr:sp macro="" textlink="">
      <xdr:nvSpPr>
        <xdr:cNvPr id="104" name="n_4aveValue有形固定資産減価償却率">
          <a:extLst>
            <a:ext uri="{FF2B5EF4-FFF2-40B4-BE49-F238E27FC236}">
              <a16:creationId xmlns:a16="http://schemas.microsoft.com/office/drawing/2014/main" id="{048CEDC6-9A4C-4564-8DAD-0DAD587214EA}"/>
            </a:ext>
          </a:extLst>
        </xdr:cNvPr>
        <xdr:cNvSpPr txBox="1"/>
      </xdr:nvSpPr>
      <xdr:spPr>
        <a:xfrm>
          <a:off x="1562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150149</xdr:rowOff>
    </xdr:from>
    <xdr:ext cx="405111" cy="259045"/>
    <xdr:sp macro="" textlink="">
      <xdr:nvSpPr>
        <xdr:cNvPr id="105" name="n_1mainValue有形固定資産減価償却率">
          <a:extLst>
            <a:ext uri="{FF2B5EF4-FFF2-40B4-BE49-F238E27FC236}">
              <a16:creationId xmlns:a16="http://schemas.microsoft.com/office/drawing/2014/main" id="{D8BF6DD8-9AB8-46CE-B33F-F8C7612B429E}"/>
            </a:ext>
          </a:extLst>
        </xdr:cNvPr>
        <xdr:cNvSpPr txBox="1"/>
      </xdr:nvSpPr>
      <xdr:spPr>
        <a:xfrm>
          <a:off x="38360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46553</xdr:rowOff>
    </xdr:from>
    <xdr:ext cx="405111" cy="259045"/>
    <xdr:sp macro="" textlink="">
      <xdr:nvSpPr>
        <xdr:cNvPr id="106" name="n_2mainValue有形固定資産減価償却率">
          <a:extLst>
            <a:ext uri="{FF2B5EF4-FFF2-40B4-BE49-F238E27FC236}">
              <a16:creationId xmlns:a16="http://schemas.microsoft.com/office/drawing/2014/main" id="{E1164A2A-84A5-4600-8D2F-B8CE50081223}"/>
            </a:ext>
          </a:extLst>
        </xdr:cNvPr>
        <xdr:cNvSpPr txBox="1"/>
      </xdr:nvSpPr>
      <xdr:spPr>
        <a:xfrm>
          <a:off x="3086744" y="5275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24963</xdr:rowOff>
    </xdr:from>
    <xdr:ext cx="405111" cy="259045"/>
    <xdr:sp macro="" textlink="">
      <xdr:nvSpPr>
        <xdr:cNvPr id="107" name="n_3mainValue有形固定資産減価償却率">
          <a:extLst>
            <a:ext uri="{FF2B5EF4-FFF2-40B4-BE49-F238E27FC236}">
              <a16:creationId xmlns:a16="http://schemas.microsoft.com/office/drawing/2014/main" id="{558D74C0-9275-48D4-AE7F-89E9BD20E486}"/>
            </a:ext>
          </a:extLst>
        </xdr:cNvPr>
        <xdr:cNvSpPr txBox="1"/>
      </xdr:nvSpPr>
      <xdr:spPr>
        <a:xfrm>
          <a:off x="23247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131644</xdr:rowOff>
    </xdr:from>
    <xdr:ext cx="405111" cy="259045"/>
    <xdr:sp macro="" textlink="">
      <xdr:nvSpPr>
        <xdr:cNvPr id="108" name="n_4mainValue有形固定資産減価償却率">
          <a:extLst>
            <a:ext uri="{FF2B5EF4-FFF2-40B4-BE49-F238E27FC236}">
              <a16:creationId xmlns:a16="http://schemas.microsoft.com/office/drawing/2014/main" id="{682188EB-0A83-4D80-AA96-7797FD65D638}"/>
            </a:ext>
          </a:extLst>
        </xdr:cNvPr>
        <xdr:cNvSpPr txBox="1"/>
      </xdr:nvSpPr>
      <xdr:spPr>
        <a:xfrm>
          <a:off x="1562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7AFB6464-0F1C-4A64-BEBB-9D4D393A14F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CC9E53FE-0AC1-478A-8BD8-063F04C464E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A3EA24AA-E07A-4AD0-B3D1-5E76A57B13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997A93C3-7E9F-4D9B-92CA-5C99D437550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50AF9A51-2548-4ABC-8D4F-F2CC28BE6D3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7A0A87F3-756B-45B8-B522-00D8F11AAC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71D2FF0B-9A8D-4507-B643-76024E5BAA6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26F161B-7FC2-461F-8073-61B93BC8100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BC2D35ED-69E6-4624-9D2C-2D69F4634B1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F9AE3F82-8C90-4258-A0A0-73576CB726A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F392C2BE-B702-4035-AC2E-8472B930B8A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1DFF961-A91F-4CF7-B726-2DE9DE1B5CE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AB233198-DE43-4097-BBAD-BD1BDB25AC8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債務償還比率は、</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358.7%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277.0%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減少しているが、類似団体と比べると高くなっているため、</a:t>
          </a:r>
          <a:r>
            <a:rPr kumimoji="1" lang="ja-JP" altLang="ja-JP" sz="1100">
              <a:solidFill>
                <a:schemeClr val="dk1"/>
              </a:solidFill>
              <a:effectLst/>
              <a:latin typeface="+mn-lt"/>
              <a:ea typeface="+mn-ea"/>
              <a:cs typeface="+mn-cs"/>
            </a:rPr>
            <a:t>過度な負担とならないよう、計画的な事業実施に努める。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1DE8C9B8-2662-4070-A948-5A4F7ABB7D8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7E8E242-1D5E-4725-B0FD-BA0980A000C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117431C-AB02-4FF0-B674-9D717980A34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E3DEDA7-5166-4782-A53D-FC87FE15805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1051CF6D-4ECA-4A56-8906-2CE1F4308ED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9840AC3F-8974-4A1A-AB5B-F1A382EE6F5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B19351FD-A40B-4C3C-A02A-60DB43C92DC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1C181D2F-DEF4-4C62-8C5E-85798C194A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3EE798B5-190C-498E-80FD-F0459FE6A71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8D1ECB04-A79B-4C01-B2BC-5D52737E5AC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7F118EB5-30F3-4F28-83E4-7F4D6FF7C98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B25A9026-9C6A-4C52-AA9B-0265420ACDA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159F9D8C-91C8-443E-A518-A31E31E0641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70AA64E8-B810-4A77-9524-E8090FD687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2C80717D-FEA1-444F-8F8C-9870D519D4C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7" name="直線コネクタ 136">
          <a:extLst>
            <a:ext uri="{FF2B5EF4-FFF2-40B4-BE49-F238E27FC236}">
              <a16:creationId xmlns:a16="http://schemas.microsoft.com/office/drawing/2014/main" id="{CA252161-576A-41F5-99FE-61FC4092A155}"/>
            </a:ext>
          </a:extLst>
        </xdr:cNvPr>
        <xdr:cNvCxnSpPr/>
      </xdr:nvCxnSpPr>
      <xdr:spPr>
        <a:xfrm flipV="1">
          <a:off x="14793595" y="5312833"/>
          <a:ext cx="1269" cy="133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38" name="債務償還比率最小値テキスト">
          <a:extLst>
            <a:ext uri="{FF2B5EF4-FFF2-40B4-BE49-F238E27FC236}">
              <a16:creationId xmlns:a16="http://schemas.microsoft.com/office/drawing/2014/main" id="{C1D7BD48-BBC6-497A-8070-30C93EE86573}"/>
            </a:ext>
          </a:extLst>
        </xdr:cNvPr>
        <xdr:cNvSpPr txBox="1"/>
      </xdr:nvSpPr>
      <xdr:spPr>
        <a:xfrm>
          <a:off x="14846300" y="665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39" name="直線コネクタ 138">
          <a:extLst>
            <a:ext uri="{FF2B5EF4-FFF2-40B4-BE49-F238E27FC236}">
              <a16:creationId xmlns:a16="http://schemas.microsoft.com/office/drawing/2014/main" id="{519C98D2-0BC0-46BD-AA41-677C16847D58}"/>
            </a:ext>
          </a:extLst>
        </xdr:cNvPr>
        <xdr:cNvCxnSpPr/>
      </xdr:nvCxnSpPr>
      <xdr:spPr>
        <a:xfrm>
          <a:off x="14706600" y="665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A0DD7BF2-96CC-4DA5-AC95-947EE7CF197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283EEC67-5195-4C67-AC20-54F7A112DB1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132880</xdr:rowOff>
    </xdr:from>
    <xdr:ext cx="469744" cy="259045"/>
    <xdr:sp macro="" textlink="">
      <xdr:nvSpPr>
        <xdr:cNvPr id="142" name="債務償還比率平均値テキスト">
          <a:extLst>
            <a:ext uri="{FF2B5EF4-FFF2-40B4-BE49-F238E27FC236}">
              <a16:creationId xmlns:a16="http://schemas.microsoft.com/office/drawing/2014/main" id="{91FB6442-37CF-450A-9756-2ED2AAC80036}"/>
            </a:ext>
          </a:extLst>
        </xdr:cNvPr>
        <xdr:cNvSpPr txBox="1"/>
      </xdr:nvSpPr>
      <xdr:spPr>
        <a:xfrm>
          <a:off x="14846300" y="536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3" name="フローチャート: 判断 142">
          <a:extLst>
            <a:ext uri="{FF2B5EF4-FFF2-40B4-BE49-F238E27FC236}">
              <a16:creationId xmlns:a16="http://schemas.microsoft.com/office/drawing/2014/main" id="{AFB30E51-7CA7-4AAF-9929-FCF39913A654}"/>
            </a:ext>
          </a:extLst>
        </xdr:cNvPr>
        <xdr:cNvSpPr/>
      </xdr:nvSpPr>
      <xdr:spPr>
        <a:xfrm>
          <a:off x="14744700" y="551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4" name="フローチャート: 判断 143">
          <a:extLst>
            <a:ext uri="{FF2B5EF4-FFF2-40B4-BE49-F238E27FC236}">
              <a16:creationId xmlns:a16="http://schemas.microsoft.com/office/drawing/2014/main" id="{46420A19-502D-4B30-BD0D-D7B3CA86B601}"/>
            </a:ext>
          </a:extLst>
        </xdr:cNvPr>
        <xdr:cNvSpPr/>
      </xdr:nvSpPr>
      <xdr:spPr>
        <a:xfrm>
          <a:off x="14033500" y="59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5" name="フローチャート: 判断 144">
          <a:extLst>
            <a:ext uri="{FF2B5EF4-FFF2-40B4-BE49-F238E27FC236}">
              <a16:creationId xmlns:a16="http://schemas.microsoft.com/office/drawing/2014/main" id="{B7BA3BD1-C97A-4B49-8D2C-D44AEEA58A68}"/>
            </a:ext>
          </a:extLst>
        </xdr:cNvPr>
        <xdr:cNvSpPr/>
      </xdr:nvSpPr>
      <xdr:spPr>
        <a:xfrm>
          <a:off x="13271500" y="59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6" name="フローチャート: 判断 145">
          <a:extLst>
            <a:ext uri="{FF2B5EF4-FFF2-40B4-BE49-F238E27FC236}">
              <a16:creationId xmlns:a16="http://schemas.microsoft.com/office/drawing/2014/main" id="{0C9FA0B3-5BAC-4B3B-86CA-0A63B9C67F51}"/>
            </a:ext>
          </a:extLst>
        </xdr:cNvPr>
        <xdr:cNvSpPr/>
      </xdr:nvSpPr>
      <xdr:spPr>
        <a:xfrm>
          <a:off x="12509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7" name="フローチャート: 判断 146">
          <a:extLst>
            <a:ext uri="{FF2B5EF4-FFF2-40B4-BE49-F238E27FC236}">
              <a16:creationId xmlns:a16="http://schemas.microsoft.com/office/drawing/2014/main" id="{9FA24BF7-092C-4946-BBF9-E4DD63C7D55B}"/>
            </a:ext>
          </a:extLst>
        </xdr:cNvPr>
        <xdr:cNvSpPr/>
      </xdr:nvSpPr>
      <xdr:spPr>
        <a:xfrm>
          <a:off x="11747500" y="600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C42B4E9-B5B1-4055-B07E-91D823B1B43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6D43011-43E2-40D0-A1C9-65E91C4C7ED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020444-B05D-44F1-84E2-6FB66B41D0D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BE05A20-335A-4A19-A1D5-FF710F863FC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A26AA87-9DB2-4F0A-8B8F-6558CEA6622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16828</xdr:rowOff>
    </xdr:from>
    <xdr:to>
      <xdr:col>76</xdr:col>
      <xdr:colOff>73025</xdr:colOff>
      <xdr:row>29</xdr:row>
      <xdr:rowOff>118428</xdr:rowOff>
    </xdr:to>
    <xdr:sp macro="" textlink="">
      <xdr:nvSpPr>
        <xdr:cNvPr id="153" name="楕円 152">
          <a:extLst>
            <a:ext uri="{FF2B5EF4-FFF2-40B4-BE49-F238E27FC236}">
              <a16:creationId xmlns:a16="http://schemas.microsoft.com/office/drawing/2014/main" id="{E9BC930C-1CC0-4B35-B454-C9E59D6B556E}"/>
            </a:ext>
          </a:extLst>
        </xdr:cNvPr>
        <xdr:cNvSpPr/>
      </xdr:nvSpPr>
      <xdr:spPr>
        <a:xfrm>
          <a:off x="147447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166705</xdr:rowOff>
    </xdr:from>
    <xdr:ext cx="469744" cy="259045"/>
    <xdr:sp macro="" textlink="">
      <xdr:nvSpPr>
        <xdr:cNvPr id="154" name="債務償還比率該当値テキスト">
          <a:extLst>
            <a:ext uri="{FF2B5EF4-FFF2-40B4-BE49-F238E27FC236}">
              <a16:creationId xmlns:a16="http://schemas.microsoft.com/office/drawing/2014/main" id="{9CE4B79B-6826-4C1F-BE6E-B8F8442A74D2}"/>
            </a:ext>
          </a:extLst>
        </xdr:cNvPr>
        <xdr:cNvSpPr txBox="1"/>
      </xdr:nvSpPr>
      <xdr:spPr>
        <a:xfrm>
          <a:off x="14846300" y="573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163819</xdr:rowOff>
    </xdr:from>
    <xdr:to>
      <xdr:col>72</xdr:col>
      <xdr:colOff>123825</xdr:colOff>
      <xdr:row>30</xdr:row>
      <xdr:rowOff>93969</xdr:rowOff>
    </xdr:to>
    <xdr:sp macro="" textlink="">
      <xdr:nvSpPr>
        <xdr:cNvPr id="155" name="楕円 154">
          <a:extLst>
            <a:ext uri="{FF2B5EF4-FFF2-40B4-BE49-F238E27FC236}">
              <a16:creationId xmlns:a16="http://schemas.microsoft.com/office/drawing/2014/main" id="{8F7CCF6B-C1B6-4C46-BDC0-9952EF505B4B}"/>
            </a:ext>
          </a:extLst>
        </xdr:cNvPr>
        <xdr:cNvSpPr/>
      </xdr:nvSpPr>
      <xdr:spPr>
        <a:xfrm>
          <a:off x="14033500" y="590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67628</xdr:rowOff>
    </xdr:from>
    <xdr:to>
      <xdr:col>76</xdr:col>
      <xdr:colOff>22225</xdr:colOff>
      <xdr:row>30</xdr:row>
      <xdr:rowOff>43169</xdr:rowOff>
    </xdr:to>
    <xdr:cxnSp macro="">
      <xdr:nvCxnSpPr>
        <xdr:cNvPr id="156" name="直線コネクタ 155">
          <a:extLst>
            <a:ext uri="{FF2B5EF4-FFF2-40B4-BE49-F238E27FC236}">
              <a16:creationId xmlns:a16="http://schemas.microsoft.com/office/drawing/2014/main" id="{90BE3127-3C51-4687-AD1B-E351BC31259A}"/>
            </a:ext>
          </a:extLst>
        </xdr:cNvPr>
        <xdr:cNvCxnSpPr/>
      </xdr:nvCxnSpPr>
      <xdr:spPr>
        <a:xfrm flipV="1">
          <a:off x="14084300" y="5811203"/>
          <a:ext cx="711200" cy="1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142769</xdr:rowOff>
    </xdr:from>
    <xdr:to>
      <xdr:col>68</xdr:col>
      <xdr:colOff>123825</xdr:colOff>
      <xdr:row>30</xdr:row>
      <xdr:rowOff>72919</xdr:rowOff>
    </xdr:to>
    <xdr:sp macro="" textlink="">
      <xdr:nvSpPr>
        <xdr:cNvPr id="157" name="楕円 156">
          <a:extLst>
            <a:ext uri="{FF2B5EF4-FFF2-40B4-BE49-F238E27FC236}">
              <a16:creationId xmlns:a16="http://schemas.microsoft.com/office/drawing/2014/main" id="{2466A586-2999-4284-B459-E845B4E234C7}"/>
            </a:ext>
          </a:extLst>
        </xdr:cNvPr>
        <xdr:cNvSpPr/>
      </xdr:nvSpPr>
      <xdr:spPr>
        <a:xfrm>
          <a:off x="13271500" y="58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22119</xdr:rowOff>
    </xdr:from>
    <xdr:to>
      <xdr:col>72</xdr:col>
      <xdr:colOff>73025</xdr:colOff>
      <xdr:row>30</xdr:row>
      <xdr:rowOff>43169</xdr:rowOff>
    </xdr:to>
    <xdr:cxnSp macro="">
      <xdr:nvCxnSpPr>
        <xdr:cNvPr id="158" name="直線コネクタ 157">
          <a:extLst>
            <a:ext uri="{FF2B5EF4-FFF2-40B4-BE49-F238E27FC236}">
              <a16:creationId xmlns:a16="http://schemas.microsoft.com/office/drawing/2014/main" id="{24D40C41-5284-4FF9-9558-5D0810554E81}"/>
            </a:ext>
          </a:extLst>
        </xdr:cNvPr>
        <xdr:cNvCxnSpPr/>
      </xdr:nvCxnSpPr>
      <xdr:spPr>
        <a:xfrm>
          <a:off x="13322300" y="5937144"/>
          <a:ext cx="762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59" name="楕円 158">
          <a:extLst>
            <a:ext uri="{FF2B5EF4-FFF2-40B4-BE49-F238E27FC236}">
              <a16:creationId xmlns:a16="http://schemas.microsoft.com/office/drawing/2014/main" id="{19116A99-A779-49FC-9E9A-61F01C1B10E9}"/>
            </a:ext>
          </a:extLst>
        </xdr:cNvPr>
        <xdr:cNvSpPr/>
      </xdr:nvSpPr>
      <xdr:spPr>
        <a:xfrm>
          <a:off x="12509500" y="60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22119</xdr:rowOff>
    </xdr:from>
    <xdr:to>
      <xdr:col>68</xdr:col>
      <xdr:colOff>73025</xdr:colOff>
      <xdr:row>30</xdr:row>
      <xdr:rowOff>157416</xdr:rowOff>
    </xdr:to>
    <xdr:cxnSp macro="">
      <xdr:nvCxnSpPr>
        <xdr:cNvPr id="160" name="直線コネクタ 159">
          <a:extLst>
            <a:ext uri="{FF2B5EF4-FFF2-40B4-BE49-F238E27FC236}">
              <a16:creationId xmlns:a16="http://schemas.microsoft.com/office/drawing/2014/main" id="{B1F887AB-3C93-4C44-AA53-ABC66392D3F6}"/>
            </a:ext>
          </a:extLst>
        </xdr:cNvPr>
        <xdr:cNvCxnSpPr/>
      </xdr:nvCxnSpPr>
      <xdr:spPr>
        <a:xfrm flipV="1">
          <a:off x="12560300" y="5937144"/>
          <a:ext cx="762000" cy="13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126217</xdr:rowOff>
    </xdr:from>
    <xdr:to>
      <xdr:col>60</xdr:col>
      <xdr:colOff>123825</xdr:colOff>
      <xdr:row>30</xdr:row>
      <xdr:rowOff>56367</xdr:rowOff>
    </xdr:to>
    <xdr:sp macro="" textlink="">
      <xdr:nvSpPr>
        <xdr:cNvPr id="161" name="楕円 160">
          <a:extLst>
            <a:ext uri="{FF2B5EF4-FFF2-40B4-BE49-F238E27FC236}">
              <a16:creationId xmlns:a16="http://schemas.microsoft.com/office/drawing/2014/main" id="{97926F29-18F6-451F-B8F2-C4490A1CEEDB}"/>
            </a:ext>
          </a:extLst>
        </xdr:cNvPr>
        <xdr:cNvSpPr/>
      </xdr:nvSpPr>
      <xdr:spPr>
        <a:xfrm>
          <a:off x="11747500" y="58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5567</xdr:rowOff>
    </xdr:from>
    <xdr:to>
      <xdr:col>64</xdr:col>
      <xdr:colOff>73025</xdr:colOff>
      <xdr:row>30</xdr:row>
      <xdr:rowOff>157416</xdr:rowOff>
    </xdr:to>
    <xdr:cxnSp macro="">
      <xdr:nvCxnSpPr>
        <xdr:cNvPr id="162" name="直線コネクタ 161">
          <a:extLst>
            <a:ext uri="{FF2B5EF4-FFF2-40B4-BE49-F238E27FC236}">
              <a16:creationId xmlns:a16="http://schemas.microsoft.com/office/drawing/2014/main" id="{45DC4BB4-6715-43A6-ADBC-FA7ED7F35B61}"/>
            </a:ext>
          </a:extLst>
        </xdr:cNvPr>
        <xdr:cNvCxnSpPr/>
      </xdr:nvCxnSpPr>
      <xdr:spPr>
        <a:xfrm>
          <a:off x="11798300" y="5920592"/>
          <a:ext cx="762000" cy="1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3" name="n_1aveValue債務償還比率">
          <a:extLst>
            <a:ext uri="{FF2B5EF4-FFF2-40B4-BE49-F238E27FC236}">
              <a16:creationId xmlns:a16="http://schemas.microsoft.com/office/drawing/2014/main" id="{603BE975-36AF-4166-8567-68F6AEE34969}"/>
            </a:ext>
          </a:extLst>
        </xdr:cNvPr>
        <xdr:cNvSpPr txBox="1"/>
      </xdr:nvSpPr>
      <xdr:spPr>
        <a:xfrm>
          <a:off x="13836727" y="60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4" name="n_2aveValue債務償還比率">
          <a:extLst>
            <a:ext uri="{FF2B5EF4-FFF2-40B4-BE49-F238E27FC236}">
              <a16:creationId xmlns:a16="http://schemas.microsoft.com/office/drawing/2014/main" id="{B8DE2252-A4C5-4292-A957-87482656D916}"/>
            </a:ext>
          </a:extLst>
        </xdr:cNvPr>
        <xdr:cNvSpPr txBox="1"/>
      </xdr:nvSpPr>
      <xdr:spPr>
        <a:xfrm>
          <a:off x="13087427" y="60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25946</xdr:rowOff>
    </xdr:from>
    <xdr:ext cx="469744" cy="259045"/>
    <xdr:sp macro="" textlink="">
      <xdr:nvSpPr>
        <xdr:cNvPr id="165" name="n_3aveValue債務償還比率">
          <a:extLst>
            <a:ext uri="{FF2B5EF4-FFF2-40B4-BE49-F238E27FC236}">
              <a16:creationId xmlns:a16="http://schemas.microsoft.com/office/drawing/2014/main" id="{4E81682B-7899-400D-849B-7D0BE08433CB}"/>
            </a:ext>
          </a:extLst>
        </xdr:cNvPr>
        <xdr:cNvSpPr txBox="1"/>
      </xdr:nvSpPr>
      <xdr:spPr>
        <a:xfrm>
          <a:off x="12325427" y="576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6" name="n_4aveValue債務償還比率">
          <a:extLst>
            <a:ext uri="{FF2B5EF4-FFF2-40B4-BE49-F238E27FC236}">
              <a16:creationId xmlns:a16="http://schemas.microsoft.com/office/drawing/2014/main" id="{9DC8B50C-FF8A-4E20-A876-04E807AA5C64}"/>
            </a:ext>
          </a:extLst>
        </xdr:cNvPr>
        <xdr:cNvSpPr txBox="1"/>
      </xdr:nvSpPr>
      <xdr:spPr>
        <a:xfrm>
          <a:off x="11563427" y="609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110496</xdr:rowOff>
    </xdr:from>
    <xdr:ext cx="469744" cy="259045"/>
    <xdr:sp macro="" textlink="">
      <xdr:nvSpPr>
        <xdr:cNvPr id="167" name="n_1mainValue債務償還比率">
          <a:extLst>
            <a:ext uri="{FF2B5EF4-FFF2-40B4-BE49-F238E27FC236}">
              <a16:creationId xmlns:a16="http://schemas.microsoft.com/office/drawing/2014/main" id="{B828A0B7-C6CA-4C1F-9233-C3BFF182ED38}"/>
            </a:ext>
          </a:extLst>
        </xdr:cNvPr>
        <xdr:cNvSpPr txBox="1"/>
      </xdr:nvSpPr>
      <xdr:spPr>
        <a:xfrm>
          <a:off x="13836727" y="568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89446</xdr:rowOff>
    </xdr:from>
    <xdr:ext cx="469744" cy="259045"/>
    <xdr:sp macro="" textlink="">
      <xdr:nvSpPr>
        <xdr:cNvPr id="168" name="n_2mainValue債務償還比率">
          <a:extLst>
            <a:ext uri="{FF2B5EF4-FFF2-40B4-BE49-F238E27FC236}">
              <a16:creationId xmlns:a16="http://schemas.microsoft.com/office/drawing/2014/main" id="{1A037334-2DB8-4D9F-8318-F045A6EC2A16}"/>
            </a:ext>
          </a:extLst>
        </xdr:cNvPr>
        <xdr:cNvSpPr txBox="1"/>
      </xdr:nvSpPr>
      <xdr:spPr>
        <a:xfrm>
          <a:off x="13087427" y="566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9" name="n_3mainValue債務償還比率">
          <a:extLst>
            <a:ext uri="{FF2B5EF4-FFF2-40B4-BE49-F238E27FC236}">
              <a16:creationId xmlns:a16="http://schemas.microsoft.com/office/drawing/2014/main" id="{B2242F4E-D55C-45F0-AEF3-C579A88DF8DE}"/>
            </a:ext>
          </a:extLst>
        </xdr:cNvPr>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72894</xdr:rowOff>
    </xdr:from>
    <xdr:ext cx="469744" cy="259045"/>
    <xdr:sp macro="" textlink="">
      <xdr:nvSpPr>
        <xdr:cNvPr id="170" name="n_4mainValue債務償還比率">
          <a:extLst>
            <a:ext uri="{FF2B5EF4-FFF2-40B4-BE49-F238E27FC236}">
              <a16:creationId xmlns:a16="http://schemas.microsoft.com/office/drawing/2014/main" id="{07D6153E-4A0C-4B6C-81BC-CBC7250AA40A}"/>
            </a:ext>
          </a:extLst>
        </xdr:cNvPr>
        <xdr:cNvSpPr txBox="1"/>
      </xdr:nvSpPr>
      <xdr:spPr>
        <a:xfrm>
          <a:off x="11563427" y="564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D42996C-3406-4473-8FDB-E8638457B74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A5201580-715A-4C05-A542-AD7B878D49A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BA73AC4-5F06-45C3-9BB5-5957FB21BB26}"/>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DD431EF2-EB15-4381-99B0-86DE9035EFE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CC3AB6E7-2EC8-4765-ABDE-F710440BEAD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16F3DCD2-2F14-480C-8F2B-17959166AD4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D6A141-EBCA-4490-85E8-CBCF7F8AED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262220-04D6-434B-8B06-5609E2395E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8B34A86-40E8-422F-96C8-FAC60ABF487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E190DF7-99B0-4025-B5CC-99AE45FE159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8E91260-B711-486A-93DB-FA897003BF9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9744DF8-4C64-46CB-BEBA-ECCFCB78498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1F0285-2C5E-4DF7-B7BC-EA4AAA722A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0A3E7D-B03B-45F7-82EF-7AD6805EA78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C88E9C-003A-4DA6-A161-92840C988D0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8D4E6ED-30F9-4CD1-8A3B-09C8B7FBEE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BDF745-0864-4D93-900C-7CFB7ADC70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C90B7A-4770-42C8-BC54-51A17C08DB7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930FA8A-69DD-4A80-84A5-72583F4D097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564B03-5DBB-4D82-AD2F-C69E1E7D196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56D47DA-8FCF-481E-979E-3B9461BE18B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6585031-A369-4ED4-AD5F-15B056A3D0D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57B9E2-82AE-41A0-9588-C949B4A4E49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A1BC4F-3BBD-485C-9460-95B576A3AF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6BA1C5-5CE1-4695-A6D4-2AC702B2133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9CA3C11-81BE-499C-8889-4E517E2B1DE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76C72C-3A74-4638-8897-7D5ACD4EA8A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353AAB2-A203-410F-AA8B-6960EF0EDB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1A8F96D-07EA-477D-9BDA-CB2AD40A4F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972E05-0523-4B70-A48C-ED23C929FF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100EE7-5FAB-49BB-9008-2EFD49129B1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DBC9E7-166C-46C4-A163-66CF0D3986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E9FFBC-628A-40E6-9858-9C5B7C69C1C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F2B30C-A424-4F7D-B65D-B04CB7F9F9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9B50EF-4AF1-4127-9D09-22DE033D026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48414D-EE41-4CFD-946C-2342C0CF086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B7BC76C-2E05-46DC-92BE-DD51228FB8C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650B6F2-8554-4524-84A4-DC5C8084DB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B09C0A-82A4-432A-B125-5F870E847E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07207F-6C81-4D20-AB4F-E95DD7E6DB5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C130AD2-7D86-49C6-B874-44A60B01049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172E13-04FF-4145-A1EC-A903D4C715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35E9E72-AE32-46E2-AAC1-D0FC766763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8B0B47-73CD-4DF9-B92F-0FE9EC6256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114512-947F-461F-9EFE-BEEB6937169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88B3DCA-29EB-454B-80B9-41646295E4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816527D-0134-4ACC-BDE5-AF09F70F7D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14B7BC-FA05-4011-965A-CD1A48E437A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192F1DA-0264-468D-B7FD-4A7B50DB661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8D9A74D-7563-4FCA-A2D6-DF17CA77C43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B100954-42F6-498E-A337-F2F615EB2B5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AFEA457-9497-4EB9-945C-367EBCE5DE5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4AFC5AF-6624-49FF-A856-68FB5C31A50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E5DD3F6-8604-4615-A3F7-0C6EC217A29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79E0F5F-2E8D-49AE-AB6C-733F9C57AC1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297DA8C-F6E8-48C2-99B3-DA6C6A08B52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AA11950-1982-4723-9135-3EB60BAC4B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5C16D08-CFA1-484B-ADE5-079E4238BF4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9E90C25-F8D2-4B3E-832E-458211D97C6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73DBEEB-29C3-47FD-B800-5320ED219DC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D496E8A-BD03-435F-8D38-3CBE95FB5C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6F5BC58-CA60-45EF-9B5E-B2D1EFE5E0C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E3FFF239-EFE4-4171-A2F7-A1355CA9523E}"/>
            </a:ext>
          </a:extLst>
        </xdr:cNvPr>
        <xdr:cNvCxnSpPr/>
      </xdr:nvCxnSpPr>
      <xdr:spPr>
        <a:xfrm flipV="1">
          <a:off x="4634865" y="5752011"/>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1D98964-56D8-452F-A4E2-94B9B97763D6}"/>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4A2180E6-E8A9-42BC-A00F-770CB330878B}"/>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9417D55-1962-4D6B-A5CA-1D75E54B5095}"/>
            </a:ext>
          </a:extLst>
        </xdr:cNvPr>
        <xdr:cNvSpPr txBox="1"/>
      </xdr:nvSpPr>
      <xdr:spPr>
        <a:xfrm>
          <a:off x="4673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216F9B3A-E291-489C-B5CF-400BBCAEAAEE}"/>
            </a:ext>
          </a:extLst>
        </xdr:cNvPr>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170742</xdr:rowOff>
    </xdr:from>
    <xdr:ext cx="405111" cy="259045"/>
    <xdr:sp macro="" textlink="">
      <xdr:nvSpPr>
        <xdr:cNvPr id="63" name="【道路】&#10;有形固定資産減価償却率平均値テキスト">
          <a:extLst>
            <a:ext uri="{FF2B5EF4-FFF2-40B4-BE49-F238E27FC236}">
              <a16:creationId xmlns:a16="http://schemas.microsoft.com/office/drawing/2014/main" id="{239DBDB2-0883-46A7-BA3A-34CDA02C2502}"/>
            </a:ext>
          </a:extLst>
        </xdr:cNvPr>
        <xdr:cNvSpPr txBox="1"/>
      </xdr:nvSpPr>
      <xdr:spPr>
        <a:xfrm>
          <a:off x="4673600" y="6514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74D96B41-8664-4AC5-8A10-AA6B96F32DC8}"/>
            </a:ext>
          </a:extLst>
        </xdr:cNvPr>
        <xdr:cNvSpPr/>
      </xdr:nvSpPr>
      <xdr:spPr>
        <a:xfrm>
          <a:off x="45847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7B4F45B4-150D-484A-A1F1-11CE03A8E29B}"/>
            </a:ext>
          </a:extLst>
        </xdr:cNvPr>
        <xdr:cNvSpPr/>
      </xdr:nvSpPr>
      <xdr:spPr>
        <a:xfrm>
          <a:off x="3746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92660D1-8BF9-40D7-92E4-04EA9BCDEDEF}"/>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295C32EC-3D1E-4D6C-BC9C-7F5ECB3A2EF3}"/>
            </a:ext>
          </a:extLst>
        </xdr:cNvPr>
        <xdr:cNvSpPr/>
      </xdr:nvSpPr>
      <xdr:spPr>
        <a:xfrm>
          <a:off x="1968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61068259-E1D9-49EB-9360-2A0A03BF5357}"/>
            </a:ext>
          </a:extLst>
        </xdr:cNvPr>
        <xdr:cNvSpPr/>
      </xdr:nvSpPr>
      <xdr:spPr>
        <a:xfrm>
          <a:off x="1079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D2D590-69B5-4AD8-86BC-422A54708CF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400AC40-B93E-4587-8C2F-494020EDD6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24E6F8D-6232-4B61-9E21-A4A66BCEC26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F9CE749-89E1-4964-B43F-200F430E0CD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37BE73A-B6E4-4502-8421-902A403D4E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35197</xdr:rowOff>
    </xdr:from>
    <xdr:to>
      <xdr:col>24</xdr:col>
      <xdr:colOff>114300</xdr:colOff>
      <xdr:row>39</xdr:row>
      <xdr:rowOff>136797</xdr:rowOff>
    </xdr:to>
    <xdr:sp macro="" textlink="">
      <xdr:nvSpPr>
        <xdr:cNvPr id="74" name="楕円 73">
          <a:extLst>
            <a:ext uri="{FF2B5EF4-FFF2-40B4-BE49-F238E27FC236}">
              <a16:creationId xmlns:a16="http://schemas.microsoft.com/office/drawing/2014/main" id="{DE6CF83E-7CF4-4C85-A3B7-B66162D10AFF}"/>
            </a:ext>
          </a:extLst>
        </xdr:cNvPr>
        <xdr:cNvSpPr/>
      </xdr:nvSpPr>
      <xdr:spPr>
        <a:xfrm>
          <a:off x="4584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13624</xdr:rowOff>
    </xdr:from>
    <xdr:ext cx="405111" cy="259045"/>
    <xdr:sp macro="" textlink="">
      <xdr:nvSpPr>
        <xdr:cNvPr id="75" name="【道路】&#10;有形固定資産減価償却率該当値テキスト">
          <a:extLst>
            <a:ext uri="{FF2B5EF4-FFF2-40B4-BE49-F238E27FC236}">
              <a16:creationId xmlns:a16="http://schemas.microsoft.com/office/drawing/2014/main" id="{05004090-1A84-40AB-9CFB-1C7E5940A6C6}"/>
            </a:ext>
          </a:extLst>
        </xdr:cNvPr>
        <xdr:cNvSpPr txBox="1"/>
      </xdr:nvSpPr>
      <xdr:spPr>
        <a:xfrm>
          <a:off x="4673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22134</xdr:rowOff>
    </xdr:from>
    <xdr:to>
      <xdr:col>20</xdr:col>
      <xdr:colOff>38100</xdr:colOff>
      <xdr:row>39</xdr:row>
      <xdr:rowOff>123734</xdr:rowOff>
    </xdr:to>
    <xdr:sp macro="" textlink="">
      <xdr:nvSpPr>
        <xdr:cNvPr id="76" name="楕円 75">
          <a:extLst>
            <a:ext uri="{FF2B5EF4-FFF2-40B4-BE49-F238E27FC236}">
              <a16:creationId xmlns:a16="http://schemas.microsoft.com/office/drawing/2014/main" id="{36A76AA8-7145-4E6C-85AC-CCFCAF7E0314}"/>
            </a:ext>
          </a:extLst>
        </xdr:cNvPr>
        <xdr:cNvSpPr/>
      </xdr:nvSpPr>
      <xdr:spPr>
        <a:xfrm>
          <a:off x="3746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72934</xdr:rowOff>
    </xdr:from>
    <xdr:to>
      <xdr:col>24</xdr:col>
      <xdr:colOff>63500</xdr:colOff>
      <xdr:row>39</xdr:row>
      <xdr:rowOff>85997</xdr:rowOff>
    </xdr:to>
    <xdr:cxnSp macro="">
      <xdr:nvCxnSpPr>
        <xdr:cNvPr id="77" name="直線コネクタ 76">
          <a:extLst>
            <a:ext uri="{FF2B5EF4-FFF2-40B4-BE49-F238E27FC236}">
              <a16:creationId xmlns:a16="http://schemas.microsoft.com/office/drawing/2014/main" id="{D75BE310-65AB-4A8B-A806-AE3FAEC055C8}"/>
            </a:ext>
          </a:extLst>
        </xdr:cNvPr>
        <xdr:cNvCxnSpPr/>
      </xdr:nvCxnSpPr>
      <xdr:spPr>
        <a:xfrm>
          <a:off x="3797300" y="675948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10704</xdr:rowOff>
    </xdr:from>
    <xdr:to>
      <xdr:col>15</xdr:col>
      <xdr:colOff>101600</xdr:colOff>
      <xdr:row>39</xdr:row>
      <xdr:rowOff>112304</xdr:rowOff>
    </xdr:to>
    <xdr:sp macro="" textlink="">
      <xdr:nvSpPr>
        <xdr:cNvPr id="78" name="楕円 77">
          <a:extLst>
            <a:ext uri="{FF2B5EF4-FFF2-40B4-BE49-F238E27FC236}">
              <a16:creationId xmlns:a16="http://schemas.microsoft.com/office/drawing/2014/main" id="{B301FD27-EBF9-481E-B65C-B19B9D587CAA}"/>
            </a:ext>
          </a:extLst>
        </xdr:cNvPr>
        <xdr:cNvSpPr/>
      </xdr:nvSpPr>
      <xdr:spPr>
        <a:xfrm>
          <a:off x="2857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61504</xdr:rowOff>
    </xdr:from>
    <xdr:to>
      <xdr:col>19</xdr:col>
      <xdr:colOff>177800</xdr:colOff>
      <xdr:row>39</xdr:row>
      <xdr:rowOff>72934</xdr:rowOff>
    </xdr:to>
    <xdr:cxnSp macro="">
      <xdr:nvCxnSpPr>
        <xdr:cNvPr id="79" name="直線コネクタ 78">
          <a:extLst>
            <a:ext uri="{FF2B5EF4-FFF2-40B4-BE49-F238E27FC236}">
              <a16:creationId xmlns:a16="http://schemas.microsoft.com/office/drawing/2014/main" id="{B785E974-57C4-453F-8E56-A3BF716A2211}"/>
            </a:ext>
          </a:extLst>
        </xdr:cNvPr>
        <xdr:cNvCxnSpPr/>
      </xdr:nvCxnSpPr>
      <xdr:spPr>
        <a:xfrm>
          <a:off x="2908300" y="674805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159294</xdr:rowOff>
    </xdr:from>
    <xdr:to>
      <xdr:col>10</xdr:col>
      <xdr:colOff>165100</xdr:colOff>
      <xdr:row>39</xdr:row>
      <xdr:rowOff>89444</xdr:rowOff>
    </xdr:to>
    <xdr:sp macro="" textlink="">
      <xdr:nvSpPr>
        <xdr:cNvPr id="80" name="楕円 79">
          <a:extLst>
            <a:ext uri="{FF2B5EF4-FFF2-40B4-BE49-F238E27FC236}">
              <a16:creationId xmlns:a16="http://schemas.microsoft.com/office/drawing/2014/main" id="{281CDBC7-CAC2-4C36-AEAA-A8FE2C06E32B}"/>
            </a:ext>
          </a:extLst>
        </xdr:cNvPr>
        <xdr:cNvSpPr/>
      </xdr:nvSpPr>
      <xdr:spPr>
        <a:xfrm>
          <a:off x="1968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38644</xdr:rowOff>
    </xdr:from>
    <xdr:to>
      <xdr:col>15</xdr:col>
      <xdr:colOff>50800</xdr:colOff>
      <xdr:row>39</xdr:row>
      <xdr:rowOff>61504</xdr:rowOff>
    </xdr:to>
    <xdr:cxnSp macro="">
      <xdr:nvCxnSpPr>
        <xdr:cNvPr id="81" name="直線コネクタ 80">
          <a:extLst>
            <a:ext uri="{FF2B5EF4-FFF2-40B4-BE49-F238E27FC236}">
              <a16:creationId xmlns:a16="http://schemas.microsoft.com/office/drawing/2014/main" id="{9E92B95F-CB4F-4DA7-B306-D39BB7151601}"/>
            </a:ext>
          </a:extLst>
        </xdr:cNvPr>
        <xdr:cNvCxnSpPr/>
      </xdr:nvCxnSpPr>
      <xdr:spPr>
        <a:xfrm>
          <a:off x="2019300" y="67251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162560</xdr:rowOff>
    </xdr:from>
    <xdr:to>
      <xdr:col>6</xdr:col>
      <xdr:colOff>38100</xdr:colOff>
      <xdr:row>40</xdr:row>
      <xdr:rowOff>92710</xdr:rowOff>
    </xdr:to>
    <xdr:sp macro="" textlink="">
      <xdr:nvSpPr>
        <xdr:cNvPr id="82" name="楕円 81">
          <a:extLst>
            <a:ext uri="{FF2B5EF4-FFF2-40B4-BE49-F238E27FC236}">
              <a16:creationId xmlns:a16="http://schemas.microsoft.com/office/drawing/2014/main" id="{F8F3A879-D9C3-4FD6-B016-2B4952A76627}"/>
            </a:ext>
          </a:extLst>
        </xdr:cNvPr>
        <xdr:cNvSpPr/>
      </xdr:nvSpPr>
      <xdr:spPr>
        <a:xfrm>
          <a:off x="1079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38644</xdr:rowOff>
    </xdr:from>
    <xdr:to>
      <xdr:col>10</xdr:col>
      <xdr:colOff>114300</xdr:colOff>
      <xdr:row>40</xdr:row>
      <xdr:rowOff>41910</xdr:rowOff>
    </xdr:to>
    <xdr:cxnSp macro="">
      <xdr:nvCxnSpPr>
        <xdr:cNvPr id="83" name="直線コネクタ 82">
          <a:extLst>
            <a:ext uri="{FF2B5EF4-FFF2-40B4-BE49-F238E27FC236}">
              <a16:creationId xmlns:a16="http://schemas.microsoft.com/office/drawing/2014/main" id="{88284A4D-A57D-4EE5-809E-D8DBE01FD5FC}"/>
            </a:ext>
          </a:extLst>
        </xdr:cNvPr>
        <xdr:cNvCxnSpPr/>
      </xdr:nvCxnSpPr>
      <xdr:spPr>
        <a:xfrm flipV="1">
          <a:off x="1130300" y="6725194"/>
          <a:ext cx="8890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122300</xdr:rowOff>
    </xdr:from>
    <xdr:ext cx="405111" cy="259045"/>
    <xdr:sp macro="" textlink="">
      <xdr:nvSpPr>
        <xdr:cNvPr id="84" name="n_1aveValue【道路】&#10;有形固定資産減価償却率">
          <a:extLst>
            <a:ext uri="{FF2B5EF4-FFF2-40B4-BE49-F238E27FC236}">
              <a16:creationId xmlns:a16="http://schemas.microsoft.com/office/drawing/2014/main" id="{D5E0FEE6-18BC-410C-9E45-A9A1805B7BDD}"/>
            </a:ext>
          </a:extLst>
        </xdr:cNvPr>
        <xdr:cNvSpPr txBox="1"/>
      </xdr:nvSpPr>
      <xdr:spPr>
        <a:xfrm>
          <a:off x="3582044" y="646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455A7363-6F7F-49D0-B109-9B2567C5CCEB}"/>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24328</xdr:rowOff>
    </xdr:from>
    <xdr:ext cx="405111" cy="259045"/>
    <xdr:sp macro="" textlink="">
      <xdr:nvSpPr>
        <xdr:cNvPr id="86" name="n_3aveValue【道路】&#10;有形固定資産減価償却率">
          <a:extLst>
            <a:ext uri="{FF2B5EF4-FFF2-40B4-BE49-F238E27FC236}">
              <a16:creationId xmlns:a16="http://schemas.microsoft.com/office/drawing/2014/main" id="{8CA528AA-A46B-47BF-8DD0-6BC8C7420882}"/>
            </a:ext>
          </a:extLst>
        </xdr:cNvPr>
        <xdr:cNvSpPr txBox="1"/>
      </xdr:nvSpPr>
      <xdr:spPr>
        <a:xfrm>
          <a:off x="1816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16164</xdr:rowOff>
    </xdr:from>
    <xdr:ext cx="405111" cy="259045"/>
    <xdr:sp macro="" textlink="">
      <xdr:nvSpPr>
        <xdr:cNvPr id="87" name="n_4aveValue【道路】&#10;有形固定資産減価償却率">
          <a:extLst>
            <a:ext uri="{FF2B5EF4-FFF2-40B4-BE49-F238E27FC236}">
              <a16:creationId xmlns:a16="http://schemas.microsoft.com/office/drawing/2014/main" id="{9D18E600-9C9C-40BC-A4CA-00DE2AAE7E52}"/>
            </a:ext>
          </a:extLst>
        </xdr:cNvPr>
        <xdr:cNvSpPr txBox="1"/>
      </xdr:nvSpPr>
      <xdr:spPr>
        <a:xfrm>
          <a:off x="927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114861</xdr:rowOff>
    </xdr:from>
    <xdr:ext cx="405111" cy="259045"/>
    <xdr:sp macro="" textlink="">
      <xdr:nvSpPr>
        <xdr:cNvPr id="88" name="n_1mainValue【道路】&#10;有形固定資産減価償却率">
          <a:extLst>
            <a:ext uri="{FF2B5EF4-FFF2-40B4-BE49-F238E27FC236}">
              <a16:creationId xmlns:a16="http://schemas.microsoft.com/office/drawing/2014/main" id="{22228799-B31F-4533-925E-E1148D4A34EE}"/>
            </a:ext>
          </a:extLst>
        </xdr:cNvPr>
        <xdr:cNvSpPr txBox="1"/>
      </xdr:nvSpPr>
      <xdr:spPr>
        <a:xfrm>
          <a:off x="35820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103431</xdr:rowOff>
    </xdr:from>
    <xdr:ext cx="405111" cy="259045"/>
    <xdr:sp macro="" textlink="">
      <xdr:nvSpPr>
        <xdr:cNvPr id="89" name="n_2mainValue【道路】&#10;有形固定資産減価償却率">
          <a:extLst>
            <a:ext uri="{FF2B5EF4-FFF2-40B4-BE49-F238E27FC236}">
              <a16:creationId xmlns:a16="http://schemas.microsoft.com/office/drawing/2014/main" id="{626EE845-5610-4D16-AC55-25F6013BAF06}"/>
            </a:ext>
          </a:extLst>
        </xdr:cNvPr>
        <xdr:cNvSpPr txBox="1"/>
      </xdr:nvSpPr>
      <xdr:spPr>
        <a:xfrm>
          <a:off x="2705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80571</xdr:rowOff>
    </xdr:from>
    <xdr:ext cx="405111" cy="259045"/>
    <xdr:sp macro="" textlink="">
      <xdr:nvSpPr>
        <xdr:cNvPr id="90" name="n_3mainValue【道路】&#10;有形固定資産減価償却率">
          <a:extLst>
            <a:ext uri="{FF2B5EF4-FFF2-40B4-BE49-F238E27FC236}">
              <a16:creationId xmlns:a16="http://schemas.microsoft.com/office/drawing/2014/main" id="{055FFE24-7E8A-4282-818C-0D4B3C7E628F}"/>
            </a:ext>
          </a:extLst>
        </xdr:cNvPr>
        <xdr:cNvSpPr txBox="1"/>
      </xdr:nvSpPr>
      <xdr:spPr>
        <a:xfrm>
          <a:off x="1816744" y="676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83837</xdr:rowOff>
    </xdr:from>
    <xdr:ext cx="405111" cy="259045"/>
    <xdr:sp macro="" textlink="">
      <xdr:nvSpPr>
        <xdr:cNvPr id="91" name="n_4mainValue【道路】&#10;有形固定資産減価償却率">
          <a:extLst>
            <a:ext uri="{FF2B5EF4-FFF2-40B4-BE49-F238E27FC236}">
              <a16:creationId xmlns:a16="http://schemas.microsoft.com/office/drawing/2014/main" id="{94704FD3-99A1-4798-8632-EDB46150BD8F}"/>
            </a:ext>
          </a:extLst>
        </xdr:cNvPr>
        <xdr:cNvSpPr txBox="1"/>
      </xdr:nvSpPr>
      <xdr:spPr>
        <a:xfrm>
          <a:off x="927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8078FFF-3C57-44B6-A676-2C85395366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D4D39F9-0D7B-4DB9-8A20-2DC0820B05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27941A6-77E2-45A5-A7CA-2FC29F4B59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97E439D-479B-49A9-91B5-7E7C79C8E04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CB69D8A-DE09-460F-81EA-88BA2E65575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8FBE949-916C-46E4-9B43-3E3DD927F77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C0598C9-B6A0-49F7-8305-6362608A33D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99839EC-1357-4336-A350-DD944444210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1AC1FD4-DB8E-4477-875A-303C0E57B07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14922DD-1816-42FF-BF93-068C1CFDAB0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94D27817-A98F-40E5-93BF-D9BE71411C9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E3AFC29A-5B0D-4B29-A70C-8E5E05194C1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666ED57-06EC-49C9-BCE5-9B176ACBC49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AB535584-D6BF-43ED-BCCA-40B1A36542D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740A29A2-D82F-4B56-AAB3-B1671E61249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4BE479A6-B4AE-48C2-AAC9-6F31BC0CC3CE}"/>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FA61170-AEE2-49A6-84F9-8903F1152A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138BDCE2-7C3B-4877-AAA1-756852BC020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DF7DC3DF-1284-4512-AA3A-72877F9AD76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6C8CAB40-5A88-4E8D-9140-18B0535B571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AB8A2DBB-966E-4C8E-AC3D-0C6DA68A78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CB117D19-E6A4-4BB4-B5D5-BC8D004D48EE}"/>
            </a:ext>
          </a:extLst>
        </xdr:cNvPr>
        <xdr:cNvCxnSpPr/>
      </xdr:nvCxnSpPr>
      <xdr:spPr>
        <a:xfrm flipV="1">
          <a:off x="10476865" y="5915556"/>
          <a:ext cx="0" cy="124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CEE4F14C-8BDB-4CAC-9141-96D84CA93E9C}"/>
            </a:ext>
          </a:extLst>
        </xdr:cNvPr>
        <xdr:cNvSpPr txBox="1"/>
      </xdr:nvSpPr>
      <xdr:spPr>
        <a:xfrm>
          <a:off x="10515600" y="716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515CF985-CB6C-401F-B3E0-C0993D415316}"/>
            </a:ext>
          </a:extLst>
        </xdr:cNvPr>
        <xdr:cNvCxnSpPr/>
      </xdr:nvCxnSpPr>
      <xdr:spPr>
        <a:xfrm>
          <a:off x="10388600" y="716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AB919CD9-4B1E-4268-9D42-6DA4AD589CE4}"/>
            </a:ext>
          </a:extLst>
        </xdr:cNvPr>
        <xdr:cNvSpPr txBox="1"/>
      </xdr:nvSpPr>
      <xdr:spPr>
        <a:xfrm>
          <a:off x="10515600" y="56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DB79620-BAB6-45DB-90B2-EF57C88B1260}"/>
            </a:ext>
          </a:extLst>
        </xdr:cNvPr>
        <xdr:cNvCxnSpPr/>
      </xdr:nvCxnSpPr>
      <xdr:spPr>
        <a:xfrm>
          <a:off x="10388600" y="591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134768</xdr:rowOff>
    </xdr:from>
    <xdr:ext cx="534377" cy="259045"/>
    <xdr:sp macro="" textlink="">
      <xdr:nvSpPr>
        <xdr:cNvPr id="118" name="【道路】&#10;一人当たり延長平均値テキスト">
          <a:extLst>
            <a:ext uri="{FF2B5EF4-FFF2-40B4-BE49-F238E27FC236}">
              <a16:creationId xmlns:a16="http://schemas.microsoft.com/office/drawing/2014/main" id="{35059478-ACD3-4451-954D-AAADF13B7E5F}"/>
            </a:ext>
          </a:extLst>
        </xdr:cNvPr>
        <xdr:cNvSpPr txBox="1"/>
      </xdr:nvSpPr>
      <xdr:spPr>
        <a:xfrm>
          <a:off x="10515600" y="682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111891</xdr:rowOff>
    </xdr:from>
    <xdr:to>
      <xdr:col>55</xdr:col>
      <xdr:colOff>50800</xdr:colOff>
      <xdr:row>41</xdr:row>
      <xdr:rowOff>42041</xdr:rowOff>
    </xdr:to>
    <xdr:sp macro="" textlink="">
      <xdr:nvSpPr>
        <xdr:cNvPr id="119" name="フローチャート: 判断 118">
          <a:extLst>
            <a:ext uri="{FF2B5EF4-FFF2-40B4-BE49-F238E27FC236}">
              <a16:creationId xmlns:a16="http://schemas.microsoft.com/office/drawing/2014/main" id="{1C27BB21-5A27-47C1-8915-3782F6ECF019}"/>
            </a:ext>
          </a:extLst>
        </xdr:cNvPr>
        <xdr:cNvSpPr/>
      </xdr:nvSpPr>
      <xdr:spPr>
        <a:xfrm>
          <a:off x="10426700" y="69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F22737BD-1C72-4398-8B64-6725B257C082}"/>
            </a:ext>
          </a:extLst>
        </xdr:cNvPr>
        <xdr:cNvSpPr/>
      </xdr:nvSpPr>
      <xdr:spPr>
        <a:xfrm>
          <a:off x="9588500" y="699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A0A036C6-DAEC-4E07-86F9-590C7C1621E2}"/>
            </a:ext>
          </a:extLst>
        </xdr:cNvPr>
        <xdr:cNvSpPr/>
      </xdr:nvSpPr>
      <xdr:spPr>
        <a:xfrm>
          <a:off x="8699500" y="6984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64F10485-EDA4-4F4A-9F8D-33D49DAB9F13}"/>
            </a:ext>
          </a:extLst>
        </xdr:cNvPr>
        <xdr:cNvSpPr/>
      </xdr:nvSpPr>
      <xdr:spPr>
        <a:xfrm>
          <a:off x="7810500" y="69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6F8ACF41-4C04-4F3C-B9B3-FB27ECB1CE06}"/>
            </a:ext>
          </a:extLst>
        </xdr:cNvPr>
        <xdr:cNvSpPr/>
      </xdr:nvSpPr>
      <xdr:spPr>
        <a:xfrm>
          <a:off x="6921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F8172C6-ED9E-460B-BA5A-2A8C5D9412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BA3448F-75C6-42B3-BA66-7C239E844E8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C89E597-0BEF-4D56-8EE9-7A13610695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B10F2B-1BFD-4B53-A173-B99D0E2BBB3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21091E9-48F1-44E6-8002-6764C3B012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32279</xdr:rowOff>
    </xdr:from>
    <xdr:to>
      <xdr:col>55</xdr:col>
      <xdr:colOff>50800</xdr:colOff>
      <xdr:row>41</xdr:row>
      <xdr:rowOff>133879</xdr:rowOff>
    </xdr:to>
    <xdr:sp macro="" textlink="">
      <xdr:nvSpPr>
        <xdr:cNvPr id="129" name="楕円 128">
          <a:extLst>
            <a:ext uri="{FF2B5EF4-FFF2-40B4-BE49-F238E27FC236}">
              <a16:creationId xmlns:a16="http://schemas.microsoft.com/office/drawing/2014/main" id="{D5425802-F9EA-45AC-8260-18F958B8CBAF}"/>
            </a:ext>
          </a:extLst>
        </xdr:cNvPr>
        <xdr:cNvSpPr/>
      </xdr:nvSpPr>
      <xdr:spPr>
        <a:xfrm>
          <a:off x="10426700" y="70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118656</xdr:rowOff>
    </xdr:from>
    <xdr:ext cx="534377" cy="259045"/>
    <xdr:sp macro="" textlink="">
      <xdr:nvSpPr>
        <xdr:cNvPr id="130" name="【道路】&#10;一人当たり延長該当値テキスト">
          <a:extLst>
            <a:ext uri="{FF2B5EF4-FFF2-40B4-BE49-F238E27FC236}">
              <a16:creationId xmlns:a16="http://schemas.microsoft.com/office/drawing/2014/main" id="{9BAF1953-773E-4D8A-8103-1C4ED0FA175C}"/>
            </a:ext>
          </a:extLst>
        </xdr:cNvPr>
        <xdr:cNvSpPr txBox="1"/>
      </xdr:nvSpPr>
      <xdr:spPr>
        <a:xfrm>
          <a:off x="10515600" y="697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35904</xdr:rowOff>
    </xdr:from>
    <xdr:to>
      <xdr:col>50</xdr:col>
      <xdr:colOff>165100</xdr:colOff>
      <xdr:row>41</xdr:row>
      <xdr:rowOff>137504</xdr:rowOff>
    </xdr:to>
    <xdr:sp macro="" textlink="">
      <xdr:nvSpPr>
        <xdr:cNvPr id="131" name="楕円 130">
          <a:extLst>
            <a:ext uri="{FF2B5EF4-FFF2-40B4-BE49-F238E27FC236}">
              <a16:creationId xmlns:a16="http://schemas.microsoft.com/office/drawing/2014/main" id="{446B138E-0B3F-4370-831D-268A85A39D5F}"/>
            </a:ext>
          </a:extLst>
        </xdr:cNvPr>
        <xdr:cNvSpPr/>
      </xdr:nvSpPr>
      <xdr:spPr>
        <a:xfrm>
          <a:off x="9588500" y="70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83079</xdr:rowOff>
    </xdr:from>
    <xdr:to>
      <xdr:col>55</xdr:col>
      <xdr:colOff>0</xdr:colOff>
      <xdr:row>41</xdr:row>
      <xdr:rowOff>86704</xdr:rowOff>
    </xdr:to>
    <xdr:cxnSp macro="">
      <xdr:nvCxnSpPr>
        <xdr:cNvPr id="132" name="直線コネクタ 131">
          <a:extLst>
            <a:ext uri="{FF2B5EF4-FFF2-40B4-BE49-F238E27FC236}">
              <a16:creationId xmlns:a16="http://schemas.microsoft.com/office/drawing/2014/main" id="{34ACC9E8-992A-4B49-83F7-4D9A5C58388F}"/>
            </a:ext>
          </a:extLst>
        </xdr:cNvPr>
        <xdr:cNvCxnSpPr/>
      </xdr:nvCxnSpPr>
      <xdr:spPr>
        <a:xfrm flipV="1">
          <a:off x="9639300" y="7112529"/>
          <a:ext cx="8382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36482</xdr:rowOff>
    </xdr:from>
    <xdr:to>
      <xdr:col>46</xdr:col>
      <xdr:colOff>38100</xdr:colOff>
      <xdr:row>41</xdr:row>
      <xdr:rowOff>138082</xdr:rowOff>
    </xdr:to>
    <xdr:sp macro="" textlink="">
      <xdr:nvSpPr>
        <xdr:cNvPr id="133" name="楕円 132">
          <a:extLst>
            <a:ext uri="{FF2B5EF4-FFF2-40B4-BE49-F238E27FC236}">
              <a16:creationId xmlns:a16="http://schemas.microsoft.com/office/drawing/2014/main" id="{DA98423C-B22A-4A19-B50B-1629A15DBE35}"/>
            </a:ext>
          </a:extLst>
        </xdr:cNvPr>
        <xdr:cNvSpPr/>
      </xdr:nvSpPr>
      <xdr:spPr>
        <a:xfrm>
          <a:off x="8699500" y="70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86704</xdr:rowOff>
    </xdr:from>
    <xdr:to>
      <xdr:col>50</xdr:col>
      <xdr:colOff>114300</xdr:colOff>
      <xdr:row>41</xdr:row>
      <xdr:rowOff>87282</xdr:rowOff>
    </xdr:to>
    <xdr:cxnSp macro="">
      <xdr:nvCxnSpPr>
        <xdr:cNvPr id="134" name="直線コネクタ 133">
          <a:extLst>
            <a:ext uri="{FF2B5EF4-FFF2-40B4-BE49-F238E27FC236}">
              <a16:creationId xmlns:a16="http://schemas.microsoft.com/office/drawing/2014/main" id="{60B06D56-9DEE-4B05-84E4-2A40C6ED303A}"/>
            </a:ext>
          </a:extLst>
        </xdr:cNvPr>
        <xdr:cNvCxnSpPr/>
      </xdr:nvCxnSpPr>
      <xdr:spPr>
        <a:xfrm flipV="1">
          <a:off x="8750300" y="7116154"/>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37157</xdr:rowOff>
    </xdr:from>
    <xdr:to>
      <xdr:col>41</xdr:col>
      <xdr:colOff>101600</xdr:colOff>
      <xdr:row>41</xdr:row>
      <xdr:rowOff>138757</xdr:rowOff>
    </xdr:to>
    <xdr:sp macro="" textlink="">
      <xdr:nvSpPr>
        <xdr:cNvPr id="135" name="楕円 134">
          <a:extLst>
            <a:ext uri="{FF2B5EF4-FFF2-40B4-BE49-F238E27FC236}">
              <a16:creationId xmlns:a16="http://schemas.microsoft.com/office/drawing/2014/main" id="{9885E730-6CCA-47BC-96BE-6250383A6456}"/>
            </a:ext>
          </a:extLst>
        </xdr:cNvPr>
        <xdr:cNvSpPr/>
      </xdr:nvSpPr>
      <xdr:spPr>
        <a:xfrm>
          <a:off x="7810500" y="706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87282</xdr:rowOff>
    </xdr:from>
    <xdr:to>
      <xdr:col>45</xdr:col>
      <xdr:colOff>177800</xdr:colOff>
      <xdr:row>41</xdr:row>
      <xdr:rowOff>87957</xdr:rowOff>
    </xdr:to>
    <xdr:cxnSp macro="">
      <xdr:nvCxnSpPr>
        <xdr:cNvPr id="136" name="直線コネクタ 135">
          <a:extLst>
            <a:ext uri="{FF2B5EF4-FFF2-40B4-BE49-F238E27FC236}">
              <a16:creationId xmlns:a16="http://schemas.microsoft.com/office/drawing/2014/main" id="{F6A8EE45-B3E0-41BC-99BC-98635802C72D}"/>
            </a:ext>
          </a:extLst>
        </xdr:cNvPr>
        <xdr:cNvCxnSpPr/>
      </xdr:nvCxnSpPr>
      <xdr:spPr>
        <a:xfrm flipV="1">
          <a:off x="7861300" y="7116732"/>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67355</xdr:rowOff>
    </xdr:from>
    <xdr:to>
      <xdr:col>36</xdr:col>
      <xdr:colOff>165100</xdr:colOff>
      <xdr:row>41</xdr:row>
      <xdr:rowOff>168955</xdr:rowOff>
    </xdr:to>
    <xdr:sp macro="" textlink="">
      <xdr:nvSpPr>
        <xdr:cNvPr id="137" name="楕円 136">
          <a:extLst>
            <a:ext uri="{FF2B5EF4-FFF2-40B4-BE49-F238E27FC236}">
              <a16:creationId xmlns:a16="http://schemas.microsoft.com/office/drawing/2014/main" id="{EDBED67F-0B87-4D80-B6F9-7CA83A0B1183}"/>
            </a:ext>
          </a:extLst>
        </xdr:cNvPr>
        <xdr:cNvSpPr/>
      </xdr:nvSpPr>
      <xdr:spPr>
        <a:xfrm>
          <a:off x="6921500" y="7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87957</xdr:rowOff>
    </xdr:from>
    <xdr:to>
      <xdr:col>41</xdr:col>
      <xdr:colOff>50800</xdr:colOff>
      <xdr:row>41</xdr:row>
      <xdr:rowOff>118155</xdr:rowOff>
    </xdr:to>
    <xdr:cxnSp macro="">
      <xdr:nvCxnSpPr>
        <xdr:cNvPr id="138" name="直線コネクタ 137">
          <a:extLst>
            <a:ext uri="{FF2B5EF4-FFF2-40B4-BE49-F238E27FC236}">
              <a16:creationId xmlns:a16="http://schemas.microsoft.com/office/drawing/2014/main" id="{90320657-5BE6-4C51-ABB0-C1EF20322717}"/>
            </a:ext>
          </a:extLst>
        </xdr:cNvPr>
        <xdr:cNvCxnSpPr/>
      </xdr:nvCxnSpPr>
      <xdr:spPr>
        <a:xfrm flipV="1">
          <a:off x="6972300" y="7117407"/>
          <a:ext cx="8890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83655</xdr:rowOff>
    </xdr:from>
    <xdr:ext cx="534377" cy="259045"/>
    <xdr:sp macro="" textlink="">
      <xdr:nvSpPr>
        <xdr:cNvPr id="139" name="n_1aveValue【道路】&#10;一人当たり延長">
          <a:extLst>
            <a:ext uri="{FF2B5EF4-FFF2-40B4-BE49-F238E27FC236}">
              <a16:creationId xmlns:a16="http://schemas.microsoft.com/office/drawing/2014/main" id="{D041713B-BF9D-47BD-B650-98FF7FC0E628}"/>
            </a:ext>
          </a:extLst>
        </xdr:cNvPr>
        <xdr:cNvSpPr txBox="1"/>
      </xdr:nvSpPr>
      <xdr:spPr>
        <a:xfrm>
          <a:off x="9359411" y="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72915</xdr:rowOff>
    </xdr:from>
    <xdr:ext cx="534377" cy="259045"/>
    <xdr:sp macro="" textlink="">
      <xdr:nvSpPr>
        <xdr:cNvPr id="140" name="n_2aveValue【道路】&#10;一人当たり延長">
          <a:extLst>
            <a:ext uri="{FF2B5EF4-FFF2-40B4-BE49-F238E27FC236}">
              <a16:creationId xmlns:a16="http://schemas.microsoft.com/office/drawing/2014/main" id="{21312DC0-5B88-41C0-B0C3-B843D5856CA7}"/>
            </a:ext>
          </a:extLst>
        </xdr:cNvPr>
        <xdr:cNvSpPr txBox="1"/>
      </xdr:nvSpPr>
      <xdr:spPr>
        <a:xfrm>
          <a:off x="8483111" y="67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77809</xdr:rowOff>
    </xdr:from>
    <xdr:ext cx="534377" cy="259045"/>
    <xdr:sp macro="" textlink="">
      <xdr:nvSpPr>
        <xdr:cNvPr id="141" name="n_3aveValue【道路】&#10;一人当たり延長">
          <a:extLst>
            <a:ext uri="{FF2B5EF4-FFF2-40B4-BE49-F238E27FC236}">
              <a16:creationId xmlns:a16="http://schemas.microsoft.com/office/drawing/2014/main" id="{40ACF1FC-A800-4D6E-AAAE-085E8FFA20E4}"/>
            </a:ext>
          </a:extLst>
        </xdr:cNvPr>
        <xdr:cNvSpPr txBox="1"/>
      </xdr:nvSpPr>
      <xdr:spPr>
        <a:xfrm>
          <a:off x="759411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72384</xdr:rowOff>
    </xdr:from>
    <xdr:ext cx="534377" cy="259045"/>
    <xdr:sp macro="" textlink="">
      <xdr:nvSpPr>
        <xdr:cNvPr id="142" name="n_4aveValue【道路】&#10;一人当たり延長">
          <a:extLst>
            <a:ext uri="{FF2B5EF4-FFF2-40B4-BE49-F238E27FC236}">
              <a16:creationId xmlns:a16="http://schemas.microsoft.com/office/drawing/2014/main" id="{2A06E2D7-4451-4885-B2E0-84753D341196}"/>
            </a:ext>
          </a:extLst>
        </xdr:cNvPr>
        <xdr:cNvSpPr txBox="1"/>
      </xdr:nvSpPr>
      <xdr:spPr>
        <a:xfrm>
          <a:off x="6705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128631</xdr:rowOff>
    </xdr:from>
    <xdr:ext cx="534377" cy="259045"/>
    <xdr:sp macro="" textlink="">
      <xdr:nvSpPr>
        <xdr:cNvPr id="143" name="n_1mainValue【道路】&#10;一人当たり延長">
          <a:extLst>
            <a:ext uri="{FF2B5EF4-FFF2-40B4-BE49-F238E27FC236}">
              <a16:creationId xmlns:a16="http://schemas.microsoft.com/office/drawing/2014/main" id="{295790CA-9B8B-4A08-A62C-99B871E59323}"/>
            </a:ext>
          </a:extLst>
        </xdr:cNvPr>
        <xdr:cNvSpPr txBox="1"/>
      </xdr:nvSpPr>
      <xdr:spPr>
        <a:xfrm>
          <a:off x="9359411" y="715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129209</xdr:rowOff>
    </xdr:from>
    <xdr:ext cx="534377" cy="259045"/>
    <xdr:sp macro="" textlink="">
      <xdr:nvSpPr>
        <xdr:cNvPr id="144" name="n_2mainValue【道路】&#10;一人当たり延長">
          <a:extLst>
            <a:ext uri="{FF2B5EF4-FFF2-40B4-BE49-F238E27FC236}">
              <a16:creationId xmlns:a16="http://schemas.microsoft.com/office/drawing/2014/main" id="{49D25086-0921-4805-B257-2E2947A68F2B}"/>
            </a:ext>
          </a:extLst>
        </xdr:cNvPr>
        <xdr:cNvSpPr txBox="1"/>
      </xdr:nvSpPr>
      <xdr:spPr>
        <a:xfrm>
          <a:off x="8483111" y="71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129884</xdr:rowOff>
    </xdr:from>
    <xdr:ext cx="534377" cy="259045"/>
    <xdr:sp macro="" textlink="">
      <xdr:nvSpPr>
        <xdr:cNvPr id="145" name="n_3mainValue【道路】&#10;一人当たり延長">
          <a:extLst>
            <a:ext uri="{FF2B5EF4-FFF2-40B4-BE49-F238E27FC236}">
              <a16:creationId xmlns:a16="http://schemas.microsoft.com/office/drawing/2014/main" id="{E76C4CA9-A9AB-4B7D-8EF4-A4D7B8C7585D}"/>
            </a:ext>
          </a:extLst>
        </xdr:cNvPr>
        <xdr:cNvSpPr txBox="1"/>
      </xdr:nvSpPr>
      <xdr:spPr>
        <a:xfrm>
          <a:off x="7594111" y="71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160082</xdr:rowOff>
    </xdr:from>
    <xdr:ext cx="469744" cy="259045"/>
    <xdr:sp macro="" textlink="">
      <xdr:nvSpPr>
        <xdr:cNvPr id="146" name="n_4mainValue【道路】&#10;一人当たり延長">
          <a:extLst>
            <a:ext uri="{FF2B5EF4-FFF2-40B4-BE49-F238E27FC236}">
              <a16:creationId xmlns:a16="http://schemas.microsoft.com/office/drawing/2014/main" id="{F4A9509F-AD51-4A1A-8E25-2E8DD57E6EE9}"/>
            </a:ext>
          </a:extLst>
        </xdr:cNvPr>
        <xdr:cNvSpPr txBox="1"/>
      </xdr:nvSpPr>
      <xdr:spPr>
        <a:xfrm>
          <a:off x="6737427" y="71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ECD00058-2F8C-4096-BFDA-6E4F4A1E88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AF29E83-7972-4EC0-ADDA-07C2475F121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45218B28-C2A0-4F0C-90FB-E94ABB9C04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E2D121B-4C86-4FC6-97F8-9CBACFF8A2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1017714-209C-4C2D-A71D-3F89B90967C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DFC5F748-30D8-43DE-A6F8-4AAD40900DF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7E303794-2F0E-41BA-B12B-AE1B0DDA3E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77F1439C-5384-406E-A3FD-21EE081CAA2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E0560DFD-A408-4851-AC0F-843B3C25F6F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F7AEE3B-4228-4270-BFAC-1C077FA5BED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A45301F-125B-4217-9326-6A4BFB651FA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9EE97BAF-5DB8-496E-A9B6-1305D22159B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B9FD5D3B-12FF-4549-95BE-A8D3F8780E4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1DC00CC9-EFEE-48EC-AE26-3318B545F73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579632BE-88FC-47B7-82D1-DD55503DDE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EDAD54F1-FE22-47FC-AFCF-7BD7AC7AC81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84068B83-E93B-41DF-BBE7-9C2589A924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699A7ACD-EC8A-4FFD-9D54-6363F6C1566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A3EFCC0-3041-40EC-9B52-E436A16BFAB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2F2DE591-B724-40A1-8233-CEACAC6A09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6AFE1B4-EED7-4473-BDA7-BDCCB9D45A5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FC1F60C7-6768-4972-9FA7-C210993B30C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8B75590-57DC-4B59-836D-A94933C436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8E7603C6-AB3A-4D9F-99B9-2E749630119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FCD2161-69FF-4665-907E-90B00EF8E9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3B13DEA5-E1C5-4548-AFE9-F70B88EBC230}"/>
            </a:ext>
          </a:extLst>
        </xdr:cNvPr>
        <xdr:cNvCxnSpPr/>
      </xdr:nvCxnSpPr>
      <xdr:spPr>
        <a:xfrm flipV="1">
          <a:off x="4634865" y="947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9F50F4B-39CB-42C7-A43C-55921A9BD323}"/>
            </a:ext>
          </a:extLst>
        </xdr:cNvPr>
        <xdr:cNvSpPr txBox="1"/>
      </xdr:nvSpPr>
      <xdr:spPr>
        <a:xfrm>
          <a:off x="4673600" y="110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A81A4403-ACDA-4816-ADDF-BB8DFF1AC2F6}"/>
            </a:ext>
          </a:extLst>
        </xdr:cNvPr>
        <xdr:cNvCxnSpPr/>
      </xdr:nvCxnSpPr>
      <xdr:spPr>
        <a:xfrm>
          <a:off x="4546600" y="1108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51E5430D-257D-47C1-943A-1B3C9E173109}"/>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8B00F3CE-75BE-4078-978F-23F0FEF48C91}"/>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1DF5A8AE-7A5B-4E85-8E5D-18F51222155E}"/>
            </a:ext>
          </a:extLst>
        </xdr:cNvPr>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DC437CFE-08DB-4D9E-B29B-BB15260683F2}"/>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D4F4199F-E2DE-4B61-9CA8-6D1D7ABDF310}"/>
            </a:ext>
          </a:extLst>
        </xdr:cNvPr>
        <xdr:cNvSpPr/>
      </xdr:nvSpPr>
      <xdr:spPr>
        <a:xfrm>
          <a:off x="3746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43EE5630-47E4-4C90-8B35-5F92EBBB73D5}"/>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9601852B-6297-4ACC-A523-A79406EABA57}"/>
            </a:ext>
          </a:extLst>
        </xdr:cNvPr>
        <xdr:cNvSpPr/>
      </xdr:nvSpPr>
      <xdr:spPr>
        <a:xfrm>
          <a:off x="1968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F7A0D120-86FB-44FB-AC14-6FA78BC429F6}"/>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201BC87-7478-4D5A-B15F-A7B15C48AE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A56C60-895D-4EEE-8AF5-7644DE982DB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E74E92C-BBEB-4BB7-8C88-EB2EA554219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50DF98B-E934-41EB-B36A-505AE3D7EDA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F2709C9-233B-4DE4-9035-A8A191662D8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88" name="楕円 187">
          <a:extLst>
            <a:ext uri="{FF2B5EF4-FFF2-40B4-BE49-F238E27FC236}">
              <a16:creationId xmlns:a16="http://schemas.microsoft.com/office/drawing/2014/main" id="{CE94A9C1-763F-44DC-9E4F-70598F6FE19E}"/>
            </a:ext>
          </a:extLst>
        </xdr:cNvPr>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9F291F43-7F2E-4202-9267-BC14C683598F}"/>
            </a:ext>
          </a:extLst>
        </xdr:cNvPr>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60234</xdr:rowOff>
    </xdr:from>
    <xdr:to>
      <xdr:col>20</xdr:col>
      <xdr:colOff>38100</xdr:colOff>
      <xdr:row>58</xdr:row>
      <xdr:rowOff>161834</xdr:rowOff>
    </xdr:to>
    <xdr:sp macro="" textlink="">
      <xdr:nvSpPr>
        <xdr:cNvPr id="190" name="楕円 189">
          <a:extLst>
            <a:ext uri="{FF2B5EF4-FFF2-40B4-BE49-F238E27FC236}">
              <a16:creationId xmlns:a16="http://schemas.microsoft.com/office/drawing/2014/main" id="{7E1F1BC7-9E7C-4051-8776-944EC3077CC9}"/>
            </a:ext>
          </a:extLst>
        </xdr:cNvPr>
        <xdr:cNvSpPr/>
      </xdr:nvSpPr>
      <xdr:spPr>
        <a:xfrm>
          <a:off x="3746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111034</xdr:rowOff>
    </xdr:from>
    <xdr:to>
      <xdr:col>24</xdr:col>
      <xdr:colOff>63500</xdr:colOff>
      <xdr:row>58</xdr:row>
      <xdr:rowOff>119199</xdr:rowOff>
    </xdr:to>
    <xdr:cxnSp macro="">
      <xdr:nvCxnSpPr>
        <xdr:cNvPr id="191" name="直線コネクタ 190">
          <a:extLst>
            <a:ext uri="{FF2B5EF4-FFF2-40B4-BE49-F238E27FC236}">
              <a16:creationId xmlns:a16="http://schemas.microsoft.com/office/drawing/2014/main" id="{3B8FFA0A-9FF1-4C07-A988-73530021FD9B}"/>
            </a:ext>
          </a:extLst>
        </xdr:cNvPr>
        <xdr:cNvCxnSpPr/>
      </xdr:nvCxnSpPr>
      <xdr:spPr>
        <a:xfrm>
          <a:off x="3797300" y="1005513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2" name="楕円 191">
          <a:extLst>
            <a:ext uri="{FF2B5EF4-FFF2-40B4-BE49-F238E27FC236}">
              <a16:creationId xmlns:a16="http://schemas.microsoft.com/office/drawing/2014/main" id="{0302455E-5939-4C65-AFB3-C8E4206552C1}"/>
            </a:ext>
          </a:extLst>
        </xdr:cNvPr>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111034</xdr:rowOff>
    </xdr:to>
    <xdr:cxnSp macro="">
      <xdr:nvCxnSpPr>
        <xdr:cNvPr id="193" name="直線コネクタ 192">
          <a:extLst>
            <a:ext uri="{FF2B5EF4-FFF2-40B4-BE49-F238E27FC236}">
              <a16:creationId xmlns:a16="http://schemas.microsoft.com/office/drawing/2014/main" id="{F6396FC8-4734-4C86-9465-EAD6EE08066A}"/>
            </a:ext>
          </a:extLst>
        </xdr:cNvPr>
        <xdr:cNvCxnSpPr/>
      </xdr:nvCxnSpPr>
      <xdr:spPr>
        <a:xfrm>
          <a:off x="2908300" y="1004697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25944</xdr:rowOff>
    </xdr:from>
    <xdr:to>
      <xdr:col>10</xdr:col>
      <xdr:colOff>165100</xdr:colOff>
      <xdr:row>58</xdr:row>
      <xdr:rowOff>127544</xdr:rowOff>
    </xdr:to>
    <xdr:sp macro="" textlink="">
      <xdr:nvSpPr>
        <xdr:cNvPr id="194" name="楕円 193">
          <a:extLst>
            <a:ext uri="{FF2B5EF4-FFF2-40B4-BE49-F238E27FC236}">
              <a16:creationId xmlns:a16="http://schemas.microsoft.com/office/drawing/2014/main" id="{DF5164FA-B32E-4B8C-9CE5-AFD37C310E83}"/>
            </a:ext>
          </a:extLst>
        </xdr:cNvPr>
        <xdr:cNvSpPr/>
      </xdr:nvSpPr>
      <xdr:spPr>
        <a:xfrm>
          <a:off x="1968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76744</xdr:rowOff>
    </xdr:from>
    <xdr:to>
      <xdr:col>15</xdr:col>
      <xdr:colOff>50800</xdr:colOff>
      <xdr:row>58</xdr:row>
      <xdr:rowOff>102870</xdr:rowOff>
    </xdr:to>
    <xdr:cxnSp macro="">
      <xdr:nvCxnSpPr>
        <xdr:cNvPr id="195" name="直線コネクタ 194">
          <a:extLst>
            <a:ext uri="{FF2B5EF4-FFF2-40B4-BE49-F238E27FC236}">
              <a16:creationId xmlns:a16="http://schemas.microsoft.com/office/drawing/2014/main" id="{8A72603A-2AA2-4ED3-AC8D-5046DEE6CF94}"/>
            </a:ext>
          </a:extLst>
        </xdr:cNvPr>
        <xdr:cNvCxnSpPr/>
      </xdr:nvCxnSpPr>
      <xdr:spPr>
        <a:xfrm>
          <a:off x="2019300" y="1002084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7983</xdr:rowOff>
    </xdr:from>
    <xdr:to>
      <xdr:col>6</xdr:col>
      <xdr:colOff>38100</xdr:colOff>
      <xdr:row>58</xdr:row>
      <xdr:rowOff>109583</xdr:rowOff>
    </xdr:to>
    <xdr:sp macro="" textlink="">
      <xdr:nvSpPr>
        <xdr:cNvPr id="196" name="楕円 195">
          <a:extLst>
            <a:ext uri="{FF2B5EF4-FFF2-40B4-BE49-F238E27FC236}">
              <a16:creationId xmlns:a16="http://schemas.microsoft.com/office/drawing/2014/main" id="{08AFF283-C7C5-488E-A65E-4A8E2CA2E9FD}"/>
            </a:ext>
          </a:extLst>
        </xdr:cNvPr>
        <xdr:cNvSpPr/>
      </xdr:nvSpPr>
      <xdr:spPr>
        <a:xfrm>
          <a:off x="1079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58783</xdr:rowOff>
    </xdr:from>
    <xdr:to>
      <xdr:col>10</xdr:col>
      <xdr:colOff>114300</xdr:colOff>
      <xdr:row>58</xdr:row>
      <xdr:rowOff>76744</xdr:rowOff>
    </xdr:to>
    <xdr:cxnSp macro="">
      <xdr:nvCxnSpPr>
        <xdr:cNvPr id="197" name="直線コネクタ 196">
          <a:extLst>
            <a:ext uri="{FF2B5EF4-FFF2-40B4-BE49-F238E27FC236}">
              <a16:creationId xmlns:a16="http://schemas.microsoft.com/office/drawing/2014/main" id="{27ED5A57-4A9A-41FA-8EA6-11906A9CEB29}"/>
            </a:ext>
          </a:extLst>
        </xdr:cNvPr>
        <xdr:cNvCxnSpPr/>
      </xdr:nvCxnSpPr>
      <xdr:spPr>
        <a:xfrm>
          <a:off x="1130300" y="1000288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17CA070-703A-481E-8FBF-B688959C2969}"/>
            </a:ext>
          </a:extLst>
        </xdr:cNvPr>
        <xdr:cNvSpPr txBox="1"/>
      </xdr:nvSpPr>
      <xdr:spPr>
        <a:xfrm>
          <a:off x="3582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6FBF25FB-C456-4DBE-96BF-B2025CC79E45}"/>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472E42DD-F8C7-43FC-B251-A42C0B45C251}"/>
            </a:ext>
          </a:extLst>
        </xdr:cNvPr>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354CAD12-07F3-4B4C-96C8-D66C4DE1E09D}"/>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6911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4C6013E-5FA9-4F75-9A54-132D59DEBC5E}"/>
            </a:ext>
          </a:extLst>
        </xdr:cNvPr>
        <xdr:cNvSpPr txBox="1"/>
      </xdr:nvSpPr>
      <xdr:spPr>
        <a:xfrm>
          <a:off x="3582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84A3776D-1A0C-4896-857C-C4698290753E}"/>
            </a:ext>
          </a:extLst>
        </xdr:cNvPr>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144071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163307F-B283-46FB-8A6F-084398B9600B}"/>
            </a:ext>
          </a:extLst>
        </xdr:cNvPr>
        <xdr:cNvSpPr txBox="1"/>
      </xdr:nvSpPr>
      <xdr:spPr>
        <a:xfrm>
          <a:off x="1816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126110</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5E330530-7EA8-4420-B924-77F2C5687881}"/>
            </a:ext>
          </a:extLst>
        </xdr:cNvPr>
        <xdr:cNvSpPr txBox="1"/>
      </xdr:nvSpPr>
      <xdr:spPr>
        <a:xfrm>
          <a:off x="927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06D311B-43D9-4E51-989F-A1C6809C0C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A02B7B63-B7D2-413F-A68A-0F485B465B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D2451DC4-D5CB-43C1-B88D-D14A29629B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384F0790-B07D-4C1C-BF0C-6ECDC2F5A68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3E4730B-15A5-4D2E-98AF-34B184C64E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1713D8C-EF2C-4793-89D8-14B624E434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C76C9A0-FB9D-44C3-8153-88DCEEC205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046C75E-6BC1-4927-87B7-51A3E87AA1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355BEA7-F45F-43CC-A5D0-0BBD41FEEB3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E871C4A-C99D-4613-B2D1-F51478B0EEF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49185F7-516F-48EC-876B-080A4275760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D750827-E674-4FD8-9874-86A05168347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F615673D-3ED9-41CA-8D2B-992E05214C8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980152A8-4AE2-49EF-BF11-27BAF26DA9D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1F7AAB1D-FC83-4D13-9717-2A0124AA4DA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E05FC09C-C16D-450F-89CD-49705424094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9249906C-1C12-4056-925A-D8843CA920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E56867D4-B455-4646-AACC-8C0640F28F1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2CBB2D4-92C0-4928-AE5F-10217C8477C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33531641-6DDC-4DBA-B389-8C34AB49F7C5}"/>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2AD3FDC-DC25-464B-8CE2-AEFF7838D73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2F6ACB5C-F278-4484-ADC2-964AC4BF59BE}"/>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874D758-5A05-4B7E-B147-00B3F196BC2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D3D802FB-AC11-4F6E-BDE8-1D30F644241E}"/>
            </a:ext>
          </a:extLst>
        </xdr:cNvPr>
        <xdr:cNvCxnSpPr/>
      </xdr:nvCxnSpPr>
      <xdr:spPr>
        <a:xfrm flipV="1">
          <a:off x="10476865" y="9589903"/>
          <a:ext cx="0" cy="1459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3CE737BE-4301-4F7B-A845-FA8324C429D9}"/>
            </a:ext>
          </a:extLst>
        </xdr:cNvPr>
        <xdr:cNvSpPr txBox="1"/>
      </xdr:nvSpPr>
      <xdr:spPr>
        <a:xfrm>
          <a:off x="10515600" y="110528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5922A724-55FE-4AFA-ADF9-6CA3DA4145A7}"/>
            </a:ext>
          </a:extLst>
        </xdr:cNvPr>
        <xdr:cNvCxnSpPr/>
      </xdr:nvCxnSpPr>
      <xdr:spPr>
        <a:xfrm>
          <a:off x="10388600" y="1104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51728585-7BB1-4A6E-AF73-16FCB8520A94}"/>
            </a:ext>
          </a:extLst>
        </xdr:cNvPr>
        <xdr:cNvSpPr txBox="1"/>
      </xdr:nvSpPr>
      <xdr:spPr>
        <a:xfrm>
          <a:off x="10515600" y="936513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120484FF-1465-472A-B63A-9A69D5945A98}"/>
            </a:ext>
          </a:extLst>
        </xdr:cNvPr>
        <xdr:cNvCxnSpPr/>
      </xdr:nvCxnSpPr>
      <xdr:spPr>
        <a:xfrm>
          <a:off x="10388600" y="95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11F83A83-AA8C-40CC-B001-242613924538}"/>
            </a:ext>
          </a:extLst>
        </xdr:cNvPr>
        <xdr:cNvSpPr txBox="1"/>
      </xdr:nvSpPr>
      <xdr:spPr>
        <a:xfrm>
          <a:off x="10515600" y="1069253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69D7A53A-6787-4B1E-921E-E985FD036086}"/>
            </a:ext>
          </a:extLst>
        </xdr:cNvPr>
        <xdr:cNvSpPr/>
      </xdr:nvSpPr>
      <xdr:spPr>
        <a:xfrm>
          <a:off x="10426700" y="1084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1A2ECFD5-6D02-48CA-B4B6-04A60FE05558}"/>
            </a:ext>
          </a:extLst>
        </xdr:cNvPr>
        <xdr:cNvSpPr/>
      </xdr:nvSpPr>
      <xdr:spPr>
        <a:xfrm>
          <a:off x="9588500" y="1082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ABC1740B-B4B6-49A4-AE55-FC3E172A9D79}"/>
            </a:ext>
          </a:extLst>
        </xdr:cNvPr>
        <xdr:cNvSpPr/>
      </xdr:nvSpPr>
      <xdr:spPr>
        <a:xfrm>
          <a:off x="8699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3CCD9362-3713-4447-BEC6-27459088B3C5}"/>
            </a:ext>
          </a:extLst>
        </xdr:cNvPr>
        <xdr:cNvSpPr/>
      </xdr:nvSpPr>
      <xdr:spPr>
        <a:xfrm>
          <a:off x="7810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CD8372E3-1A38-42FB-A740-B556DBF047CA}"/>
            </a:ext>
          </a:extLst>
        </xdr:cNvPr>
        <xdr:cNvSpPr/>
      </xdr:nvSpPr>
      <xdr:spPr>
        <a:xfrm>
          <a:off x="6921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64CA23D-8503-4595-A5B7-F6F275465B9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D246345-AA09-46AE-9B0B-1B89D3F717D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E099411-BCB3-4A9A-96A0-0654971305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78C47C0-302C-4043-9296-79A66FC8B44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B40DFC-2ECB-411D-BB20-DB749DD86B2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146224</xdr:rowOff>
    </xdr:from>
    <xdr:to>
      <xdr:col>55</xdr:col>
      <xdr:colOff>50800</xdr:colOff>
      <xdr:row>64</xdr:row>
      <xdr:rowOff>76374</xdr:rowOff>
    </xdr:to>
    <xdr:sp macro="" textlink="">
      <xdr:nvSpPr>
        <xdr:cNvPr id="245" name="楕円 244">
          <a:extLst>
            <a:ext uri="{FF2B5EF4-FFF2-40B4-BE49-F238E27FC236}">
              <a16:creationId xmlns:a16="http://schemas.microsoft.com/office/drawing/2014/main" id="{538DE53F-6840-4296-BA78-D3C7D687E07C}"/>
            </a:ext>
          </a:extLst>
        </xdr:cNvPr>
        <xdr:cNvSpPr/>
      </xdr:nvSpPr>
      <xdr:spPr>
        <a:xfrm>
          <a:off x="10426700" y="109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61151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3EE9FE03-EEC2-44DF-8BBA-836C6C2C1CBE}"/>
            </a:ext>
          </a:extLst>
        </xdr:cNvPr>
        <xdr:cNvSpPr txBox="1"/>
      </xdr:nvSpPr>
      <xdr:spPr>
        <a:xfrm>
          <a:off x="10515600" y="108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148068</xdr:rowOff>
    </xdr:from>
    <xdr:to>
      <xdr:col>50</xdr:col>
      <xdr:colOff>165100</xdr:colOff>
      <xdr:row>64</xdr:row>
      <xdr:rowOff>78218</xdr:rowOff>
    </xdr:to>
    <xdr:sp macro="" textlink="">
      <xdr:nvSpPr>
        <xdr:cNvPr id="247" name="楕円 246">
          <a:extLst>
            <a:ext uri="{FF2B5EF4-FFF2-40B4-BE49-F238E27FC236}">
              <a16:creationId xmlns:a16="http://schemas.microsoft.com/office/drawing/2014/main" id="{2B22B214-91BC-4A26-88AC-4ED3B876ED73}"/>
            </a:ext>
          </a:extLst>
        </xdr:cNvPr>
        <xdr:cNvSpPr/>
      </xdr:nvSpPr>
      <xdr:spPr>
        <a:xfrm>
          <a:off x="9588500" y="1094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25574</xdr:rowOff>
    </xdr:from>
    <xdr:to>
      <xdr:col>55</xdr:col>
      <xdr:colOff>0</xdr:colOff>
      <xdr:row>64</xdr:row>
      <xdr:rowOff>27418</xdr:rowOff>
    </xdr:to>
    <xdr:cxnSp macro="">
      <xdr:nvCxnSpPr>
        <xdr:cNvPr id="248" name="直線コネクタ 247">
          <a:extLst>
            <a:ext uri="{FF2B5EF4-FFF2-40B4-BE49-F238E27FC236}">
              <a16:creationId xmlns:a16="http://schemas.microsoft.com/office/drawing/2014/main" id="{6FD70361-DAD0-4FBC-BF2D-539A6AA36165}"/>
            </a:ext>
          </a:extLst>
        </xdr:cNvPr>
        <xdr:cNvCxnSpPr/>
      </xdr:nvCxnSpPr>
      <xdr:spPr>
        <a:xfrm flipV="1">
          <a:off x="9639300" y="10998374"/>
          <a:ext cx="838200" cy="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156270</xdr:rowOff>
    </xdr:from>
    <xdr:to>
      <xdr:col>46</xdr:col>
      <xdr:colOff>38100</xdr:colOff>
      <xdr:row>64</xdr:row>
      <xdr:rowOff>86420</xdr:rowOff>
    </xdr:to>
    <xdr:sp macro="" textlink="">
      <xdr:nvSpPr>
        <xdr:cNvPr id="249" name="楕円 248">
          <a:extLst>
            <a:ext uri="{FF2B5EF4-FFF2-40B4-BE49-F238E27FC236}">
              <a16:creationId xmlns:a16="http://schemas.microsoft.com/office/drawing/2014/main" id="{252FB672-72DF-48A5-B7CF-0712DB66B9C0}"/>
            </a:ext>
          </a:extLst>
        </xdr:cNvPr>
        <xdr:cNvSpPr/>
      </xdr:nvSpPr>
      <xdr:spPr>
        <a:xfrm>
          <a:off x="8699500" y="109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27418</xdr:rowOff>
    </xdr:from>
    <xdr:to>
      <xdr:col>50</xdr:col>
      <xdr:colOff>114300</xdr:colOff>
      <xdr:row>64</xdr:row>
      <xdr:rowOff>35620</xdr:rowOff>
    </xdr:to>
    <xdr:cxnSp macro="">
      <xdr:nvCxnSpPr>
        <xdr:cNvPr id="250" name="直線コネクタ 249">
          <a:extLst>
            <a:ext uri="{FF2B5EF4-FFF2-40B4-BE49-F238E27FC236}">
              <a16:creationId xmlns:a16="http://schemas.microsoft.com/office/drawing/2014/main" id="{6700CBD3-FD59-4254-9C39-3B08F20FDA47}"/>
            </a:ext>
          </a:extLst>
        </xdr:cNvPr>
        <xdr:cNvCxnSpPr/>
      </xdr:nvCxnSpPr>
      <xdr:spPr>
        <a:xfrm flipV="1">
          <a:off x="8750300" y="11000218"/>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157131</xdr:rowOff>
    </xdr:from>
    <xdr:to>
      <xdr:col>41</xdr:col>
      <xdr:colOff>101600</xdr:colOff>
      <xdr:row>64</xdr:row>
      <xdr:rowOff>87281</xdr:rowOff>
    </xdr:to>
    <xdr:sp macro="" textlink="">
      <xdr:nvSpPr>
        <xdr:cNvPr id="251" name="楕円 250">
          <a:extLst>
            <a:ext uri="{FF2B5EF4-FFF2-40B4-BE49-F238E27FC236}">
              <a16:creationId xmlns:a16="http://schemas.microsoft.com/office/drawing/2014/main" id="{FB980ED0-7F2D-4C38-9418-C0582275578A}"/>
            </a:ext>
          </a:extLst>
        </xdr:cNvPr>
        <xdr:cNvSpPr/>
      </xdr:nvSpPr>
      <xdr:spPr>
        <a:xfrm>
          <a:off x="7810500" y="1095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35620</xdr:rowOff>
    </xdr:from>
    <xdr:to>
      <xdr:col>45</xdr:col>
      <xdr:colOff>177800</xdr:colOff>
      <xdr:row>64</xdr:row>
      <xdr:rowOff>36481</xdr:rowOff>
    </xdr:to>
    <xdr:cxnSp macro="">
      <xdr:nvCxnSpPr>
        <xdr:cNvPr id="252" name="直線コネクタ 251">
          <a:extLst>
            <a:ext uri="{FF2B5EF4-FFF2-40B4-BE49-F238E27FC236}">
              <a16:creationId xmlns:a16="http://schemas.microsoft.com/office/drawing/2014/main" id="{62A3AAA0-31FB-4902-AC29-FBBF05B447A2}"/>
            </a:ext>
          </a:extLst>
        </xdr:cNvPr>
        <xdr:cNvCxnSpPr/>
      </xdr:nvCxnSpPr>
      <xdr:spPr>
        <a:xfrm flipV="1">
          <a:off x="7861300" y="11008420"/>
          <a:ext cx="889000" cy="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158861</xdr:rowOff>
    </xdr:from>
    <xdr:to>
      <xdr:col>36</xdr:col>
      <xdr:colOff>165100</xdr:colOff>
      <xdr:row>64</xdr:row>
      <xdr:rowOff>89011</xdr:rowOff>
    </xdr:to>
    <xdr:sp macro="" textlink="">
      <xdr:nvSpPr>
        <xdr:cNvPr id="253" name="楕円 252">
          <a:extLst>
            <a:ext uri="{FF2B5EF4-FFF2-40B4-BE49-F238E27FC236}">
              <a16:creationId xmlns:a16="http://schemas.microsoft.com/office/drawing/2014/main" id="{AA3FA74E-9E51-455E-8405-1DF3F41C2C79}"/>
            </a:ext>
          </a:extLst>
        </xdr:cNvPr>
        <xdr:cNvSpPr/>
      </xdr:nvSpPr>
      <xdr:spPr>
        <a:xfrm>
          <a:off x="6921500" y="109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36481</xdr:rowOff>
    </xdr:from>
    <xdr:to>
      <xdr:col>41</xdr:col>
      <xdr:colOff>50800</xdr:colOff>
      <xdr:row>64</xdr:row>
      <xdr:rowOff>38211</xdr:rowOff>
    </xdr:to>
    <xdr:cxnSp macro="">
      <xdr:nvCxnSpPr>
        <xdr:cNvPr id="254" name="直線コネクタ 253">
          <a:extLst>
            <a:ext uri="{FF2B5EF4-FFF2-40B4-BE49-F238E27FC236}">
              <a16:creationId xmlns:a16="http://schemas.microsoft.com/office/drawing/2014/main" id="{9CBEA657-EB4B-4FC1-8672-BBA695BC838D}"/>
            </a:ext>
          </a:extLst>
        </xdr:cNvPr>
        <xdr:cNvCxnSpPr/>
      </xdr:nvCxnSpPr>
      <xdr:spPr>
        <a:xfrm flipV="1">
          <a:off x="6972300" y="1100928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C7AF684C-453F-48D7-BAF7-71DD4C3D26E1}"/>
            </a:ext>
          </a:extLst>
        </xdr:cNvPr>
        <xdr:cNvSpPr txBox="1"/>
      </xdr:nvSpPr>
      <xdr:spPr>
        <a:xfrm>
          <a:off x="9281505" y="10598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B8AF3334-6617-43F9-AA6E-B0BC21F48C47}"/>
            </a:ext>
          </a:extLst>
        </xdr:cNvPr>
        <xdr:cNvSpPr txBox="1"/>
      </xdr:nvSpPr>
      <xdr:spPr>
        <a:xfrm>
          <a:off x="84052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2EE5A760-B08C-4938-BFAC-43B562655B31}"/>
            </a:ext>
          </a:extLst>
        </xdr:cNvPr>
        <xdr:cNvSpPr txBox="1"/>
      </xdr:nvSpPr>
      <xdr:spPr>
        <a:xfrm>
          <a:off x="7516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68A0E1A5-2681-4B74-A820-5F1ABA839C5B}"/>
            </a:ext>
          </a:extLst>
        </xdr:cNvPr>
        <xdr:cNvSpPr txBox="1"/>
      </xdr:nvSpPr>
      <xdr:spPr>
        <a:xfrm>
          <a:off x="6627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69345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F862D6CA-A930-4220-B91A-15AC0659FB7B}"/>
            </a:ext>
          </a:extLst>
        </xdr:cNvPr>
        <xdr:cNvSpPr txBox="1"/>
      </xdr:nvSpPr>
      <xdr:spPr>
        <a:xfrm>
          <a:off x="9327095" y="110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77547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86D6C201-6A75-465A-8348-A7D91096580B}"/>
            </a:ext>
          </a:extLst>
        </xdr:cNvPr>
        <xdr:cNvSpPr txBox="1"/>
      </xdr:nvSpPr>
      <xdr:spPr>
        <a:xfrm>
          <a:off x="8450795" y="110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78408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28E089DF-F898-48D6-B7DC-A81CA4E57A4E}"/>
            </a:ext>
          </a:extLst>
        </xdr:cNvPr>
        <xdr:cNvSpPr txBox="1"/>
      </xdr:nvSpPr>
      <xdr:spPr>
        <a:xfrm>
          <a:off x="7561795" y="1105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80138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E48460C3-68B7-4FBB-B330-1BD3736943A5}"/>
            </a:ext>
          </a:extLst>
        </xdr:cNvPr>
        <xdr:cNvSpPr txBox="1"/>
      </xdr:nvSpPr>
      <xdr:spPr>
        <a:xfrm>
          <a:off x="6672795" y="1105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38E5021-4C4F-4048-A97D-4277A7A759E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2CFC9F3-C637-40AE-BDF6-287A7202BE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86CC527-EAEE-4911-A9B1-19613394262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A4692356-AEED-4EE5-A91D-21C08563E2D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8223F001-3E08-4EFC-BF71-9CF80EEB7C9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EE518F8-251B-423E-9DB5-4B6699CBAE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B69DA674-5D54-4FCB-A36C-41C4440A1E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C7E2F1D6-2785-4E21-8050-8440CAEA90A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55B9739C-0009-4385-9AA0-1D2A5B15462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7416D98-F176-4F58-9F7B-BAE2F97647D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7EFA08BC-E3BF-4254-9B47-C8C84434627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BF1A839-1315-4581-9919-3642F9789873}"/>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1C96A5D-5622-4BE3-A587-29115E96563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4501D616-3CB7-4FCF-AA44-72470A829A5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14CEB394-6B2B-4F91-BCED-CE146608126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9F6150DD-5461-42E5-95EF-788B18D4EF8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3BAA54D-94B8-44ED-904B-E0918C04407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53D2DA29-26D5-4CB4-AFE8-85F940294BB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D55C30B1-47C9-4A3B-88D3-CB18F52774F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1B34FC8-6694-4193-8907-B1327104AB7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A68156A4-A4D6-42DE-8046-188DC85DCE4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5894C59-974E-47BF-BA7E-81A3CB1DABE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3E09A2B4-92E2-4545-A48B-E6CDD527906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5B587298-4C12-47ED-87FA-9C24F4AA88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C6D5FE6-9D1D-4BC9-93F3-267D372F78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A55C1E10-1D15-4ABB-9AE8-61B6D14319D3}"/>
            </a:ext>
          </a:extLst>
        </xdr:cNvPr>
        <xdr:cNvCxnSpPr/>
      </xdr:nvCxnSpPr>
      <xdr:spPr>
        <a:xfrm flipV="1">
          <a:off x="4634865" y="1342752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271B2827-B7B1-416D-B5C0-10C1AB06AE4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90E04512-7CD7-472D-867B-209A77BF8A7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B5AD9C5-6014-4F45-8B60-FA85FF5EF810}"/>
            </a:ext>
          </a:extLst>
        </xdr:cNvPr>
        <xdr:cNvSpPr txBox="1"/>
      </xdr:nvSpPr>
      <xdr:spPr>
        <a:xfrm>
          <a:off x="4673600" y="132027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A78BF20C-D09B-44E9-B87E-E8678A7F2477}"/>
            </a:ext>
          </a:extLst>
        </xdr:cNvPr>
        <xdr:cNvCxnSpPr/>
      </xdr:nvCxnSpPr>
      <xdr:spPr>
        <a:xfrm>
          <a:off x="4546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132278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98A3B142-F102-4120-9989-32E0E835F672}"/>
            </a:ext>
          </a:extLst>
        </xdr:cNvPr>
        <xdr:cNvSpPr txBox="1"/>
      </xdr:nvSpPr>
      <xdr:spPr>
        <a:xfrm>
          <a:off x="4673600" y="1419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8335C596-413C-4511-A505-D9BA300C70EA}"/>
            </a:ext>
          </a:extLst>
        </xdr:cNvPr>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1C0F60AF-D7E6-4C44-A068-F28970416ED7}"/>
            </a:ext>
          </a:extLst>
        </xdr:cNvPr>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FF9F558F-45B8-4843-AEED-569163117EBA}"/>
            </a:ext>
          </a:extLst>
        </xdr:cNvPr>
        <xdr:cNvSpPr/>
      </xdr:nvSpPr>
      <xdr:spPr>
        <a:xfrm>
          <a:off x="2857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47FF48AF-CD12-41AC-BBC0-802BB33130BE}"/>
            </a:ext>
          </a:extLst>
        </xdr:cNvPr>
        <xdr:cNvSpPr/>
      </xdr:nvSpPr>
      <xdr:spPr>
        <a:xfrm>
          <a:off x="1968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ADE01760-E0AC-4ADE-9458-882A85087199}"/>
            </a:ext>
          </a:extLst>
        </xdr:cNvPr>
        <xdr:cNvSpPr/>
      </xdr:nvSpPr>
      <xdr:spPr>
        <a:xfrm>
          <a:off x="1079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EC3127E-A20E-433F-A4D2-11CDF3173A5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BB04B79-762B-4211-B6BA-F037C47657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648FFCB-6766-4A08-A7E9-8A96FB18D31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0B196F9-4996-4EEC-A780-31CAC1F4648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C66339D-6EAF-49F1-852C-1E32A3C0BB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42818</xdr:rowOff>
    </xdr:from>
    <xdr:to>
      <xdr:col>24</xdr:col>
      <xdr:colOff>114300</xdr:colOff>
      <xdr:row>79</xdr:row>
      <xdr:rowOff>144418</xdr:rowOff>
    </xdr:to>
    <xdr:sp macro="" textlink="">
      <xdr:nvSpPr>
        <xdr:cNvPr id="304" name="楕円 303">
          <a:extLst>
            <a:ext uri="{FF2B5EF4-FFF2-40B4-BE49-F238E27FC236}">
              <a16:creationId xmlns:a16="http://schemas.microsoft.com/office/drawing/2014/main" id="{C653913E-1A1D-4E39-ACD7-2E0CE6FD78D7}"/>
            </a:ext>
          </a:extLst>
        </xdr:cNvPr>
        <xdr:cNvSpPr/>
      </xdr:nvSpPr>
      <xdr:spPr>
        <a:xfrm>
          <a:off x="45847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65695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81E4DD6-E098-4411-9A35-71E4CFABC1F6}"/>
            </a:ext>
          </a:extLst>
        </xdr:cNvPr>
        <xdr:cNvSpPr txBox="1"/>
      </xdr:nvSpPr>
      <xdr:spPr>
        <a:xfrm>
          <a:off x="4673600" y="1343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80373</xdr:rowOff>
    </xdr:from>
    <xdr:to>
      <xdr:col>20</xdr:col>
      <xdr:colOff>38100</xdr:colOff>
      <xdr:row>80</xdr:row>
      <xdr:rowOff>10523</xdr:rowOff>
    </xdr:to>
    <xdr:sp macro="" textlink="">
      <xdr:nvSpPr>
        <xdr:cNvPr id="306" name="楕円 305">
          <a:extLst>
            <a:ext uri="{FF2B5EF4-FFF2-40B4-BE49-F238E27FC236}">
              <a16:creationId xmlns:a16="http://schemas.microsoft.com/office/drawing/2014/main" id="{C2BA4609-E1EF-4C2C-B3C1-A71A0F2341DD}"/>
            </a:ext>
          </a:extLst>
        </xdr:cNvPr>
        <xdr:cNvSpPr/>
      </xdr:nvSpPr>
      <xdr:spPr>
        <a:xfrm>
          <a:off x="3746500" y="13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93618</xdr:rowOff>
    </xdr:from>
    <xdr:to>
      <xdr:col>24</xdr:col>
      <xdr:colOff>63500</xdr:colOff>
      <xdr:row>79</xdr:row>
      <xdr:rowOff>131173</xdr:rowOff>
    </xdr:to>
    <xdr:cxnSp macro="">
      <xdr:nvCxnSpPr>
        <xdr:cNvPr id="307" name="直線コネクタ 306">
          <a:extLst>
            <a:ext uri="{FF2B5EF4-FFF2-40B4-BE49-F238E27FC236}">
              <a16:creationId xmlns:a16="http://schemas.microsoft.com/office/drawing/2014/main" id="{78EBC8FF-20C6-4F7E-864E-690A78BE02CA}"/>
            </a:ext>
          </a:extLst>
        </xdr:cNvPr>
        <xdr:cNvCxnSpPr/>
      </xdr:nvCxnSpPr>
      <xdr:spPr>
        <a:xfrm flipV="1">
          <a:off x="3797300" y="1363816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36286</xdr:rowOff>
    </xdr:from>
    <xdr:to>
      <xdr:col>15</xdr:col>
      <xdr:colOff>101600</xdr:colOff>
      <xdr:row>79</xdr:row>
      <xdr:rowOff>137886</xdr:rowOff>
    </xdr:to>
    <xdr:sp macro="" textlink="">
      <xdr:nvSpPr>
        <xdr:cNvPr id="308" name="楕円 307">
          <a:extLst>
            <a:ext uri="{FF2B5EF4-FFF2-40B4-BE49-F238E27FC236}">
              <a16:creationId xmlns:a16="http://schemas.microsoft.com/office/drawing/2014/main" id="{3E4AC153-5D9D-4E71-BAB9-994C8B88DC8E}"/>
            </a:ext>
          </a:extLst>
        </xdr:cNvPr>
        <xdr:cNvSpPr/>
      </xdr:nvSpPr>
      <xdr:spPr>
        <a:xfrm>
          <a:off x="2857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87086</xdr:rowOff>
    </xdr:from>
    <xdr:to>
      <xdr:col>19</xdr:col>
      <xdr:colOff>177800</xdr:colOff>
      <xdr:row>79</xdr:row>
      <xdr:rowOff>131173</xdr:rowOff>
    </xdr:to>
    <xdr:cxnSp macro="">
      <xdr:nvCxnSpPr>
        <xdr:cNvPr id="309" name="直線コネクタ 308">
          <a:extLst>
            <a:ext uri="{FF2B5EF4-FFF2-40B4-BE49-F238E27FC236}">
              <a16:creationId xmlns:a16="http://schemas.microsoft.com/office/drawing/2014/main" id="{CB4FD1C7-32BA-4812-A716-719466653F62}"/>
            </a:ext>
          </a:extLst>
        </xdr:cNvPr>
        <xdr:cNvCxnSpPr/>
      </xdr:nvCxnSpPr>
      <xdr:spPr>
        <a:xfrm>
          <a:off x="2908300" y="1363163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29755</xdr:rowOff>
    </xdr:from>
    <xdr:to>
      <xdr:col>10</xdr:col>
      <xdr:colOff>165100</xdr:colOff>
      <xdr:row>79</xdr:row>
      <xdr:rowOff>131355</xdr:rowOff>
    </xdr:to>
    <xdr:sp macro="" textlink="">
      <xdr:nvSpPr>
        <xdr:cNvPr id="310" name="楕円 309">
          <a:extLst>
            <a:ext uri="{FF2B5EF4-FFF2-40B4-BE49-F238E27FC236}">
              <a16:creationId xmlns:a16="http://schemas.microsoft.com/office/drawing/2014/main" id="{C1E7E84F-6849-4A44-80BF-A4966E3973CC}"/>
            </a:ext>
          </a:extLst>
        </xdr:cNvPr>
        <xdr:cNvSpPr/>
      </xdr:nvSpPr>
      <xdr:spPr>
        <a:xfrm>
          <a:off x="1968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80555</xdr:rowOff>
    </xdr:from>
    <xdr:to>
      <xdr:col>15</xdr:col>
      <xdr:colOff>50800</xdr:colOff>
      <xdr:row>79</xdr:row>
      <xdr:rowOff>87086</xdr:rowOff>
    </xdr:to>
    <xdr:cxnSp macro="">
      <xdr:nvCxnSpPr>
        <xdr:cNvPr id="311" name="直線コネクタ 310">
          <a:extLst>
            <a:ext uri="{FF2B5EF4-FFF2-40B4-BE49-F238E27FC236}">
              <a16:creationId xmlns:a16="http://schemas.microsoft.com/office/drawing/2014/main" id="{DBE9314C-A671-4D28-B831-0016F1455581}"/>
            </a:ext>
          </a:extLst>
        </xdr:cNvPr>
        <xdr:cNvCxnSpPr/>
      </xdr:nvCxnSpPr>
      <xdr:spPr>
        <a:xfrm>
          <a:off x="2019300" y="1362510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59145</xdr:rowOff>
    </xdr:from>
    <xdr:to>
      <xdr:col>6</xdr:col>
      <xdr:colOff>38100</xdr:colOff>
      <xdr:row>80</xdr:row>
      <xdr:rowOff>160745</xdr:rowOff>
    </xdr:to>
    <xdr:sp macro="" textlink="">
      <xdr:nvSpPr>
        <xdr:cNvPr id="312" name="楕円 311">
          <a:extLst>
            <a:ext uri="{FF2B5EF4-FFF2-40B4-BE49-F238E27FC236}">
              <a16:creationId xmlns:a16="http://schemas.microsoft.com/office/drawing/2014/main" id="{93070638-A06C-4DCF-B322-0DFDF0DF5931}"/>
            </a:ext>
          </a:extLst>
        </xdr:cNvPr>
        <xdr:cNvSpPr/>
      </xdr:nvSpPr>
      <xdr:spPr>
        <a:xfrm>
          <a:off x="10795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80555</xdr:rowOff>
    </xdr:from>
    <xdr:to>
      <xdr:col>10</xdr:col>
      <xdr:colOff>114300</xdr:colOff>
      <xdr:row>80</xdr:row>
      <xdr:rowOff>109945</xdr:rowOff>
    </xdr:to>
    <xdr:cxnSp macro="">
      <xdr:nvCxnSpPr>
        <xdr:cNvPr id="313" name="直線コネクタ 312">
          <a:extLst>
            <a:ext uri="{FF2B5EF4-FFF2-40B4-BE49-F238E27FC236}">
              <a16:creationId xmlns:a16="http://schemas.microsoft.com/office/drawing/2014/main" id="{8E888117-B366-4DE0-AD2E-587139BDE0C0}"/>
            </a:ext>
          </a:extLst>
        </xdr:cNvPr>
        <xdr:cNvCxnSpPr/>
      </xdr:nvCxnSpPr>
      <xdr:spPr>
        <a:xfrm flipV="1">
          <a:off x="1130300" y="13625105"/>
          <a:ext cx="889000" cy="20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91457</xdr:rowOff>
    </xdr:from>
    <xdr:ext cx="405111" cy="259045"/>
    <xdr:sp macro="" textlink="">
      <xdr:nvSpPr>
        <xdr:cNvPr id="314" name="n_1aveValue【公営住宅】&#10;有形固定資産減価償却率">
          <a:extLst>
            <a:ext uri="{FF2B5EF4-FFF2-40B4-BE49-F238E27FC236}">
              <a16:creationId xmlns:a16="http://schemas.microsoft.com/office/drawing/2014/main" id="{3D9E0004-D86D-49ED-93CF-367582798008}"/>
            </a:ext>
          </a:extLst>
        </xdr:cNvPr>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3E1B0D0A-10F1-40A2-A382-55D78A4DA6DD}"/>
            </a:ext>
          </a:extLst>
        </xdr:cNvPr>
        <xdr:cNvSpPr txBox="1"/>
      </xdr:nvSpPr>
      <xdr:spPr>
        <a:xfrm>
          <a:off x="2705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B59CE0F5-4FD7-480D-969C-6CA10ABAC21F}"/>
            </a:ext>
          </a:extLst>
        </xdr:cNvPr>
        <xdr:cNvSpPr txBox="1"/>
      </xdr:nvSpPr>
      <xdr:spPr>
        <a:xfrm>
          <a:off x="1816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477E95CF-640C-4815-8099-8229E7932821}"/>
            </a:ext>
          </a:extLst>
        </xdr:cNvPr>
        <xdr:cNvSpPr txBox="1"/>
      </xdr:nvSpPr>
      <xdr:spPr>
        <a:xfrm>
          <a:off x="927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27050</xdr:rowOff>
    </xdr:from>
    <xdr:ext cx="405111" cy="259045"/>
    <xdr:sp macro="" textlink="">
      <xdr:nvSpPr>
        <xdr:cNvPr id="318" name="n_1mainValue【公営住宅】&#10;有形固定資産減価償却率">
          <a:extLst>
            <a:ext uri="{FF2B5EF4-FFF2-40B4-BE49-F238E27FC236}">
              <a16:creationId xmlns:a16="http://schemas.microsoft.com/office/drawing/2014/main" id="{B56AD6B7-62E3-4407-8355-383C16389AFD}"/>
            </a:ext>
          </a:extLst>
        </xdr:cNvPr>
        <xdr:cNvSpPr txBox="1"/>
      </xdr:nvSpPr>
      <xdr:spPr>
        <a:xfrm>
          <a:off x="3582044" y="1340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154413</xdr:rowOff>
    </xdr:from>
    <xdr:ext cx="405111" cy="259045"/>
    <xdr:sp macro="" textlink="">
      <xdr:nvSpPr>
        <xdr:cNvPr id="319" name="n_2mainValue【公営住宅】&#10;有形固定資産減価償却率">
          <a:extLst>
            <a:ext uri="{FF2B5EF4-FFF2-40B4-BE49-F238E27FC236}">
              <a16:creationId xmlns:a16="http://schemas.microsoft.com/office/drawing/2014/main" id="{0D37CFC1-7A7F-4809-AA6A-04E037709EC2}"/>
            </a:ext>
          </a:extLst>
        </xdr:cNvPr>
        <xdr:cNvSpPr txBox="1"/>
      </xdr:nvSpPr>
      <xdr:spPr>
        <a:xfrm>
          <a:off x="2705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147882</xdr:rowOff>
    </xdr:from>
    <xdr:ext cx="405111" cy="259045"/>
    <xdr:sp macro="" textlink="">
      <xdr:nvSpPr>
        <xdr:cNvPr id="320" name="n_3mainValue【公営住宅】&#10;有形固定資産減価償却率">
          <a:extLst>
            <a:ext uri="{FF2B5EF4-FFF2-40B4-BE49-F238E27FC236}">
              <a16:creationId xmlns:a16="http://schemas.microsoft.com/office/drawing/2014/main" id="{8733B8B0-7FE7-47DA-A165-35B76656FF3B}"/>
            </a:ext>
          </a:extLst>
        </xdr:cNvPr>
        <xdr:cNvSpPr txBox="1"/>
      </xdr:nvSpPr>
      <xdr:spPr>
        <a:xfrm>
          <a:off x="1816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5822</xdr:rowOff>
    </xdr:from>
    <xdr:ext cx="405111" cy="259045"/>
    <xdr:sp macro="" textlink="">
      <xdr:nvSpPr>
        <xdr:cNvPr id="321" name="n_4mainValue【公営住宅】&#10;有形固定資産減価償却率">
          <a:extLst>
            <a:ext uri="{FF2B5EF4-FFF2-40B4-BE49-F238E27FC236}">
              <a16:creationId xmlns:a16="http://schemas.microsoft.com/office/drawing/2014/main" id="{24CEF993-5877-4F42-AE60-96F2B30A78D3}"/>
            </a:ext>
          </a:extLst>
        </xdr:cNvPr>
        <xdr:cNvSpPr txBox="1"/>
      </xdr:nvSpPr>
      <xdr:spPr>
        <a:xfrm>
          <a:off x="927744" y="135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D6FD06B-5350-4FB7-BA84-D0364F0644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8D986B3-47B1-473C-B2D3-1B0D37B505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4940BA8D-C892-4B99-B606-8551D47CE4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26D88BC4-A14C-46CB-A557-DD2565962EC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8102B7E6-B538-4C76-8121-9C69A86FF1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8D55B1B0-9CFA-4573-9284-052BBDC426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3E987E50-E7C4-4A5D-9D62-4F8EF0D3060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20F76E8-E0D3-496A-A9EB-CC9B383171A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6459410-E1F8-47CB-B3AF-F425B6DCFD7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C89F94D-5177-41D2-AD02-F124BDA8AA5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504AB925-0BB7-4DD9-BF1B-D033F8781C83}"/>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6F5F87B4-777C-45A0-9A49-1B6956ADA13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AA424DD1-5B52-4095-AF97-0733AEA587B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F2D6A340-CACD-4676-9592-53CC8790E40D}"/>
            </a:ext>
          </a:extLst>
        </xdr:cNvPr>
        <xdr:cNvSpPr txBox="1"/>
      </xdr:nvSpPr>
      <xdr:spPr>
        <a:xfrm>
          <a:off x="6008581" y="1444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E0863B9B-A8E7-477B-A01A-EE8CB0BB3514}"/>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CBCADDEE-7E05-4EDD-9400-0890891176EE}"/>
            </a:ext>
          </a:extLst>
        </xdr:cNvPr>
        <xdr:cNvSpPr txBox="1"/>
      </xdr:nvSpPr>
      <xdr:spPr>
        <a:xfrm>
          <a:off x="6008581" y="1411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67157FBF-87F4-4792-B5E7-BCF3B6887B3E}"/>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4A851F2C-F452-4996-90B2-BD1DDF9D0DB3}"/>
            </a:ext>
          </a:extLst>
        </xdr:cNvPr>
        <xdr:cNvSpPr txBox="1"/>
      </xdr:nvSpPr>
      <xdr:spPr>
        <a:xfrm>
          <a:off x="6008581" y="1379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923DED1A-936A-4C8D-9391-A2B16BBDCD9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5F28F62-2B5D-425B-823D-6141446613D3}"/>
            </a:ext>
          </a:extLst>
        </xdr:cNvPr>
        <xdr:cNvSpPr txBox="1"/>
      </xdr:nvSpPr>
      <xdr:spPr>
        <a:xfrm>
          <a:off x="6008581" y="1346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768DD06C-7605-4928-8433-8F65F5B86E9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D1ADA073-9B90-4E24-821E-7AF069547104}"/>
            </a:ext>
          </a:extLst>
        </xdr:cNvPr>
        <xdr:cNvSpPr txBox="1"/>
      </xdr:nvSpPr>
      <xdr:spPr>
        <a:xfrm>
          <a:off x="6008581" y="1313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0706844-CD5B-4F12-9204-681B29634C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66406C33-CAF0-4474-83FE-884F5645EE78}"/>
            </a:ext>
          </a:extLst>
        </xdr:cNvPr>
        <xdr:cNvSpPr txBox="1"/>
      </xdr:nvSpPr>
      <xdr:spPr>
        <a:xfrm>
          <a:off x="6008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24FF2E4-CC25-4EDC-94D1-9CED5E4EE9D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6AD3C303-106E-4106-84E1-30ACDBD48F1D}"/>
            </a:ext>
          </a:extLst>
        </xdr:cNvPr>
        <xdr:cNvCxnSpPr/>
      </xdr:nvCxnSpPr>
      <xdr:spPr>
        <a:xfrm flipV="1">
          <a:off x="10476865" y="13379898"/>
          <a:ext cx="0" cy="1532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AEE2DDC0-79A9-4823-99F0-785F88005889}"/>
            </a:ext>
          </a:extLst>
        </xdr:cNvPr>
        <xdr:cNvSpPr txBox="1"/>
      </xdr:nvSpPr>
      <xdr:spPr>
        <a:xfrm>
          <a:off x="10515600" y="1494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F9CE0D2C-B1AB-4A62-B056-BC9AAB45905C}"/>
            </a:ext>
          </a:extLst>
        </xdr:cNvPr>
        <xdr:cNvCxnSpPr/>
      </xdr:nvCxnSpPr>
      <xdr:spPr>
        <a:xfrm>
          <a:off x="10388600" y="149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34F5843E-90FB-49D7-A753-6817BC1575FA}"/>
            </a:ext>
          </a:extLst>
        </xdr:cNvPr>
        <xdr:cNvSpPr txBox="1"/>
      </xdr:nvSpPr>
      <xdr:spPr>
        <a:xfrm>
          <a:off x="10515600" y="1315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7A40D7C8-9FF9-4382-80BC-8752D83AC226}"/>
            </a:ext>
          </a:extLst>
        </xdr:cNvPr>
        <xdr:cNvCxnSpPr/>
      </xdr:nvCxnSpPr>
      <xdr:spPr>
        <a:xfrm>
          <a:off x="10388600" y="13379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2E6F43CC-879D-497F-8F68-8A96B1F9D220}"/>
            </a:ext>
          </a:extLst>
        </xdr:cNvPr>
        <xdr:cNvSpPr txBox="1"/>
      </xdr:nvSpPr>
      <xdr:spPr>
        <a:xfrm>
          <a:off x="10515600" y="1468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27BBAD9C-FD1C-43B6-B1A4-8963C4E28091}"/>
            </a:ext>
          </a:extLst>
        </xdr:cNvPr>
        <xdr:cNvSpPr/>
      </xdr:nvSpPr>
      <xdr:spPr>
        <a:xfrm>
          <a:off x="10426700" y="1483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782BBAD1-6F80-49A1-8276-E6EBCBFD11B7}"/>
            </a:ext>
          </a:extLst>
        </xdr:cNvPr>
        <xdr:cNvSpPr/>
      </xdr:nvSpPr>
      <xdr:spPr>
        <a:xfrm>
          <a:off x="9588500" y="1484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AC7887D3-59A8-49C2-ADFA-C7C1E943566D}"/>
            </a:ext>
          </a:extLst>
        </xdr:cNvPr>
        <xdr:cNvSpPr/>
      </xdr:nvSpPr>
      <xdr:spPr>
        <a:xfrm>
          <a:off x="8699500" y="148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4F9707E2-FCAB-4A44-A3D2-615038B568BF}"/>
            </a:ext>
          </a:extLst>
        </xdr:cNvPr>
        <xdr:cNvSpPr/>
      </xdr:nvSpPr>
      <xdr:spPr>
        <a:xfrm>
          <a:off x="7810500" y="1484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9CAF471F-672B-418D-BF3E-27515B1F7D97}"/>
            </a:ext>
          </a:extLst>
        </xdr:cNvPr>
        <xdr:cNvSpPr/>
      </xdr:nvSpPr>
      <xdr:spPr>
        <a:xfrm>
          <a:off x="6921500" y="1485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CAF4B5D-0CAC-479D-A3F2-F0D4D5C10C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E73A508-28EB-4F7B-8EE0-02BE404774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88AE0F9-0A28-4552-9380-7FABE0B5306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20D6A0F-276A-4EB7-BC51-9DA4B7B6B9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4705562-44AF-4570-ACE2-99B70E6131B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111785</xdr:rowOff>
    </xdr:from>
    <xdr:to>
      <xdr:col>55</xdr:col>
      <xdr:colOff>50800</xdr:colOff>
      <xdr:row>87</xdr:row>
      <xdr:rowOff>41935</xdr:rowOff>
    </xdr:to>
    <xdr:sp macro="" textlink="">
      <xdr:nvSpPr>
        <xdr:cNvPr id="363" name="楕円 362">
          <a:extLst>
            <a:ext uri="{FF2B5EF4-FFF2-40B4-BE49-F238E27FC236}">
              <a16:creationId xmlns:a16="http://schemas.microsoft.com/office/drawing/2014/main" id="{AE9A8F24-8E5E-4F23-8ADA-A45093A055BD}"/>
            </a:ext>
          </a:extLst>
        </xdr:cNvPr>
        <xdr:cNvSpPr/>
      </xdr:nvSpPr>
      <xdr:spPr>
        <a:xfrm>
          <a:off x="10426700" y="148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70020</xdr:rowOff>
    </xdr:from>
    <xdr:ext cx="469744" cy="259045"/>
    <xdr:sp macro="" textlink="">
      <xdr:nvSpPr>
        <xdr:cNvPr id="364" name="【公営住宅】&#10;一人当たり面積該当値テキスト">
          <a:extLst>
            <a:ext uri="{FF2B5EF4-FFF2-40B4-BE49-F238E27FC236}">
              <a16:creationId xmlns:a16="http://schemas.microsoft.com/office/drawing/2014/main" id="{F894A817-80D0-4FE5-83B0-31AE7D188028}"/>
            </a:ext>
          </a:extLst>
        </xdr:cNvPr>
        <xdr:cNvSpPr txBox="1"/>
      </xdr:nvSpPr>
      <xdr:spPr>
        <a:xfrm>
          <a:off x="10515600" y="1481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112406</xdr:rowOff>
    </xdr:from>
    <xdr:to>
      <xdr:col>50</xdr:col>
      <xdr:colOff>165100</xdr:colOff>
      <xdr:row>87</xdr:row>
      <xdr:rowOff>42556</xdr:rowOff>
    </xdr:to>
    <xdr:sp macro="" textlink="">
      <xdr:nvSpPr>
        <xdr:cNvPr id="365" name="楕円 364">
          <a:extLst>
            <a:ext uri="{FF2B5EF4-FFF2-40B4-BE49-F238E27FC236}">
              <a16:creationId xmlns:a16="http://schemas.microsoft.com/office/drawing/2014/main" id="{2E05EF65-271A-4915-A78C-65BD03DEC622}"/>
            </a:ext>
          </a:extLst>
        </xdr:cNvPr>
        <xdr:cNvSpPr/>
      </xdr:nvSpPr>
      <xdr:spPr>
        <a:xfrm>
          <a:off x="9588500" y="1485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162585</xdr:rowOff>
    </xdr:from>
    <xdr:to>
      <xdr:col>55</xdr:col>
      <xdr:colOff>0</xdr:colOff>
      <xdr:row>86</xdr:row>
      <xdr:rowOff>163206</xdr:rowOff>
    </xdr:to>
    <xdr:cxnSp macro="">
      <xdr:nvCxnSpPr>
        <xdr:cNvPr id="366" name="直線コネクタ 365">
          <a:extLst>
            <a:ext uri="{FF2B5EF4-FFF2-40B4-BE49-F238E27FC236}">
              <a16:creationId xmlns:a16="http://schemas.microsoft.com/office/drawing/2014/main" id="{10A6BC65-DA08-479A-A0D6-543F5D741A08}"/>
            </a:ext>
          </a:extLst>
        </xdr:cNvPr>
        <xdr:cNvCxnSpPr/>
      </xdr:nvCxnSpPr>
      <xdr:spPr>
        <a:xfrm flipV="1">
          <a:off x="9639300" y="14907285"/>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112475</xdr:rowOff>
    </xdr:from>
    <xdr:to>
      <xdr:col>46</xdr:col>
      <xdr:colOff>38100</xdr:colOff>
      <xdr:row>87</xdr:row>
      <xdr:rowOff>42625</xdr:rowOff>
    </xdr:to>
    <xdr:sp macro="" textlink="">
      <xdr:nvSpPr>
        <xdr:cNvPr id="367" name="楕円 366">
          <a:extLst>
            <a:ext uri="{FF2B5EF4-FFF2-40B4-BE49-F238E27FC236}">
              <a16:creationId xmlns:a16="http://schemas.microsoft.com/office/drawing/2014/main" id="{8854041C-0279-4A3C-97A1-AF37C3DBEACF}"/>
            </a:ext>
          </a:extLst>
        </xdr:cNvPr>
        <xdr:cNvSpPr/>
      </xdr:nvSpPr>
      <xdr:spPr>
        <a:xfrm>
          <a:off x="8699500" y="148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163206</xdr:rowOff>
    </xdr:from>
    <xdr:to>
      <xdr:col>50</xdr:col>
      <xdr:colOff>114300</xdr:colOff>
      <xdr:row>86</xdr:row>
      <xdr:rowOff>163275</xdr:rowOff>
    </xdr:to>
    <xdr:cxnSp macro="">
      <xdr:nvCxnSpPr>
        <xdr:cNvPr id="368" name="直線コネクタ 367">
          <a:extLst>
            <a:ext uri="{FF2B5EF4-FFF2-40B4-BE49-F238E27FC236}">
              <a16:creationId xmlns:a16="http://schemas.microsoft.com/office/drawing/2014/main" id="{01AEF511-6A4E-4FC8-B186-97EF752F26BF}"/>
            </a:ext>
          </a:extLst>
        </xdr:cNvPr>
        <xdr:cNvCxnSpPr/>
      </xdr:nvCxnSpPr>
      <xdr:spPr>
        <a:xfrm flipV="1">
          <a:off x="8750300" y="14907906"/>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112933</xdr:rowOff>
    </xdr:from>
    <xdr:to>
      <xdr:col>41</xdr:col>
      <xdr:colOff>101600</xdr:colOff>
      <xdr:row>87</xdr:row>
      <xdr:rowOff>43083</xdr:rowOff>
    </xdr:to>
    <xdr:sp macro="" textlink="">
      <xdr:nvSpPr>
        <xdr:cNvPr id="369" name="楕円 368">
          <a:extLst>
            <a:ext uri="{FF2B5EF4-FFF2-40B4-BE49-F238E27FC236}">
              <a16:creationId xmlns:a16="http://schemas.microsoft.com/office/drawing/2014/main" id="{AA62A3AE-C919-4D15-A203-2F977E66F369}"/>
            </a:ext>
          </a:extLst>
        </xdr:cNvPr>
        <xdr:cNvSpPr/>
      </xdr:nvSpPr>
      <xdr:spPr>
        <a:xfrm>
          <a:off x="7810500" y="1485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163275</xdr:rowOff>
    </xdr:from>
    <xdr:to>
      <xdr:col>45</xdr:col>
      <xdr:colOff>177800</xdr:colOff>
      <xdr:row>86</xdr:row>
      <xdr:rowOff>163733</xdr:rowOff>
    </xdr:to>
    <xdr:cxnSp macro="">
      <xdr:nvCxnSpPr>
        <xdr:cNvPr id="370" name="直線コネクタ 369">
          <a:extLst>
            <a:ext uri="{FF2B5EF4-FFF2-40B4-BE49-F238E27FC236}">
              <a16:creationId xmlns:a16="http://schemas.microsoft.com/office/drawing/2014/main" id="{D500357B-C2E8-4A11-AA1D-0A155536535D}"/>
            </a:ext>
          </a:extLst>
        </xdr:cNvPr>
        <xdr:cNvCxnSpPr/>
      </xdr:nvCxnSpPr>
      <xdr:spPr>
        <a:xfrm flipV="1">
          <a:off x="7861300" y="1490797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114120</xdr:rowOff>
    </xdr:from>
    <xdr:to>
      <xdr:col>36</xdr:col>
      <xdr:colOff>165100</xdr:colOff>
      <xdr:row>87</xdr:row>
      <xdr:rowOff>44270</xdr:rowOff>
    </xdr:to>
    <xdr:sp macro="" textlink="">
      <xdr:nvSpPr>
        <xdr:cNvPr id="371" name="楕円 370">
          <a:extLst>
            <a:ext uri="{FF2B5EF4-FFF2-40B4-BE49-F238E27FC236}">
              <a16:creationId xmlns:a16="http://schemas.microsoft.com/office/drawing/2014/main" id="{1516AEA9-F7FE-4EDC-9E19-3F6F1B508B9A}"/>
            </a:ext>
          </a:extLst>
        </xdr:cNvPr>
        <xdr:cNvSpPr/>
      </xdr:nvSpPr>
      <xdr:spPr>
        <a:xfrm>
          <a:off x="6921500" y="148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163733</xdr:rowOff>
    </xdr:from>
    <xdr:to>
      <xdr:col>41</xdr:col>
      <xdr:colOff>50800</xdr:colOff>
      <xdr:row>86</xdr:row>
      <xdr:rowOff>164920</xdr:rowOff>
    </xdr:to>
    <xdr:cxnSp macro="">
      <xdr:nvCxnSpPr>
        <xdr:cNvPr id="372" name="直線コネクタ 371">
          <a:extLst>
            <a:ext uri="{FF2B5EF4-FFF2-40B4-BE49-F238E27FC236}">
              <a16:creationId xmlns:a16="http://schemas.microsoft.com/office/drawing/2014/main" id="{A2D005C1-AF75-4887-8A24-9E242868E44A}"/>
            </a:ext>
          </a:extLst>
        </xdr:cNvPr>
        <xdr:cNvCxnSpPr/>
      </xdr:nvCxnSpPr>
      <xdr:spPr>
        <a:xfrm flipV="1">
          <a:off x="6972300" y="14908433"/>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C03C53F5-D565-4D27-ADEF-99FF4367E9C0}"/>
            </a:ext>
          </a:extLst>
        </xdr:cNvPr>
        <xdr:cNvSpPr txBox="1"/>
      </xdr:nvSpPr>
      <xdr:spPr>
        <a:xfrm>
          <a:off x="9391727" y="1462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6415E6F2-A837-4350-BAE0-D0AA5C88ACFF}"/>
            </a:ext>
          </a:extLst>
        </xdr:cNvPr>
        <xdr:cNvSpPr txBox="1"/>
      </xdr:nvSpPr>
      <xdr:spPr>
        <a:xfrm>
          <a:off x="8515427" y="146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D9CFA41D-CF67-4028-A192-4990C5AC1D6A}"/>
            </a:ext>
          </a:extLst>
        </xdr:cNvPr>
        <xdr:cNvSpPr txBox="1"/>
      </xdr:nvSpPr>
      <xdr:spPr>
        <a:xfrm>
          <a:off x="7626427" y="1462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19FECFD6-928A-4DCC-8B34-3F9599AF1B6F}"/>
            </a:ext>
          </a:extLst>
        </xdr:cNvPr>
        <xdr:cNvSpPr txBox="1"/>
      </xdr:nvSpPr>
      <xdr:spPr>
        <a:xfrm>
          <a:off x="6737427" y="1462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33683</xdr:rowOff>
    </xdr:from>
    <xdr:ext cx="469744" cy="259045"/>
    <xdr:sp macro="" textlink="">
      <xdr:nvSpPr>
        <xdr:cNvPr id="377" name="n_1mainValue【公営住宅】&#10;一人当たり面積">
          <a:extLst>
            <a:ext uri="{FF2B5EF4-FFF2-40B4-BE49-F238E27FC236}">
              <a16:creationId xmlns:a16="http://schemas.microsoft.com/office/drawing/2014/main" id="{AF784214-2AA6-4143-8E1F-028C532F6312}"/>
            </a:ext>
          </a:extLst>
        </xdr:cNvPr>
        <xdr:cNvSpPr txBox="1"/>
      </xdr:nvSpPr>
      <xdr:spPr>
        <a:xfrm>
          <a:off x="9391727" y="1494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33752</xdr:rowOff>
    </xdr:from>
    <xdr:ext cx="469744" cy="259045"/>
    <xdr:sp macro="" textlink="">
      <xdr:nvSpPr>
        <xdr:cNvPr id="378" name="n_2mainValue【公営住宅】&#10;一人当たり面積">
          <a:extLst>
            <a:ext uri="{FF2B5EF4-FFF2-40B4-BE49-F238E27FC236}">
              <a16:creationId xmlns:a16="http://schemas.microsoft.com/office/drawing/2014/main" id="{6C32E158-0D91-48D5-BB25-F5822DF4C389}"/>
            </a:ext>
          </a:extLst>
        </xdr:cNvPr>
        <xdr:cNvSpPr txBox="1"/>
      </xdr:nvSpPr>
      <xdr:spPr>
        <a:xfrm>
          <a:off x="8515427" y="1494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34210</xdr:rowOff>
    </xdr:from>
    <xdr:ext cx="469744" cy="259045"/>
    <xdr:sp macro="" textlink="">
      <xdr:nvSpPr>
        <xdr:cNvPr id="379" name="n_3mainValue【公営住宅】&#10;一人当たり面積">
          <a:extLst>
            <a:ext uri="{FF2B5EF4-FFF2-40B4-BE49-F238E27FC236}">
              <a16:creationId xmlns:a16="http://schemas.microsoft.com/office/drawing/2014/main" id="{21D1A67D-EEE8-4605-9338-CA59A03D341B}"/>
            </a:ext>
          </a:extLst>
        </xdr:cNvPr>
        <xdr:cNvSpPr txBox="1"/>
      </xdr:nvSpPr>
      <xdr:spPr>
        <a:xfrm>
          <a:off x="7626427" y="1495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35397</xdr:rowOff>
    </xdr:from>
    <xdr:ext cx="469744" cy="259045"/>
    <xdr:sp macro="" textlink="">
      <xdr:nvSpPr>
        <xdr:cNvPr id="380" name="n_4mainValue【公営住宅】&#10;一人当たり面積">
          <a:extLst>
            <a:ext uri="{FF2B5EF4-FFF2-40B4-BE49-F238E27FC236}">
              <a16:creationId xmlns:a16="http://schemas.microsoft.com/office/drawing/2014/main" id="{DA65587C-6C25-4391-9A4C-3E8BF8654A64}"/>
            </a:ext>
          </a:extLst>
        </xdr:cNvPr>
        <xdr:cNvSpPr txBox="1"/>
      </xdr:nvSpPr>
      <xdr:spPr>
        <a:xfrm>
          <a:off x="6737427" y="1495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9A09C26E-0BC3-4762-9A07-2AAE61A868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BCC443D-AFF5-45BE-B26D-A35A7D4E97D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CDB2C7E-C1F1-4DF2-A4A3-441427D8FA2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9988C3C-3A33-42DA-AEB1-977C6C550A0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BEEB8081-6C2A-44D3-A3AF-468EFD79B1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99A74A90-61FB-4F77-8EAA-8D71EA50A7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FA555DD-9E4B-4E6B-AC1E-715B726D74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2650A19-DA30-496A-941B-4D9E66B46F1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8FA78DA9-D396-493F-917D-4B85452AE1B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7F507E15-6D00-4EE9-BA97-DACA236552D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5CFAEC00-24E8-47DA-8E79-36D780EB64B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15369F2A-61EF-4F60-8629-C25365974A0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E90473C4-041F-4370-9D13-A97991DC9DB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022E41FF-92E5-464A-A36A-50F4D24989E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17EFF3F1-1A69-43BE-BFA9-986A58C4EFC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D8A12277-DDC2-4E22-9AAB-07246154CB9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34CA4FEE-EBC3-4AD3-AC55-3A87D4DE1F4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E6CFDE17-DB8F-463E-8F9F-4B299008FEF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1627C550-251A-4049-B07B-BAA5C0D6780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51FD289-A333-4010-8B8F-7AE32536DF3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6EFF8076-1048-4FE8-B74E-EDB3E37E053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AFAA93BD-878C-4BFE-B3DE-AB932949A4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9EA6594D-33DC-4B7B-B067-45EA02334F3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E1CEE47D-8849-414C-9F60-A1A3FF03F33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3151D4C8-B35B-4DF1-B054-FCFC6486835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108857</xdr:rowOff>
    </xdr:from>
    <xdr:to>
      <xdr:col>24</xdr:col>
      <xdr:colOff>62865</xdr:colOff>
      <xdr:row>109</xdr:row>
      <xdr:rowOff>30480</xdr:rowOff>
    </xdr:to>
    <xdr:cxnSp macro="">
      <xdr:nvCxnSpPr>
        <xdr:cNvPr id="406" name="直線コネクタ 405">
          <a:extLst>
            <a:ext uri="{FF2B5EF4-FFF2-40B4-BE49-F238E27FC236}">
              <a16:creationId xmlns:a16="http://schemas.microsoft.com/office/drawing/2014/main" id="{9DD67957-2A6A-47AF-99E8-71689AB5EA5A}"/>
            </a:ext>
          </a:extLst>
        </xdr:cNvPr>
        <xdr:cNvCxnSpPr/>
      </xdr:nvCxnSpPr>
      <xdr:spPr>
        <a:xfrm flipV="1">
          <a:off x="4634865" y="1725385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538EB7DA-558B-4281-B6A8-86914FB45516}"/>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a:extLst>
            <a:ext uri="{FF2B5EF4-FFF2-40B4-BE49-F238E27FC236}">
              <a16:creationId xmlns:a16="http://schemas.microsoft.com/office/drawing/2014/main" id="{9B82259F-EBAE-4201-8DA4-66828D63461C}"/>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55534</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AD8A62DA-B8A1-4246-AF96-540AC4BC4EE6}"/>
            </a:ext>
          </a:extLst>
        </xdr:cNvPr>
        <xdr:cNvSpPr txBox="1"/>
      </xdr:nvSpPr>
      <xdr:spPr>
        <a:xfrm>
          <a:off x="4673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108857</xdr:rowOff>
    </xdr:from>
    <xdr:to>
      <xdr:col>24</xdr:col>
      <xdr:colOff>152400</xdr:colOff>
      <xdr:row>100</xdr:row>
      <xdr:rowOff>108857</xdr:rowOff>
    </xdr:to>
    <xdr:cxnSp macro="">
      <xdr:nvCxnSpPr>
        <xdr:cNvPr id="410" name="直線コネクタ 409">
          <a:extLst>
            <a:ext uri="{FF2B5EF4-FFF2-40B4-BE49-F238E27FC236}">
              <a16:creationId xmlns:a16="http://schemas.microsoft.com/office/drawing/2014/main" id="{3170BECD-22AF-415D-BF66-A491B3F0A083}"/>
            </a:ext>
          </a:extLst>
        </xdr:cNvPr>
        <xdr:cNvCxnSpPr/>
      </xdr:nvCxnSpPr>
      <xdr:spPr>
        <a:xfrm>
          <a:off x="4546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114861</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DF03A1D2-0796-47D0-8D5E-CD1EA21B07EB}"/>
            </a:ext>
          </a:extLst>
        </xdr:cNvPr>
        <xdr:cNvSpPr txBox="1"/>
      </xdr:nvSpPr>
      <xdr:spPr>
        <a:xfrm>
          <a:off x="4673600" y="1794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136434</xdr:rowOff>
    </xdr:from>
    <xdr:to>
      <xdr:col>24</xdr:col>
      <xdr:colOff>114300</xdr:colOff>
      <xdr:row>105</xdr:row>
      <xdr:rowOff>66584</xdr:rowOff>
    </xdr:to>
    <xdr:sp macro="" textlink="">
      <xdr:nvSpPr>
        <xdr:cNvPr id="412" name="フローチャート: 判断 411">
          <a:extLst>
            <a:ext uri="{FF2B5EF4-FFF2-40B4-BE49-F238E27FC236}">
              <a16:creationId xmlns:a16="http://schemas.microsoft.com/office/drawing/2014/main" id="{FBE53D66-4F5F-44C5-A6AC-5124BDAC71C0}"/>
            </a:ext>
          </a:extLst>
        </xdr:cNvPr>
        <xdr:cNvSpPr/>
      </xdr:nvSpPr>
      <xdr:spPr>
        <a:xfrm>
          <a:off x="45847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3" name="フローチャート: 判断 412">
          <a:extLst>
            <a:ext uri="{FF2B5EF4-FFF2-40B4-BE49-F238E27FC236}">
              <a16:creationId xmlns:a16="http://schemas.microsoft.com/office/drawing/2014/main" id="{3852A8E2-7C50-48E6-9D4C-23E73BA97436}"/>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33564</xdr:rowOff>
    </xdr:from>
    <xdr:to>
      <xdr:col>15</xdr:col>
      <xdr:colOff>101600</xdr:colOff>
      <xdr:row>104</xdr:row>
      <xdr:rowOff>135164</xdr:rowOff>
    </xdr:to>
    <xdr:sp macro="" textlink="">
      <xdr:nvSpPr>
        <xdr:cNvPr id="414" name="フローチャート: 判断 413">
          <a:extLst>
            <a:ext uri="{FF2B5EF4-FFF2-40B4-BE49-F238E27FC236}">
              <a16:creationId xmlns:a16="http://schemas.microsoft.com/office/drawing/2014/main" id="{0065B3E6-26C6-4A00-96B9-CDEA939E684F}"/>
            </a:ext>
          </a:extLst>
        </xdr:cNvPr>
        <xdr:cNvSpPr/>
      </xdr:nvSpPr>
      <xdr:spPr>
        <a:xfrm>
          <a:off x="2857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5" name="フローチャート: 判断 414">
          <a:extLst>
            <a:ext uri="{FF2B5EF4-FFF2-40B4-BE49-F238E27FC236}">
              <a16:creationId xmlns:a16="http://schemas.microsoft.com/office/drawing/2014/main" id="{972A34E2-9867-4D1F-9FC1-F23EF6C3E5C4}"/>
            </a:ext>
          </a:extLst>
        </xdr:cNvPr>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73B22952-5BCD-4DA8-A399-3DACE44A7A1D}"/>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99DA6A2-051F-4414-AEB8-96344F1EFE8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23D9E53-1D13-42CB-8D18-DBCBD4D8969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7B78F73-CD09-4C7F-A4ED-C9E1450768A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BD00DD67-9E9A-4EDE-AB8F-8133321DB84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D57DF94-C771-4B4E-9B83-A8E94899FC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5806</xdr:rowOff>
    </xdr:from>
    <xdr:to>
      <xdr:col>24</xdr:col>
      <xdr:colOff>114300</xdr:colOff>
      <xdr:row>101</xdr:row>
      <xdr:rowOff>107406</xdr:rowOff>
    </xdr:to>
    <xdr:sp macro="" textlink="">
      <xdr:nvSpPr>
        <xdr:cNvPr id="422" name="楕円 421">
          <a:extLst>
            <a:ext uri="{FF2B5EF4-FFF2-40B4-BE49-F238E27FC236}">
              <a16:creationId xmlns:a16="http://schemas.microsoft.com/office/drawing/2014/main" id="{FB8C3B50-C32A-4A08-9AA1-F3EB08D31A84}"/>
            </a:ext>
          </a:extLst>
        </xdr:cNvPr>
        <xdr:cNvSpPr/>
      </xdr:nvSpPr>
      <xdr:spPr>
        <a:xfrm>
          <a:off x="45847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92183</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D2121EE6-8055-4C4D-9333-A98BE5B54F67}"/>
            </a:ext>
          </a:extLst>
        </xdr:cNvPr>
        <xdr:cNvSpPr txBox="1"/>
      </xdr:nvSpPr>
      <xdr:spPr>
        <a:xfrm>
          <a:off x="4673600" y="172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129902</xdr:rowOff>
    </xdr:from>
    <xdr:to>
      <xdr:col>20</xdr:col>
      <xdr:colOff>38100</xdr:colOff>
      <xdr:row>101</xdr:row>
      <xdr:rowOff>60052</xdr:rowOff>
    </xdr:to>
    <xdr:sp macro="" textlink="">
      <xdr:nvSpPr>
        <xdr:cNvPr id="424" name="楕円 423">
          <a:extLst>
            <a:ext uri="{FF2B5EF4-FFF2-40B4-BE49-F238E27FC236}">
              <a16:creationId xmlns:a16="http://schemas.microsoft.com/office/drawing/2014/main" id="{C8B3D131-5FB7-4BA5-AB35-63D39A28B781}"/>
            </a:ext>
          </a:extLst>
        </xdr:cNvPr>
        <xdr:cNvSpPr/>
      </xdr:nvSpPr>
      <xdr:spPr>
        <a:xfrm>
          <a:off x="3746500" y="1727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9252</xdr:rowOff>
    </xdr:from>
    <xdr:to>
      <xdr:col>24</xdr:col>
      <xdr:colOff>63500</xdr:colOff>
      <xdr:row>101</xdr:row>
      <xdr:rowOff>56606</xdr:rowOff>
    </xdr:to>
    <xdr:cxnSp macro="">
      <xdr:nvCxnSpPr>
        <xdr:cNvPr id="425" name="直線コネクタ 424">
          <a:extLst>
            <a:ext uri="{FF2B5EF4-FFF2-40B4-BE49-F238E27FC236}">
              <a16:creationId xmlns:a16="http://schemas.microsoft.com/office/drawing/2014/main" id="{34A3601D-EE28-402B-95F6-AE8E232D218C}"/>
            </a:ext>
          </a:extLst>
        </xdr:cNvPr>
        <xdr:cNvCxnSpPr/>
      </xdr:nvCxnSpPr>
      <xdr:spPr>
        <a:xfrm>
          <a:off x="3797300" y="17325702"/>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84182</xdr:rowOff>
    </xdr:from>
    <xdr:to>
      <xdr:col>15</xdr:col>
      <xdr:colOff>101600</xdr:colOff>
      <xdr:row>101</xdr:row>
      <xdr:rowOff>14332</xdr:rowOff>
    </xdr:to>
    <xdr:sp macro="" textlink="">
      <xdr:nvSpPr>
        <xdr:cNvPr id="426" name="楕円 425">
          <a:extLst>
            <a:ext uri="{FF2B5EF4-FFF2-40B4-BE49-F238E27FC236}">
              <a16:creationId xmlns:a16="http://schemas.microsoft.com/office/drawing/2014/main" id="{F4E4166F-1433-42FB-B2B6-297AD935CBE3}"/>
            </a:ext>
          </a:extLst>
        </xdr:cNvPr>
        <xdr:cNvSpPr/>
      </xdr:nvSpPr>
      <xdr:spPr>
        <a:xfrm>
          <a:off x="28575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134982</xdr:rowOff>
    </xdr:from>
    <xdr:to>
      <xdr:col>19</xdr:col>
      <xdr:colOff>177800</xdr:colOff>
      <xdr:row>101</xdr:row>
      <xdr:rowOff>9252</xdr:rowOff>
    </xdr:to>
    <xdr:cxnSp macro="">
      <xdr:nvCxnSpPr>
        <xdr:cNvPr id="427" name="直線コネクタ 426">
          <a:extLst>
            <a:ext uri="{FF2B5EF4-FFF2-40B4-BE49-F238E27FC236}">
              <a16:creationId xmlns:a16="http://schemas.microsoft.com/office/drawing/2014/main" id="{F381F3B7-B916-46DB-AE05-83914A870D37}"/>
            </a:ext>
          </a:extLst>
        </xdr:cNvPr>
        <xdr:cNvCxnSpPr/>
      </xdr:nvCxnSpPr>
      <xdr:spPr>
        <a:xfrm>
          <a:off x="2908300" y="172799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103777</xdr:rowOff>
    </xdr:from>
    <xdr:to>
      <xdr:col>10</xdr:col>
      <xdr:colOff>165100</xdr:colOff>
      <xdr:row>101</xdr:row>
      <xdr:rowOff>33927</xdr:rowOff>
    </xdr:to>
    <xdr:sp macro="" textlink="">
      <xdr:nvSpPr>
        <xdr:cNvPr id="428" name="楕円 427">
          <a:extLst>
            <a:ext uri="{FF2B5EF4-FFF2-40B4-BE49-F238E27FC236}">
              <a16:creationId xmlns:a16="http://schemas.microsoft.com/office/drawing/2014/main" id="{6E5E6A11-C19F-4246-8A4F-D194C48E33CA}"/>
            </a:ext>
          </a:extLst>
        </xdr:cNvPr>
        <xdr:cNvSpPr/>
      </xdr:nvSpPr>
      <xdr:spPr>
        <a:xfrm>
          <a:off x="1968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134982</xdr:rowOff>
    </xdr:from>
    <xdr:to>
      <xdr:col>15</xdr:col>
      <xdr:colOff>50800</xdr:colOff>
      <xdr:row>100</xdr:row>
      <xdr:rowOff>154577</xdr:rowOff>
    </xdr:to>
    <xdr:cxnSp macro="">
      <xdr:nvCxnSpPr>
        <xdr:cNvPr id="429" name="直線コネクタ 428">
          <a:extLst>
            <a:ext uri="{FF2B5EF4-FFF2-40B4-BE49-F238E27FC236}">
              <a16:creationId xmlns:a16="http://schemas.microsoft.com/office/drawing/2014/main" id="{78A16ED8-4D4B-4BCE-88D0-D48FD534AAB1}"/>
            </a:ext>
          </a:extLst>
        </xdr:cNvPr>
        <xdr:cNvCxnSpPr/>
      </xdr:nvCxnSpPr>
      <xdr:spPr>
        <a:xfrm flipV="1">
          <a:off x="2019300" y="17279982"/>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98879</xdr:rowOff>
    </xdr:from>
    <xdr:to>
      <xdr:col>6</xdr:col>
      <xdr:colOff>38100</xdr:colOff>
      <xdr:row>100</xdr:row>
      <xdr:rowOff>29029</xdr:rowOff>
    </xdr:to>
    <xdr:sp macro="" textlink="">
      <xdr:nvSpPr>
        <xdr:cNvPr id="430" name="楕円 429">
          <a:extLst>
            <a:ext uri="{FF2B5EF4-FFF2-40B4-BE49-F238E27FC236}">
              <a16:creationId xmlns:a16="http://schemas.microsoft.com/office/drawing/2014/main" id="{4C10456F-29AB-46B9-AAEF-0CBF3E7A7BF7}"/>
            </a:ext>
          </a:extLst>
        </xdr:cNvPr>
        <xdr:cNvSpPr/>
      </xdr:nvSpPr>
      <xdr:spPr>
        <a:xfrm>
          <a:off x="1079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149679</xdr:rowOff>
    </xdr:from>
    <xdr:to>
      <xdr:col>10</xdr:col>
      <xdr:colOff>114300</xdr:colOff>
      <xdr:row>100</xdr:row>
      <xdr:rowOff>154577</xdr:rowOff>
    </xdr:to>
    <xdr:cxnSp macro="">
      <xdr:nvCxnSpPr>
        <xdr:cNvPr id="431" name="直線コネクタ 430">
          <a:extLst>
            <a:ext uri="{FF2B5EF4-FFF2-40B4-BE49-F238E27FC236}">
              <a16:creationId xmlns:a16="http://schemas.microsoft.com/office/drawing/2014/main" id="{5F359A0D-2B1E-4EA0-8BA9-8E135CDC4248}"/>
            </a:ext>
          </a:extLst>
        </xdr:cNvPr>
        <xdr:cNvCxnSpPr/>
      </xdr:nvCxnSpPr>
      <xdr:spPr>
        <a:xfrm>
          <a:off x="1130300" y="1712322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32" name="n_1aveValue【港湾・漁港】&#10;有形固定資産減価償却率">
          <a:extLst>
            <a:ext uri="{FF2B5EF4-FFF2-40B4-BE49-F238E27FC236}">
              <a16:creationId xmlns:a16="http://schemas.microsoft.com/office/drawing/2014/main" id="{3BAEFF20-0934-4557-AD8D-CA92B80F8D83}"/>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126291</xdr:rowOff>
    </xdr:from>
    <xdr:ext cx="405111" cy="259045"/>
    <xdr:sp macro="" textlink="">
      <xdr:nvSpPr>
        <xdr:cNvPr id="433" name="n_2aveValue【港湾・漁港】&#10;有形固定資産減価償却率">
          <a:extLst>
            <a:ext uri="{FF2B5EF4-FFF2-40B4-BE49-F238E27FC236}">
              <a16:creationId xmlns:a16="http://schemas.microsoft.com/office/drawing/2014/main" id="{045D862B-3D56-4507-B414-2018DBA336A2}"/>
            </a:ext>
          </a:extLst>
        </xdr:cNvPr>
        <xdr:cNvSpPr txBox="1"/>
      </xdr:nvSpPr>
      <xdr:spPr>
        <a:xfrm>
          <a:off x="2705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4" name="n_3aveValue【港湾・漁港】&#10;有形固定資産減価償却率">
          <a:extLst>
            <a:ext uri="{FF2B5EF4-FFF2-40B4-BE49-F238E27FC236}">
              <a16:creationId xmlns:a16="http://schemas.microsoft.com/office/drawing/2014/main" id="{CF77B379-3EEC-4952-8481-9DDB004BA56D}"/>
            </a:ext>
          </a:extLst>
        </xdr:cNvPr>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52813</xdr:rowOff>
    </xdr:from>
    <xdr:ext cx="405111" cy="259045"/>
    <xdr:sp macro="" textlink="">
      <xdr:nvSpPr>
        <xdr:cNvPr id="435" name="n_4aveValue【港湾・漁港】&#10;有形固定資産減価償却率">
          <a:extLst>
            <a:ext uri="{FF2B5EF4-FFF2-40B4-BE49-F238E27FC236}">
              <a16:creationId xmlns:a16="http://schemas.microsoft.com/office/drawing/2014/main" id="{1E2978D8-56F2-4DFE-A664-BCAF7637441B}"/>
            </a:ext>
          </a:extLst>
        </xdr:cNvPr>
        <xdr:cNvSpPr txBox="1"/>
      </xdr:nvSpPr>
      <xdr:spPr>
        <a:xfrm>
          <a:off x="927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76579</xdr:rowOff>
    </xdr:from>
    <xdr:ext cx="405111" cy="259045"/>
    <xdr:sp macro="" textlink="">
      <xdr:nvSpPr>
        <xdr:cNvPr id="436" name="n_1mainValue【港湾・漁港】&#10;有形固定資産減価償却率">
          <a:extLst>
            <a:ext uri="{FF2B5EF4-FFF2-40B4-BE49-F238E27FC236}">
              <a16:creationId xmlns:a16="http://schemas.microsoft.com/office/drawing/2014/main" id="{9C50372A-035C-48D6-9051-C26796BE7A5F}"/>
            </a:ext>
          </a:extLst>
        </xdr:cNvPr>
        <xdr:cNvSpPr txBox="1"/>
      </xdr:nvSpPr>
      <xdr:spPr>
        <a:xfrm>
          <a:off x="35820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30859</xdr:rowOff>
    </xdr:from>
    <xdr:ext cx="405111" cy="259045"/>
    <xdr:sp macro="" textlink="">
      <xdr:nvSpPr>
        <xdr:cNvPr id="437" name="n_2mainValue【港湾・漁港】&#10;有形固定資産減価償却率">
          <a:extLst>
            <a:ext uri="{FF2B5EF4-FFF2-40B4-BE49-F238E27FC236}">
              <a16:creationId xmlns:a16="http://schemas.microsoft.com/office/drawing/2014/main" id="{C3779C77-2F5A-47BA-9820-82B0385DF05F}"/>
            </a:ext>
          </a:extLst>
        </xdr:cNvPr>
        <xdr:cNvSpPr txBox="1"/>
      </xdr:nvSpPr>
      <xdr:spPr>
        <a:xfrm>
          <a:off x="2705744" y="1700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50454</xdr:rowOff>
    </xdr:from>
    <xdr:ext cx="405111" cy="259045"/>
    <xdr:sp macro="" textlink="">
      <xdr:nvSpPr>
        <xdr:cNvPr id="438" name="n_3mainValue【港湾・漁港】&#10;有形固定資産減価償却率">
          <a:extLst>
            <a:ext uri="{FF2B5EF4-FFF2-40B4-BE49-F238E27FC236}">
              <a16:creationId xmlns:a16="http://schemas.microsoft.com/office/drawing/2014/main" id="{98CDE6A0-BEC9-4568-9764-A19FC783F494}"/>
            </a:ext>
          </a:extLst>
        </xdr:cNvPr>
        <xdr:cNvSpPr txBox="1"/>
      </xdr:nvSpPr>
      <xdr:spPr>
        <a:xfrm>
          <a:off x="1816744" y="1702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45556</xdr:rowOff>
    </xdr:from>
    <xdr:ext cx="340478" cy="259045"/>
    <xdr:sp macro="" textlink="">
      <xdr:nvSpPr>
        <xdr:cNvPr id="439" name="n_4mainValue【港湾・漁港】&#10;有形固定資産減価償却率">
          <a:extLst>
            <a:ext uri="{FF2B5EF4-FFF2-40B4-BE49-F238E27FC236}">
              <a16:creationId xmlns:a16="http://schemas.microsoft.com/office/drawing/2014/main" id="{CE2BEFC4-1530-46D0-8E95-BB1EBA7EED62}"/>
            </a:ext>
          </a:extLst>
        </xdr:cNvPr>
        <xdr:cNvSpPr txBox="1"/>
      </xdr:nvSpPr>
      <xdr:spPr>
        <a:xfrm>
          <a:off x="960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535704BB-8ACF-4375-BDA5-0C60F37D298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5771963A-4A27-4020-B0BD-997ACCC9578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252E59A-AAC0-4CE2-A8E3-35F8AB8561B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5C360AF-ECDB-43A3-AE06-34334A1EFF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C118FCBE-6B4F-4610-8668-913A47E6133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A85D160D-0DB5-41EB-8DF7-8B3B28C3AF4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4DE8AFD-F9A5-4114-BD79-943677EBA6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E2775CC5-D54D-4B63-8BB1-B1FA8C1EC2B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9821652-E0FF-4C60-8FEB-09E32E95753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2A0767B2-0144-4DB0-9C32-2A459CE80D0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B2A25D98-F2FA-431E-9EAD-37C61D4E837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7F3667D6-79D9-4B44-8CFB-794F913CDA11}"/>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A3F43A7D-E276-4AC0-9681-836EF46DAAD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3" name="テキスト ボックス 452">
          <a:extLst>
            <a:ext uri="{FF2B5EF4-FFF2-40B4-BE49-F238E27FC236}">
              <a16:creationId xmlns:a16="http://schemas.microsoft.com/office/drawing/2014/main" id="{1009F2E6-FB51-4756-AFAC-AFA5C4558AF2}"/>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9FE06A2A-C362-4A10-927F-E036731FFD6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5" name="テキスト ボックス 454">
          <a:extLst>
            <a:ext uri="{FF2B5EF4-FFF2-40B4-BE49-F238E27FC236}">
              <a16:creationId xmlns:a16="http://schemas.microsoft.com/office/drawing/2014/main" id="{039661E7-AAB4-466F-B2B9-F912A5244E8E}"/>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EA5D8884-3AF9-4EDB-90F2-149862956EA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7" name="テキスト ボックス 456">
          <a:extLst>
            <a:ext uri="{FF2B5EF4-FFF2-40B4-BE49-F238E27FC236}">
              <a16:creationId xmlns:a16="http://schemas.microsoft.com/office/drawing/2014/main" id="{6D2B6D1D-AE94-4AB1-8368-1110518C6DD7}"/>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DEC66C28-0142-4B6B-BCB9-F7066A66265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9" name="テキスト ボックス 458">
          <a:extLst>
            <a:ext uri="{FF2B5EF4-FFF2-40B4-BE49-F238E27FC236}">
              <a16:creationId xmlns:a16="http://schemas.microsoft.com/office/drawing/2014/main" id="{56B4A881-4B8E-44D3-8C30-EF362E75634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2C6EDF44-DA8C-4417-81B6-ED14266B1C5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1" name="テキスト ボックス 460">
          <a:extLst>
            <a:ext uri="{FF2B5EF4-FFF2-40B4-BE49-F238E27FC236}">
              <a16:creationId xmlns:a16="http://schemas.microsoft.com/office/drawing/2014/main" id="{FD2789A8-45A2-4114-904D-51474E76BBF4}"/>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30008DF7-DDF3-4163-A006-569E97B45C4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57632</xdr:rowOff>
    </xdr:from>
    <xdr:to>
      <xdr:col>54</xdr:col>
      <xdr:colOff>189865</xdr:colOff>
      <xdr:row>108</xdr:row>
      <xdr:rowOff>152355</xdr:rowOff>
    </xdr:to>
    <xdr:cxnSp macro="">
      <xdr:nvCxnSpPr>
        <xdr:cNvPr id="463" name="直線コネクタ 462">
          <a:extLst>
            <a:ext uri="{FF2B5EF4-FFF2-40B4-BE49-F238E27FC236}">
              <a16:creationId xmlns:a16="http://schemas.microsoft.com/office/drawing/2014/main" id="{5E83898E-9267-47F5-8163-4B0366AE6BB4}"/>
            </a:ext>
          </a:extLst>
        </xdr:cNvPr>
        <xdr:cNvCxnSpPr/>
      </xdr:nvCxnSpPr>
      <xdr:spPr>
        <a:xfrm flipV="1">
          <a:off x="10476865" y="17202632"/>
          <a:ext cx="0" cy="146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156182</xdr:rowOff>
    </xdr:from>
    <xdr:ext cx="469744" cy="259045"/>
    <xdr:sp macro="" textlink="">
      <xdr:nvSpPr>
        <xdr:cNvPr id="464" name="【港湾・漁港】&#10;一人当たり有形固定資産（償却資産）額最小値テキスト">
          <a:extLst>
            <a:ext uri="{FF2B5EF4-FFF2-40B4-BE49-F238E27FC236}">
              <a16:creationId xmlns:a16="http://schemas.microsoft.com/office/drawing/2014/main" id="{3D760B12-1032-4B79-946A-519DD85E61A9}"/>
            </a:ext>
          </a:extLst>
        </xdr:cNvPr>
        <xdr:cNvSpPr txBox="1"/>
      </xdr:nvSpPr>
      <xdr:spPr>
        <a:xfrm>
          <a:off x="10515600" y="1867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152355</xdr:rowOff>
    </xdr:from>
    <xdr:to>
      <xdr:col>55</xdr:col>
      <xdr:colOff>88900</xdr:colOff>
      <xdr:row>108</xdr:row>
      <xdr:rowOff>152355</xdr:rowOff>
    </xdr:to>
    <xdr:cxnSp macro="">
      <xdr:nvCxnSpPr>
        <xdr:cNvPr id="465" name="直線コネクタ 464">
          <a:extLst>
            <a:ext uri="{FF2B5EF4-FFF2-40B4-BE49-F238E27FC236}">
              <a16:creationId xmlns:a16="http://schemas.microsoft.com/office/drawing/2014/main" id="{A90FC637-B06E-4399-B52C-688C74424144}"/>
            </a:ext>
          </a:extLst>
        </xdr:cNvPr>
        <xdr:cNvCxnSpPr/>
      </xdr:nvCxnSpPr>
      <xdr:spPr>
        <a:xfrm>
          <a:off x="10388600" y="18668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4309</xdr:rowOff>
    </xdr:from>
    <xdr:ext cx="819455" cy="259045"/>
    <xdr:sp macro="" textlink="">
      <xdr:nvSpPr>
        <xdr:cNvPr id="466" name="【港湾・漁港】&#10;一人当たり有形固定資産（償却資産）額最大値テキスト">
          <a:extLst>
            <a:ext uri="{FF2B5EF4-FFF2-40B4-BE49-F238E27FC236}">
              <a16:creationId xmlns:a16="http://schemas.microsoft.com/office/drawing/2014/main" id="{FBEA94FC-016B-41B6-BCE9-3B2810AFDDDB}"/>
            </a:ext>
          </a:extLst>
        </xdr:cNvPr>
        <xdr:cNvSpPr txBox="1"/>
      </xdr:nvSpPr>
      <xdr:spPr>
        <a:xfrm>
          <a:off x="10515600" y="16977859"/>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115,462,035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57632</xdr:rowOff>
    </xdr:from>
    <xdr:to>
      <xdr:col>55</xdr:col>
      <xdr:colOff>88900</xdr:colOff>
      <xdr:row>100</xdr:row>
      <xdr:rowOff>57632</xdr:rowOff>
    </xdr:to>
    <xdr:cxnSp macro="">
      <xdr:nvCxnSpPr>
        <xdr:cNvPr id="467" name="直線コネクタ 466">
          <a:extLst>
            <a:ext uri="{FF2B5EF4-FFF2-40B4-BE49-F238E27FC236}">
              <a16:creationId xmlns:a16="http://schemas.microsoft.com/office/drawing/2014/main" id="{E15C43E5-4CB8-49DF-96FD-AFF02BB1A0B0}"/>
            </a:ext>
          </a:extLst>
        </xdr:cNvPr>
        <xdr:cNvCxnSpPr/>
      </xdr:nvCxnSpPr>
      <xdr:spPr>
        <a:xfrm>
          <a:off x="10388600" y="17202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69468</xdr:rowOff>
    </xdr:from>
    <xdr:ext cx="690189" cy="259045"/>
    <xdr:sp macro="" textlink="">
      <xdr:nvSpPr>
        <xdr:cNvPr id="468" name="【港湾・漁港】&#10;一人当たり有形固定資産（償却資産）額平均値テキスト">
          <a:extLst>
            <a:ext uri="{FF2B5EF4-FFF2-40B4-BE49-F238E27FC236}">
              <a16:creationId xmlns:a16="http://schemas.microsoft.com/office/drawing/2014/main" id="{81F119D7-E4FA-41BE-9A96-EF4745AC6CDB}"/>
            </a:ext>
          </a:extLst>
        </xdr:cNvPr>
        <xdr:cNvSpPr txBox="1"/>
      </xdr:nvSpPr>
      <xdr:spPr>
        <a:xfrm>
          <a:off x="10515600" y="184146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46591</xdr:rowOff>
    </xdr:from>
    <xdr:to>
      <xdr:col>55</xdr:col>
      <xdr:colOff>50800</xdr:colOff>
      <xdr:row>108</xdr:row>
      <xdr:rowOff>148191</xdr:rowOff>
    </xdr:to>
    <xdr:sp macro="" textlink="">
      <xdr:nvSpPr>
        <xdr:cNvPr id="469" name="フローチャート: 判断 468">
          <a:extLst>
            <a:ext uri="{FF2B5EF4-FFF2-40B4-BE49-F238E27FC236}">
              <a16:creationId xmlns:a16="http://schemas.microsoft.com/office/drawing/2014/main" id="{95280B9B-9C16-476E-9B1E-9627088F84CA}"/>
            </a:ext>
          </a:extLst>
        </xdr:cNvPr>
        <xdr:cNvSpPr/>
      </xdr:nvSpPr>
      <xdr:spPr>
        <a:xfrm>
          <a:off x="10426700" y="1856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61975</xdr:rowOff>
    </xdr:from>
    <xdr:to>
      <xdr:col>50</xdr:col>
      <xdr:colOff>165100</xdr:colOff>
      <xdr:row>108</xdr:row>
      <xdr:rowOff>163575</xdr:rowOff>
    </xdr:to>
    <xdr:sp macro="" textlink="">
      <xdr:nvSpPr>
        <xdr:cNvPr id="470" name="フローチャート: 判断 469">
          <a:extLst>
            <a:ext uri="{FF2B5EF4-FFF2-40B4-BE49-F238E27FC236}">
              <a16:creationId xmlns:a16="http://schemas.microsoft.com/office/drawing/2014/main" id="{895DB0CF-FD08-49CC-908A-2AAB979F549B}"/>
            </a:ext>
          </a:extLst>
        </xdr:cNvPr>
        <xdr:cNvSpPr/>
      </xdr:nvSpPr>
      <xdr:spPr>
        <a:xfrm>
          <a:off x="9588500" y="185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52656</xdr:rowOff>
    </xdr:from>
    <xdr:to>
      <xdr:col>46</xdr:col>
      <xdr:colOff>38100</xdr:colOff>
      <xdr:row>108</xdr:row>
      <xdr:rowOff>154256</xdr:rowOff>
    </xdr:to>
    <xdr:sp macro="" textlink="">
      <xdr:nvSpPr>
        <xdr:cNvPr id="471" name="フローチャート: 判断 470">
          <a:extLst>
            <a:ext uri="{FF2B5EF4-FFF2-40B4-BE49-F238E27FC236}">
              <a16:creationId xmlns:a16="http://schemas.microsoft.com/office/drawing/2014/main" id="{EB0A8596-0F42-4C98-A187-D1F5BA2528B2}"/>
            </a:ext>
          </a:extLst>
        </xdr:cNvPr>
        <xdr:cNvSpPr/>
      </xdr:nvSpPr>
      <xdr:spPr>
        <a:xfrm>
          <a:off x="8699500" y="1856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48879</xdr:rowOff>
    </xdr:from>
    <xdr:to>
      <xdr:col>41</xdr:col>
      <xdr:colOff>101600</xdr:colOff>
      <xdr:row>108</xdr:row>
      <xdr:rowOff>150479</xdr:rowOff>
    </xdr:to>
    <xdr:sp macro="" textlink="">
      <xdr:nvSpPr>
        <xdr:cNvPr id="472" name="フローチャート: 判断 471">
          <a:extLst>
            <a:ext uri="{FF2B5EF4-FFF2-40B4-BE49-F238E27FC236}">
              <a16:creationId xmlns:a16="http://schemas.microsoft.com/office/drawing/2014/main" id="{24E14E8B-AB4D-421F-A484-81F6FD51A781}"/>
            </a:ext>
          </a:extLst>
        </xdr:cNvPr>
        <xdr:cNvSpPr/>
      </xdr:nvSpPr>
      <xdr:spPr>
        <a:xfrm>
          <a:off x="7810500" y="1856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51411</xdr:rowOff>
    </xdr:from>
    <xdr:to>
      <xdr:col>36</xdr:col>
      <xdr:colOff>165100</xdr:colOff>
      <xdr:row>108</xdr:row>
      <xdr:rowOff>153011</xdr:rowOff>
    </xdr:to>
    <xdr:sp macro="" textlink="">
      <xdr:nvSpPr>
        <xdr:cNvPr id="473" name="フローチャート: 判断 472">
          <a:extLst>
            <a:ext uri="{FF2B5EF4-FFF2-40B4-BE49-F238E27FC236}">
              <a16:creationId xmlns:a16="http://schemas.microsoft.com/office/drawing/2014/main" id="{BD52FA26-6DB1-42FB-9E10-A740BB0090BA}"/>
            </a:ext>
          </a:extLst>
        </xdr:cNvPr>
        <xdr:cNvSpPr/>
      </xdr:nvSpPr>
      <xdr:spPr>
        <a:xfrm>
          <a:off x="6921500" y="1856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6AFF6F2-BC2B-48F5-BE99-A6301235E1C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BDDA82B-6E79-46E2-9553-1F11B796B23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9856EB1-89D8-45EC-A725-6DDEA947DD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952CDB8-5940-4C83-ACD9-508742CD29B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78D71125-3384-4AAE-89A4-AB99A86000C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100850</xdr:rowOff>
    </xdr:from>
    <xdr:to>
      <xdr:col>55</xdr:col>
      <xdr:colOff>50800</xdr:colOff>
      <xdr:row>109</xdr:row>
      <xdr:rowOff>31000</xdr:rowOff>
    </xdr:to>
    <xdr:sp macro="" textlink="">
      <xdr:nvSpPr>
        <xdr:cNvPr id="479" name="楕円 478">
          <a:extLst>
            <a:ext uri="{FF2B5EF4-FFF2-40B4-BE49-F238E27FC236}">
              <a16:creationId xmlns:a16="http://schemas.microsoft.com/office/drawing/2014/main" id="{9CEE3065-B6D1-4620-A585-E93D5E208244}"/>
            </a:ext>
          </a:extLst>
        </xdr:cNvPr>
        <xdr:cNvSpPr/>
      </xdr:nvSpPr>
      <xdr:spPr>
        <a:xfrm>
          <a:off x="10426700" y="1861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25018</xdr:rowOff>
    </xdr:from>
    <xdr:ext cx="534377" cy="259045"/>
    <xdr:sp macro="" textlink="">
      <xdr:nvSpPr>
        <xdr:cNvPr id="480" name="【港湾・漁港】&#10;一人当たり有形固定資産（償却資産）額該当値テキスト">
          <a:extLst>
            <a:ext uri="{FF2B5EF4-FFF2-40B4-BE49-F238E27FC236}">
              <a16:creationId xmlns:a16="http://schemas.microsoft.com/office/drawing/2014/main" id="{3C3E62D6-E650-490E-B148-4298A43F2E52}"/>
            </a:ext>
          </a:extLst>
        </xdr:cNvPr>
        <xdr:cNvSpPr txBox="1"/>
      </xdr:nvSpPr>
      <xdr:spPr>
        <a:xfrm>
          <a:off x="10515600" y="185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100853</xdr:rowOff>
    </xdr:from>
    <xdr:to>
      <xdr:col>50</xdr:col>
      <xdr:colOff>165100</xdr:colOff>
      <xdr:row>109</xdr:row>
      <xdr:rowOff>31003</xdr:rowOff>
    </xdr:to>
    <xdr:sp macro="" textlink="">
      <xdr:nvSpPr>
        <xdr:cNvPr id="481" name="楕円 480">
          <a:extLst>
            <a:ext uri="{FF2B5EF4-FFF2-40B4-BE49-F238E27FC236}">
              <a16:creationId xmlns:a16="http://schemas.microsoft.com/office/drawing/2014/main" id="{38AA790C-80EB-48D4-9C34-66C7962BF470}"/>
            </a:ext>
          </a:extLst>
        </xdr:cNvPr>
        <xdr:cNvSpPr/>
      </xdr:nvSpPr>
      <xdr:spPr>
        <a:xfrm>
          <a:off x="9588500" y="186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151650</xdr:rowOff>
    </xdr:from>
    <xdr:to>
      <xdr:col>55</xdr:col>
      <xdr:colOff>0</xdr:colOff>
      <xdr:row>108</xdr:row>
      <xdr:rowOff>151653</xdr:rowOff>
    </xdr:to>
    <xdr:cxnSp macro="">
      <xdr:nvCxnSpPr>
        <xdr:cNvPr id="482" name="直線コネクタ 481">
          <a:extLst>
            <a:ext uri="{FF2B5EF4-FFF2-40B4-BE49-F238E27FC236}">
              <a16:creationId xmlns:a16="http://schemas.microsoft.com/office/drawing/2014/main" id="{EF8F0D4D-B4B6-496B-A638-917CB5546B01}"/>
            </a:ext>
          </a:extLst>
        </xdr:cNvPr>
        <xdr:cNvCxnSpPr/>
      </xdr:nvCxnSpPr>
      <xdr:spPr>
        <a:xfrm flipV="1">
          <a:off x="9639300" y="18668250"/>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101276</xdr:rowOff>
    </xdr:from>
    <xdr:to>
      <xdr:col>46</xdr:col>
      <xdr:colOff>38100</xdr:colOff>
      <xdr:row>109</xdr:row>
      <xdr:rowOff>31426</xdr:rowOff>
    </xdr:to>
    <xdr:sp macro="" textlink="">
      <xdr:nvSpPr>
        <xdr:cNvPr id="483" name="楕円 482">
          <a:extLst>
            <a:ext uri="{FF2B5EF4-FFF2-40B4-BE49-F238E27FC236}">
              <a16:creationId xmlns:a16="http://schemas.microsoft.com/office/drawing/2014/main" id="{BF98B6B8-3749-4953-8478-1D4314A91519}"/>
            </a:ext>
          </a:extLst>
        </xdr:cNvPr>
        <xdr:cNvSpPr/>
      </xdr:nvSpPr>
      <xdr:spPr>
        <a:xfrm>
          <a:off x="8699500" y="186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151653</xdr:rowOff>
    </xdr:from>
    <xdr:to>
      <xdr:col>50</xdr:col>
      <xdr:colOff>114300</xdr:colOff>
      <xdr:row>108</xdr:row>
      <xdr:rowOff>152076</xdr:rowOff>
    </xdr:to>
    <xdr:cxnSp macro="">
      <xdr:nvCxnSpPr>
        <xdr:cNvPr id="484" name="直線コネクタ 483">
          <a:extLst>
            <a:ext uri="{FF2B5EF4-FFF2-40B4-BE49-F238E27FC236}">
              <a16:creationId xmlns:a16="http://schemas.microsoft.com/office/drawing/2014/main" id="{D09A380F-5531-4BD7-9A13-867809B8D794}"/>
            </a:ext>
          </a:extLst>
        </xdr:cNvPr>
        <xdr:cNvCxnSpPr/>
      </xdr:nvCxnSpPr>
      <xdr:spPr>
        <a:xfrm flipV="1">
          <a:off x="8750300" y="1866825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101285</xdr:rowOff>
    </xdr:from>
    <xdr:to>
      <xdr:col>41</xdr:col>
      <xdr:colOff>101600</xdr:colOff>
      <xdr:row>109</xdr:row>
      <xdr:rowOff>31435</xdr:rowOff>
    </xdr:to>
    <xdr:sp macro="" textlink="">
      <xdr:nvSpPr>
        <xdr:cNvPr id="485" name="楕円 484">
          <a:extLst>
            <a:ext uri="{FF2B5EF4-FFF2-40B4-BE49-F238E27FC236}">
              <a16:creationId xmlns:a16="http://schemas.microsoft.com/office/drawing/2014/main" id="{D2CD50BE-1055-4278-80B7-59935B4BE0B1}"/>
            </a:ext>
          </a:extLst>
        </xdr:cNvPr>
        <xdr:cNvSpPr/>
      </xdr:nvSpPr>
      <xdr:spPr>
        <a:xfrm>
          <a:off x="7810500" y="186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152076</xdr:rowOff>
    </xdr:from>
    <xdr:to>
      <xdr:col>45</xdr:col>
      <xdr:colOff>177800</xdr:colOff>
      <xdr:row>108</xdr:row>
      <xdr:rowOff>152085</xdr:rowOff>
    </xdr:to>
    <xdr:cxnSp macro="">
      <xdr:nvCxnSpPr>
        <xdr:cNvPr id="486" name="直線コネクタ 485">
          <a:extLst>
            <a:ext uri="{FF2B5EF4-FFF2-40B4-BE49-F238E27FC236}">
              <a16:creationId xmlns:a16="http://schemas.microsoft.com/office/drawing/2014/main" id="{8DDEDF02-6CD6-4D40-A358-55CD9AC70C46}"/>
            </a:ext>
          </a:extLst>
        </xdr:cNvPr>
        <xdr:cNvCxnSpPr/>
      </xdr:nvCxnSpPr>
      <xdr:spPr>
        <a:xfrm flipV="1">
          <a:off x="7861300" y="18668676"/>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101451</xdr:rowOff>
    </xdr:from>
    <xdr:to>
      <xdr:col>36</xdr:col>
      <xdr:colOff>165100</xdr:colOff>
      <xdr:row>109</xdr:row>
      <xdr:rowOff>31601</xdr:rowOff>
    </xdr:to>
    <xdr:sp macro="" textlink="">
      <xdr:nvSpPr>
        <xdr:cNvPr id="487" name="楕円 486">
          <a:extLst>
            <a:ext uri="{FF2B5EF4-FFF2-40B4-BE49-F238E27FC236}">
              <a16:creationId xmlns:a16="http://schemas.microsoft.com/office/drawing/2014/main" id="{32416DAB-8A39-417A-8626-44D7F890FE30}"/>
            </a:ext>
          </a:extLst>
        </xdr:cNvPr>
        <xdr:cNvSpPr/>
      </xdr:nvSpPr>
      <xdr:spPr>
        <a:xfrm>
          <a:off x="6921500" y="1861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152085</xdr:rowOff>
    </xdr:from>
    <xdr:to>
      <xdr:col>41</xdr:col>
      <xdr:colOff>50800</xdr:colOff>
      <xdr:row>108</xdr:row>
      <xdr:rowOff>152251</xdr:rowOff>
    </xdr:to>
    <xdr:cxnSp macro="">
      <xdr:nvCxnSpPr>
        <xdr:cNvPr id="488" name="直線コネクタ 487">
          <a:extLst>
            <a:ext uri="{FF2B5EF4-FFF2-40B4-BE49-F238E27FC236}">
              <a16:creationId xmlns:a16="http://schemas.microsoft.com/office/drawing/2014/main" id="{245C5FF2-47D5-49AB-86AA-168FC91E3718}"/>
            </a:ext>
          </a:extLst>
        </xdr:cNvPr>
        <xdr:cNvCxnSpPr/>
      </xdr:nvCxnSpPr>
      <xdr:spPr>
        <a:xfrm flipV="1">
          <a:off x="6972300" y="18668685"/>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8652</xdr:rowOff>
    </xdr:from>
    <xdr:ext cx="690189" cy="259045"/>
    <xdr:sp macro="" textlink="">
      <xdr:nvSpPr>
        <xdr:cNvPr id="489" name="n_1aveValue【港湾・漁港】&#10;一人当たり有形固定資産（償却資産）額">
          <a:extLst>
            <a:ext uri="{FF2B5EF4-FFF2-40B4-BE49-F238E27FC236}">
              <a16:creationId xmlns:a16="http://schemas.microsoft.com/office/drawing/2014/main" id="{AEE5A72C-46D4-47C8-B8A2-8774742A13A1}"/>
            </a:ext>
          </a:extLst>
        </xdr:cNvPr>
        <xdr:cNvSpPr txBox="1"/>
      </xdr:nvSpPr>
      <xdr:spPr>
        <a:xfrm>
          <a:off x="9281505" y="18353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170783</xdr:rowOff>
    </xdr:from>
    <xdr:ext cx="690189" cy="259045"/>
    <xdr:sp macro="" textlink="">
      <xdr:nvSpPr>
        <xdr:cNvPr id="490" name="n_2aveValue【港湾・漁港】&#10;一人当たり有形固定資産（償却資産）額">
          <a:extLst>
            <a:ext uri="{FF2B5EF4-FFF2-40B4-BE49-F238E27FC236}">
              <a16:creationId xmlns:a16="http://schemas.microsoft.com/office/drawing/2014/main" id="{AB3C3AC8-4F21-4110-B93C-1A43B5CD003B}"/>
            </a:ext>
          </a:extLst>
        </xdr:cNvPr>
        <xdr:cNvSpPr txBox="1"/>
      </xdr:nvSpPr>
      <xdr:spPr>
        <a:xfrm>
          <a:off x="8405205" y="183444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167006</xdr:rowOff>
    </xdr:from>
    <xdr:ext cx="690189" cy="259045"/>
    <xdr:sp macro="" textlink="">
      <xdr:nvSpPr>
        <xdr:cNvPr id="491" name="n_3aveValue【港湾・漁港】&#10;一人当たり有形固定資産（償却資産）額">
          <a:extLst>
            <a:ext uri="{FF2B5EF4-FFF2-40B4-BE49-F238E27FC236}">
              <a16:creationId xmlns:a16="http://schemas.microsoft.com/office/drawing/2014/main" id="{ACC511EB-A5BE-4547-A64F-046C6114D5DE}"/>
            </a:ext>
          </a:extLst>
        </xdr:cNvPr>
        <xdr:cNvSpPr txBox="1"/>
      </xdr:nvSpPr>
      <xdr:spPr>
        <a:xfrm>
          <a:off x="7516205" y="183407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169538</xdr:rowOff>
    </xdr:from>
    <xdr:ext cx="690189" cy="259045"/>
    <xdr:sp macro="" textlink="">
      <xdr:nvSpPr>
        <xdr:cNvPr id="492" name="n_4aveValue【港湾・漁港】&#10;一人当たり有形固定資産（償却資産）額">
          <a:extLst>
            <a:ext uri="{FF2B5EF4-FFF2-40B4-BE49-F238E27FC236}">
              <a16:creationId xmlns:a16="http://schemas.microsoft.com/office/drawing/2014/main" id="{81A843CD-3F40-46A6-8929-D8CB41B2176B}"/>
            </a:ext>
          </a:extLst>
        </xdr:cNvPr>
        <xdr:cNvSpPr txBox="1"/>
      </xdr:nvSpPr>
      <xdr:spPr>
        <a:xfrm>
          <a:off x="6627205" y="183432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22130</xdr:rowOff>
    </xdr:from>
    <xdr:ext cx="534377" cy="259045"/>
    <xdr:sp macro="" textlink="">
      <xdr:nvSpPr>
        <xdr:cNvPr id="493" name="n_1mainValue【港湾・漁港】&#10;一人当たり有形固定資産（償却資産）額">
          <a:extLst>
            <a:ext uri="{FF2B5EF4-FFF2-40B4-BE49-F238E27FC236}">
              <a16:creationId xmlns:a16="http://schemas.microsoft.com/office/drawing/2014/main" id="{E3B64BA3-A60C-4F66-9F22-BCD47853E70C}"/>
            </a:ext>
          </a:extLst>
        </xdr:cNvPr>
        <xdr:cNvSpPr txBox="1"/>
      </xdr:nvSpPr>
      <xdr:spPr>
        <a:xfrm>
          <a:off x="9359411" y="187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22553</xdr:rowOff>
    </xdr:from>
    <xdr:ext cx="534377" cy="259045"/>
    <xdr:sp macro="" textlink="">
      <xdr:nvSpPr>
        <xdr:cNvPr id="494" name="n_2mainValue【港湾・漁港】&#10;一人当たり有形固定資産（償却資産）額">
          <a:extLst>
            <a:ext uri="{FF2B5EF4-FFF2-40B4-BE49-F238E27FC236}">
              <a16:creationId xmlns:a16="http://schemas.microsoft.com/office/drawing/2014/main" id="{37989664-E313-4165-B9D6-8EFA38C2437F}"/>
            </a:ext>
          </a:extLst>
        </xdr:cNvPr>
        <xdr:cNvSpPr txBox="1"/>
      </xdr:nvSpPr>
      <xdr:spPr>
        <a:xfrm>
          <a:off x="8483111" y="187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22562</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C75FFE6B-D8E0-48C8-8E4F-F1E659762A39}"/>
            </a:ext>
          </a:extLst>
        </xdr:cNvPr>
        <xdr:cNvSpPr txBox="1"/>
      </xdr:nvSpPr>
      <xdr:spPr>
        <a:xfrm>
          <a:off x="7594111" y="187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22728</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C90DB09D-C193-4386-B91D-183D925534BC}"/>
            </a:ext>
          </a:extLst>
        </xdr:cNvPr>
        <xdr:cNvSpPr txBox="1"/>
      </xdr:nvSpPr>
      <xdr:spPr>
        <a:xfrm>
          <a:off x="6705111" y="1871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CACA8763-B022-416B-8255-1994E37BB6A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217A7E78-50EF-4F20-906B-3F885B8754F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DC7D505-EEE2-4268-9DFE-40D82E94EB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3DF476FD-7CED-4C0C-AC2E-0F3C7A7BDC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452D7D66-E4A8-4D04-AB6F-5711090716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56EBD4BA-2BCC-4323-8A59-266300FB16A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268641E0-F9F5-4B64-B6F7-4244C58C20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A1A3226B-4E70-4BD4-BE3C-5D974705A4F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77D04636-1CC1-4098-80E1-0DA237A6B3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3736ED4C-DBD8-4667-92CE-A6674CDDC5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7259FB2B-57FC-4266-8EF8-AE400D224AA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77D0E1B5-E4B8-42DD-9A46-021A7454005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8F749FB3-BE39-439B-887B-CBE6DDCE34A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1E0ECF4D-109B-4ED2-A93E-BC98D05D136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3B8F367A-3D1E-427C-A759-4B4C25B8021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AC2E6D8F-61C9-4DDF-BDF4-63B79DC99F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C587EBFB-C5C8-4984-9DB7-8B6C1B21385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C9BE4486-2C0F-474B-A0EC-9EF7592E3F7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66EB4FA5-AFDB-46A2-A6A7-D9829CA3BB0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2ACDE5D9-FEA8-4C10-BA19-C66F7DF5A57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7" name="テキスト ボックス 516">
          <a:extLst>
            <a:ext uri="{FF2B5EF4-FFF2-40B4-BE49-F238E27FC236}">
              <a16:creationId xmlns:a16="http://schemas.microsoft.com/office/drawing/2014/main" id="{8812EF29-12E2-4A0F-A75F-531CED6A0926}"/>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1B7D6EE6-885C-41CE-9D9A-76AB46898A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a:extLst>
            <a:ext uri="{FF2B5EF4-FFF2-40B4-BE49-F238E27FC236}">
              <a16:creationId xmlns:a16="http://schemas.microsoft.com/office/drawing/2014/main" id="{86163DA5-69FA-418E-BEAD-9E7E264A02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20" name="直線コネクタ 519">
          <a:extLst>
            <a:ext uri="{FF2B5EF4-FFF2-40B4-BE49-F238E27FC236}">
              <a16:creationId xmlns:a16="http://schemas.microsoft.com/office/drawing/2014/main" id="{1D484C3C-0963-41A5-90A8-F753A39BA4E4}"/>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21" name="【認定こども園・幼稚園・保育所】&#10;有形固定資産減価償却率最小値テキスト">
          <a:extLst>
            <a:ext uri="{FF2B5EF4-FFF2-40B4-BE49-F238E27FC236}">
              <a16:creationId xmlns:a16="http://schemas.microsoft.com/office/drawing/2014/main" id="{8BE8AC69-D646-4FEE-BB17-C7C1DEA8681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22" name="直線コネクタ 521">
          <a:extLst>
            <a:ext uri="{FF2B5EF4-FFF2-40B4-BE49-F238E27FC236}">
              <a16:creationId xmlns:a16="http://schemas.microsoft.com/office/drawing/2014/main" id="{0E868A14-C6C7-4868-B745-D2291AAADCF9}"/>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23" name="【認定こども園・幼稚園・保育所】&#10;有形固定資産減価償却率最大値テキスト">
          <a:extLst>
            <a:ext uri="{FF2B5EF4-FFF2-40B4-BE49-F238E27FC236}">
              <a16:creationId xmlns:a16="http://schemas.microsoft.com/office/drawing/2014/main" id="{2190F92D-9724-487E-8305-C659F064668B}"/>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24" name="直線コネクタ 523">
          <a:extLst>
            <a:ext uri="{FF2B5EF4-FFF2-40B4-BE49-F238E27FC236}">
              <a16:creationId xmlns:a16="http://schemas.microsoft.com/office/drawing/2014/main" id="{EE461F98-E199-4443-BF44-D80F98324728}"/>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66057</xdr:rowOff>
    </xdr:from>
    <xdr:ext cx="405111" cy="259045"/>
    <xdr:sp macro="" textlink="">
      <xdr:nvSpPr>
        <xdr:cNvPr id="525" name="【認定こども園・幼稚園・保育所】&#10;有形固定資産減価償却率平均値テキスト">
          <a:extLst>
            <a:ext uri="{FF2B5EF4-FFF2-40B4-BE49-F238E27FC236}">
              <a16:creationId xmlns:a16="http://schemas.microsoft.com/office/drawing/2014/main" id="{6D177D87-8704-405B-824F-F3F2F5A20469}"/>
            </a:ext>
          </a:extLst>
        </xdr:cNvPr>
        <xdr:cNvSpPr txBox="1"/>
      </xdr:nvSpPr>
      <xdr:spPr>
        <a:xfrm>
          <a:off x="16357600" y="6238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526" name="フローチャート: 判断 525">
          <a:extLst>
            <a:ext uri="{FF2B5EF4-FFF2-40B4-BE49-F238E27FC236}">
              <a16:creationId xmlns:a16="http://schemas.microsoft.com/office/drawing/2014/main" id="{AF3525A5-8040-48B7-8C88-AD2562B63013}"/>
            </a:ext>
          </a:extLst>
        </xdr:cNvPr>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527" name="フローチャート: 判断 526">
          <a:extLst>
            <a:ext uri="{FF2B5EF4-FFF2-40B4-BE49-F238E27FC236}">
              <a16:creationId xmlns:a16="http://schemas.microsoft.com/office/drawing/2014/main" id="{2CA0E50A-9266-4499-814F-5626D0CAF34A}"/>
            </a:ext>
          </a:extLst>
        </xdr:cNvPr>
        <xdr:cNvSpPr/>
      </xdr:nvSpPr>
      <xdr:spPr>
        <a:xfrm>
          <a:off x="15430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528" name="フローチャート: 判断 527">
          <a:extLst>
            <a:ext uri="{FF2B5EF4-FFF2-40B4-BE49-F238E27FC236}">
              <a16:creationId xmlns:a16="http://schemas.microsoft.com/office/drawing/2014/main" id="{C86F9B2A-8AAA-4E43-BCA6-4005F8F27689}"/>
            </a:ext>
          </a:extLst>
        </xdr:cNvPr>
        <xdr:cNvSpPr/>
      </xdr:nvSpPr>
      <xdr:spPr>
        <a:xfrm>
          <a:off x="14541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529" name="フローチャート: 判断 528">
          <a:extLst>
            <a:ext uri="{FF2B5EF4-FFF2-40B4-BE49-F238E27FC236}">
              <a16:creationId xmlns:a16="http://schemas.microsoft.com/office/drawing/2014/main" id="{1088F9A7-9440-4B08-AFC8-C940D12DCBB8}"/>
            </a:ext>
          </a:extLst>
        </xdr:cNvPr>
        <xdr:cNvSpPr/>
      </xdr:nvSpPr>
      <xdr:spPr>
        <a:xfrm>
          <a:off x="13652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530" name="フローチャート: 判断 529">
          <a:extLst>
            <a:ext uri="{FF2B5EF4-FFF2-40B4-BE49-F238E27FC236}">
              <a16:creationId xmlns:a16="http://schemas.microsoft.com/office/drawing/2014/main" id="{DE254414-57AA-4327-9D9F-17C335F75FBF}"/>
            </a:ext>
          </a:extLst>
        </xdr:cNvPr>
        <xdr:cNvSpPr/>
      </xdr:nvSpPr>
      <xdr:spPr>
        <a:xfrm>
          <a:off x="12763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B2A3AE9-39F3-4954-A9DA-2F7AAA3B0CD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0F39B09-056A-44CF-BAA4-86417A5D7E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B8A40AF6-DF3B-4BD5-9EC5-E217335DEE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E5F5965-DA44-432B-96EF-FC1567EBA1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C7011F6-BDCC-4815-9CC6-0C37005ED9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31750</xdr:rowOff>
    </xdr:from>
    <xdr:to>
      <xdr:col>85</xdr:col>
      <xdr:colOff>177800</xdr:colOff>
      <xdr:row>34</xdr:row>
      <xdr:rowOff>133350</xdr:rowOff>
    </xdr:to>
    <xdr:sp macro="" textlink="">
      <xdr:nvSpPr>
        <xdr:cNvPr id="536" name="楕円 535">
          <a:extLst>
            <a:ext uri="{FF2B5EF4-FFF2-40B4-BE49-F238E27FC236}">
              <a16:creationId xmlns:a16="http://schemas.microsoft.com/office/drawing/2014/main" id="{E04C8F7B-1CC3-4A02-BDEE-92B02EDEB5D2}"/>
            </a:ext>
          </a:extLst>
        </xdr:cNvPr>
        <xdr:cNvSpPr/>
      </xdr:nvSpPr>
      <xdr:spPr>
        <a:xfrm>
          <a:off x="162687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54627</xdr:rowOff>
    </xdr:from>
    <xdr:ext cx="405111" cy="259045"/>
    <xdr:sp macro="" textlink="">
      <xdr:nvSpPr>
        <xdr:cNvPr id="537" name="【認定こども園・幼稚園・保育所】&#10;有形固定資産減価償却率該当値テキスト">
          <a:extLst>
            <a:ext uri="{FF2B5EF4-FFF2-40B4-BE49-F238E27FC236}">
              <a16:creationId xmlns:a16="http://schemas.microsoft.com/office/drawing/2014/main" id="{DF2E8642-C59E-4E2D-8A70-D3FCEE2F09BB}"/>
            </a:ext>
          </a:extLst>
        </xdr:cNvPr>
        <xdr:cNvSpPr txBox="1"/>
      </xdr:nvSpPr>
      <xdr:spPr>
        <a:xfrm>
          <a:off x="16357600" y="571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160020</xdr:rowOff>
    </xdr:from>
    <xdr:to>
      <xdr:col>81</xdr:col>
      <xdr:colOff>101600</xdr:colOff>
      <xdr:row>34</xdr:row>
      <xdr:rowOff>90170</xdr:rowOff>
    </xdr:to>
    <xdr:sp macro="" textlink="">
      <xdr:nvSpPr>
        <xdr:cNvPr id="538" name="楕円 537">
          <a:extLst>
            <a:ext uri="{FF2B5EF4-FFF2-40B4-BE49-F238E27FC236}">
              <a16:creationId xmlns:a16="http://schemas.microsoft.com/office/drawing/2014/main" id="{064AF7FE-0CA0-416B-935F-5064086A7082}"/>
            </a:ext>
          </a:extLst>
        </xdr:cNvPr>
        <xdr:cNvSpPr/>
      </xdr:nvSpPr>
      <xdr:spPr>
        <a:xfrm>
          <a:off x="15430500" y="58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39370</xdr:rowOff>
    </xdr:from>
    <xdr:to>
      <xdr:col>85</xdr:col>
      <xdr:colOff>127000</xdr:colOff>
      <xdr:row>34</xdr:row>
      <xdr:rowOff>82550</xdr:rowOff>
    </xdr:to>
    <xdr:cxnSp macro="">
      <xdr:nvCxnSpPr>
        <xdr:cNvPr id="539" name="直線コネクタ 538">
          <a:extLst>
            <a:ext uri="{FF2B5EF4-FFF2-40B4-BE49-F238E27FC236}">
              <a16:creationId xmlns:a16="http://schemas.microsoft.com/office/drawing/2014/main" id="{A09E37F4-EABD-47E0-9AB4-F2716FF5E4C6}"/>
            </a:ext>
          </a:extLst>
        </xdr:cNvPr>
        <xdr:cNvCxnSpPr/>
      </xdr:nvCxnSpPr>
      <xdr:spPr>
        <a:xfrm>
          <a:off x="15481300" y="5868670"/>
          <a:ext cx="838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116840</xdr:rowOff>
    </xdr:from>
    <xdr:to>
      <xdr:col>76</xdr:col>
      <xdr:colOff>165100</xdr:colOff>
      <xdr:row>34</xdr:row>
      <xdr:rowOff>46990</xdr:rowOff>
    </xdr:to>
    <xdr:sp macro="" textlink="">
      <xdr:nvSpPr>
        <xdr:cNvPr id="540" name="楕円 539">
          <a:extLst>
            <a:ext uri="{FF2B5EF4-FFF2-40B4-BE49-F238E27FC236}">
              <a16:creationId xmlns:a16="http://schemas.microsoft.com/office/drawing/2014/main" id="{FD7F19EB-F695-4103-B9D1-7AE6CDA45D42}"/>
            </a:ext>
          </a:extLst>
        </xdr:cNvPr>
        <xdr:cNvSpPr/>
      </xdr:nvSpPr>
      <xdr:spPr>
        <a:xfrm>
          <a:off x="14541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39370</xdr:rowOff>
    </xdr:to>
    <xdr:cxnSp macro="">
      <xdr:nvCxnSpPr>
        <xdr:cNvPr id="541" name="直線コネクタ 540">
          <a:extLst>
            <a:ext uri="{FF2B5EF4-FFF2-40B4-BE49-F238E27FC236}">
              <a16:creationId xmlns:a16="http://schemas.microsoft.com/office/drawing/2014/main" id="{39E2E185-E4EC-42EF-A5B2-86E6A6288552}"/>
            </a:ext>
          </a:extLst>
        </xdr:cNvPr>
        <xdr:cNvCxnSpPr/>
      </xdr:nvCxnSpPr>
      <xdr:spPr>
        <a:xfrm>
          <a:off x="14592300" y="582549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38100</xdr:rowOff>
    </xdr:from>
    <xdr:to>
      <xdr:col>72</xdr:col>
      <xdr:colOff>38100</xdr:colOff>
      <xdr:row>34</xdr:row>
      <xdr:rowOff>139700</xdr:rowOff>
    </xdr:to>
    <xdr:sp macro="" textlink="">
      <xdr:nvSpPr>
        <xdr:cNvPr id="542" name="楕円 541">
          <a:extLst>
            <a:ext uri="{FF2B5EF4-FFF2-40B4-BE49-F238E27FC236}">
              <a16:creationId xmlns:a16="http://schemas.microsoft.com/office/drawing/2014/main" id="{CD9887E1-9E25-4DD1-80D1-18AA7DA9198A}"/>
            </a:ext>
          </a:extLst>
        </xdr:cNvPr>
        <xdr:cNvSpPr/>
      </xdr:nvSpPr>
      <xdr:spPr>
        <a:xfrm>
          <a:off x="136525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167640</xdr:rowOff>
    </xdr:from>
    <xdr:to>
      <xdr:col>76</xdr:col>
      <xdr:colOff>114300</xdr:colOff>
      <xdr:row>34</xdr:row>
      <xdr:rowOff>88900</xdr:rowOff>
    </xdr:to>
    <xdr:cxnSp macro="">
      <xdr:nvCxnSpPr>
        <xdr:cNvPr id="543" name="直線コネクタ 542">
          <a:extLst>
            <a:ext uri="{FF2B5EF4-FFF2-40B4-BE49-F238E27FC236}">
              <a16:creationId xmlns:a16="http://schemas.microsoft.com/office/drawing/2014/main" id="{B7B46EE0-DD78-479E-834D-DF40D156B579}"/>
            </a:ext>
          </a:extLst>
        </xdr:cNvPr>
        <xdr:cNvCxnSpPr/>
      </xdr:nvCxnSpPr>
      <xdr:spPr>
        <a:xfrm flipV="1">
          <a:off x="13703300" y="5825490"/>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125730</xdr:rowOff>
    </xdr:from>
    <xdr:to>
      <xdr:col>67</xdr:col>
      <xdr:colOff>101600</xdr:colOff>
      <xdr:row>40</xdr:row>
      <xdr:rowOff>55880</xdr:rowOff>
    </xdr:to>
    <xdr:sp macro="" textlink="">
      <xdr:nvSpPr>
        <xdr:cNvPr id="544" name="楕円 543">
          <a:extLst>
            <a:ext uri="{FF2B5EF4-FFF2-40B4-BE49-F238E27FC236}">
              <a16:creationId xmlns:a16="http://schemas.microsoft.com/office/drawing/2014/main" id="{427F094F-C63E-4AE1-82E1-7D6B7F1C3915}"/>
            </a:ext>
          </a:extLst>
        </xdr:cNvPr>
        <xdr:cNvSpPr/>
      </xdr:nvSpPr>
      <xdr:spPr>
        <a:xfrm>
          <a:off x="127635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88900</xdr:rowOff>
    </xdr:from>
    <xdr:to>
      <xdr:col>71</xdr:col>
      <xdr:colOff>177800</xdr:colOff>
      <xdr:row>40</xdr:row>
      <xdr:rowOff>5080</xdr:rowOff>
    </xdr:to>
    <xdr:cxnSp macro="">
      <xdr:nvCxnSpPr>
        <xdr:cNvPr id="545" name="直線コネクタ 544">
          <a:extLst>
            <a:ext uri="{FF2B5EF4-FFF2-40B4-BE49-F238E27FC236}">
              <a16:creationId xmlns:a16="http://schemas.microsoft.com/office/drawing/2014/main" id="{524C7D16-5749-4EE7-9D2A-279835F4F766}"/>
            </a:ext>
          </a:extLst>
        </xdr:cNvPr>
        <xdr:cNvCxnSpPr/>
      </xdr:nvCxnSpPr>
      <xdr:spPr>
        <a:xfrm flipV="1">
          <a:off x="12814300" y="591820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11447</xdr:rowOff>
    </xdr:from>
    <xdr:ext cx="405111" cy="259045"/>
    <xdr:sp macro="" textlink="">
      <xdr:nvSpPr>
        <xdr:cNvPr id="546" name="n_1aveValue【認定こども園・幼稚園・保育所】&#10;有形固定資産減価償却率">
          <a:extLst>
            <a:ext uri="{FF2B5EF4-FFF2-40B4-BE49-F238E27FC236}">
              <a16:creationId xmlns:a16="http://schemas.microsoft.com/office/drawing/2014/main" id="{A8324964-9401-4140-83A1-2C27B35DD520}"/>
            </a:ext>
          </a:extLst>
        </xdr:cNvPr>
        <xdr:cNvSpPr txBox="1"/>
      </xdr:nvSpPr>
      <xdr:spPr>
        <a:xfrm>
          <a:off x="1526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118127</xdr:rowOff>
    </xdr:from>
    <xdr:ext cx="405111" cy="259045"/>
    <xdr:sp macro="" textlink="">
      <xdr:nvSpPr>
        <xdr:cNvPr id="547" name="n_2aveValue【認定こども園・幼稚園・保育所】&#10;有形固定資産減価償却率">
          <a:extLst>
            <a:ext uri="{FF2B5EF4-FFF2-40B4-BE49-F238E27FC236}">
              <a16:creationId xmlns:a16="http://schemas.microsoft.com/office/drawing/2014/main" id="{8CCC2DC9-B40E-47AA-B57F-52CAE5CC582C}"/>
            </a:ext>
          </a:extLst>
        </xdr:cNvPr>
        <xdr:cNvSpPr txBox="1"/>
      </xdr:nvSpPr>
      <xdr:spPr>
        <a:xfrm>
          <a:off x="14389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130827</xdr:rowOff>
    </xdr:from>
    <xdr:ext cx="405111" cy="259045"/>
    <xdr:sp macro="" textlink="">
      <xdr:nvSpPr>
        <xdr:cNvPr id="548" name="n_3aveValue【認定こども園・幼稚園・保育所】&#10;有形固定資産減価償却率">
          <a:extLst>
            <a:ext uri="{FF2B5EF4-FFF2-40B4-BE49-F238E27FC236}">
              <a16:creationId xmlns:a16="http://schemas.microsoft.com/office/drawing/2014/main" id="{CD4B693D-3960-4FFB-8CAB-02283B6088C8}"/>
            </a:ext>
          </a:extLst>
        </xdr:cNvPr>
        <xdr:cNvSpPr txBox="1"/>
      </xdr:nvSpPr>
      <xdr:spPr>
        <a:xfrm>
          <a:off x="13500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549" name="n_4aveValue【認定こども園・幼稚園・保育所】&#10;有形固定資産減価償却率">
          <a:extLst>
            <a:ext uri="{FF2B5EF4-FFF2-40B4-BE49-F238E27FC236}">
              <a16:creationId xmlns:a16="http://schemas.microsoft.com/office/drawing/2014/main" id="{82DF97CF-5E1F-4F74-AB2C-852E8A311D98}"/>
            </a:ext>
          </a:extLst>
        </xdr:cNvPr>
        <xdr:cNvSpPr txBox="1"/>
      </xdr:nvSpPr>
      <xdr:spPr>
        <a:xfrm>
          <a:off x="12611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106697</xdr:rowOff>
    </xdr:from>
    <xdr:ext cx="405111" cy="259045"/>
    <xdr:sp macro="" textlink="">
      <xdr:nvSpPr>
        <xdr:cNvPr id="550" name="n_1mainValue【認定こども園・幼稚園・保育所】&#10;有形固定資産減価償却率">
          <a:extLst>
            <a:ext uri="{FF2B5EF4-FFF2-40B4-BE49-F238E27FC236}">
              <a16:creationId xmlns:a16="http://schemas.microsoft.com/office/drawing/2014/main" id="{6DC2AC2F-FB95-4944-A41C-18D2943EBAF4}"/>
            </a:ext>
          </a:extLst>
        </xdr:cNvPr>
        <xdr:cNvSpPr txBox="1"/>
      </xdr:nvSpPr>
      <xdr:spPr>
        <a:xfrm>
          <a:off x="15266044"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63517</xdr:rowOff>
    </xdr:from>
    <xdr:ext cx="340478" cy="259045"/>
    <xdr:sp macro="" textlink="">
      <xdr:nvSpPr>
        <xdr:cNvPr id="551" name="n_2mainValue【認定こども園・幼稚園・保育所】&#10;有形固定資産減価償却率">
          <a:extLst>
            <a:ext uri="{FF2B5EF4-FFF2-40B4-BE49-F238E27FC236}">
              <a16:creationId xmlns:a16="http://schemas.microsoft.com/office/drawing/2014/main" id="{81A8986B-891C-41EC-BD91-BC22A7B95D70}"/>
            </a:ext>
          </a:extLst>
        </xdr:cNvPr>
        <xdr:cNvSpPr txBox="1"/>
      </xdr:nvSpPr>
      <xdr:spPr>
        <a:xfrm>
          <a:off x="14422061" y="554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156227</xdr:rowOff>
    </xdr:from>
    <xdr:ext cx="405111" cy="259045"/>
    <xdr:sp macro="" textlink="">
      <xdr:nvSpPr>
        <xdr:cNvPr id="552" name="n_3mainValue【認定こども園・幼稚園・保育所】&#10;有形固定資産減価償却率">
          <a:extLst>
            <a:ext uri="{FF2B5EF4-FFF2-40B4-BE49-F238E27FC236}">
              <a16:creationId xmlns:a16="http://schemas.microsoft.com/office/drawing/2014/main" id="{752BE076-AED8-4BAC-A0AF-31FBB2B519D1}"/>
            </a:ext>
          </a:extLst>
        </xdr:cNvPr>
        <xdr:cNvSpPr txBox="1"/>
      </xdr:nvSpPr>
      <xdr:spPr>
        <a:xfrm>
          <a:off x="13500744"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47007</xdr:rowOff>
    </xdr:from>
    <xdr:ext cx="405111" cy="259045"/>
    <xdr:sp macro="" textlink="">
      <xdr:nvSpPr>
        <xdr:cNvPr id="553" name="n_4mainValue【認定こども園・幼稚園・保育所】&#10;有形固定資産減価償却率">
          <a:extLst>
            <a:ext uri="{FF2B5EF4-FFF2-40B4-BE49-F238E27FC236}">
              <a16:creationId xmlns:a16="http://schemas.microsoft.com/office/drawing/2014/main" id="{899AB7D1-7497-4E97-B903-F4CC154EAAA3}"/>
            </a:ext>
          </a:extLst>
        </xdr:cNvPr>
        <xdr:cNvSpPr txBox="1"/>
      </xdr:nvSpPr>
      <xdr:spPr>
        <a:xfrm>
          <a:off x="12611744"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a:extLst>
            <a:ext uri="{FF2B5EF4-FFF2-40B4-BE49-F238E27FC236}">
              <a16:creationId xmlns:a16="http://schemas.microsoft.com/office/drawing/2014/main" id="{8FBCD086-F569-4D51-AC3F-CDF3F6E9C9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a:extLst>
            <a:ext uri="{FF2B5EF4-FFF2-40B4-BE49-F238E27FC236}">
              <a16:creationId xmlns:a16="http://schemas.microsoft.com/office/drawing/2014/main" id="{C0A42C61-6DBF-47CD-9DA1-B48DC5AC9A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a:extLst>
            <a:ext uri="{FF2B5EF4-FFF2-40B4-BE49-F238E27FC236}">
              <a16:creationId xmlns:a16="http://schemas.microsoft.com/office/drawing/2014/main" id="{092D7EAE-BE68-4AB5-8411-19D1B9AC708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a:extLst>
            <a:ext uri="{FF2B5EF4-FFF2-40B4-BE49-F238E27FC236}">
              <a16:creationId xmlns:a16="http://schemas.microsoft.com/office/drawing/2014/main" id="{79C15AF6-62FF-43B1-BDEC-E06E3BE036D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a:extLst>
            <a:ext uri="{FF2B5EF4-FFF2-40B4-BE49-F238E27FC236}">
              <a16:creationId xmlns:a16="http://schemas.microsoft.com/office/drawing/2014/main" id="{D96B28AD-D9B1-43F7-BD58-009325E6B8B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a:extLst>
            <a:ext uri="{FF2B5EF4-FFF2-40B4-BE49-F238E27FC236}">
              <a16:creationId xmlns:a16="http://schemas.microsoft.com/office/drawing/2014/main" id="{762E4CA3-A2C0-49E2-A07F-3686CF0C51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a:extLst>
            <a:ext uri="{FF2B5EF4-FFF2-40B4-BE49-F238E27FC236}">
              <a16:creationId xmlns:a16="http://schemas.microsoft.com/office/drawing/2014/main" id="{CFD9AF25-5E34-4607-B79D-E01903CFF31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a:extLst>
            <a:ext uri="{FF2B5EF4-FFF2-40B4-BE49-F238E27FC236}">
              <a16:creationId xmlns:a16="http://schemas.microsoft.com/office/drawing/2014/main" id="{0C3D6158-DB81-4FEA-874A-0608A4764B6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a:extLst>
            <a:ext uri="{FF2B5EF4-FFF2-40B4-BE49-F238E27FC236}">
              <a16:creationId xmlns:a16="http://schemas.microsoft.com/office/drawing/2014/main" id="{7D40CD84-73E7-45B4-8DE5-DAC0BA91CE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a:extLst>
            <a:ext uri="{FF2B5EF4-FFF2-40B4-BE49-F238E27FC236}">
              <a16:creationId xmlns:a16="http://schemas.microsoft.com/office/drawing/2014/main" id="{D03FA5BD-54EF-4CAB-9454-523CB580D7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4" name="直線コネクタ 563">
          <a:extLst>
            <a:ext uri="{FF2B5EF4-FFF2-40B4-BE49-F238E27FC236}">
              <a16:creationId xmlns:a16="http://schemas.microsoft.com/office/drawing/2014/main" id="{CB15E681-368A-4526-A33A-E040D02A384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5" name="テキスト ボックス 564">
          <a:extLst>
            <a:ext uri="{FF2B5EF4-FFF2-40B4-BE49-F238E27FC236}">
              <a16:creationId xmlns:a16="http://schemas.microsoft.com/office/drawing/2014/main" id="{6698DD66-87E5-42B3-A382-45F20E5E6442}"/>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6" name="直線コネクタ 565">
          <a:extLst>
            <a:ext uri="{FF2B5EF4-FFF2-40B4-BE49-F238E27FC236}">
              <a16:creationId xmlns:a16="http://schemas.microsoft.com/office/drawing/2014/main" id="{7B4C39E7-8763-417A-9CCF-8E2CF81252E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7" name="テキスト ボックス 566">
          <a:extLst>
            <a:ext uri="{FF2B5EF4-FFF2-40B4-BE49-F238E27FC236}">
              <a16:creationId xmlns:a16="http://schemas.microsoft.com/office/drawing/2014/main" id="{2EBB7066-5635-4C1D-BCC7-7308E6B0D45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8" name="直線コネクタ 567">
          <a:extLst>
            <a:ext uri="{FF2B5EF4-FFF2-40B4-BE49-F238E27FC236}">
              <a16:creationId xmlns:a16="http://schemas.microsoft.com/office/drawing/2014/main" id="{DFA04299-4DBC-4583-BD7E-7BAC2853FB1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9" name="テキスト ボックス 568">
          <a:extLst>
            <a:ext uri="{FF2B5EF4-FFF2-40B4-BE49-F238E27FC236}">
              <a16:creationId xmlns:a16="http://schemas.microsoft.com/office/drawing/2014/main" id="{103A2C39-38FE-4EA7-B730-C5EF71ED860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0" name="直線コネクタ 569">
          <a:extLst>
            <a:ext uri="{FF2B5EF4-FFF2-40B4-BE49-F238E27FC236}">
              <a16:creationId xmlns:a16="http://schemas.microsoft.com/office/drawing/2014/main" id="{383D86D3-30AC-4901-8A7A-F464330BCCE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71" name="テキスト ボックス 570">
          <a:extLst>
            <a:ext uri="{FF2B5EF4-FFF2-40B4-BE49-F238E27FC236}">
              <a16:creationId xmlns:a16="http://schemas.microsoft.com/office/drawing/2014/main" id="{A679C7A8-32B4-4EA7-AFFA-8ACCDF62CF1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2" name="直線コネクタ 571">
          <a:extLst>
            <a:ext uri="{FF2B5EF4-FFF2-40B4-BE49-F238E27FC236}">
              <a16:creationId xmlns:a16="http://schemas.microsoft.com/office/drawing/2014/main" id="{876BAB41-0578-4C4E-A38D-763C452EF73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73" name="テキスト ボックス 572">
          <a:extLst>
            <a:ext uri="{FF2B5EF4-FFF2-40B4-BE49-F238E27FC236}">
              <a16:creationId xmlns:a16="http://schemas.microsoft.com/office/drawing/2014/main" id="{BEF6D958-8808-4107-89A7-AD9084608B7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4" name="直線コネクタ 573">
          <a:extLst>
            <a:ext uri="{FF2B5EF4-FFF2-40B4-BE49-F238E27FC236}">
              <a16:creationId xmlns:a16="http://schemas.microsoft.com/office/drawing/2014/main" id="{7D008DC4-BD4E-4DD4-9DAD-04F7F3972D6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5" name="テキスト ボックス 574">
          <a:extLst>
            <a:ext uri="{FF2B5EF4-FFF2-40B4-BE49-F238E27FC236}">
              <a16:creationId xmlns:a16="http://schemas.microsoft.com/office/drawing/2014/main" id="{3D5FA3E5-4265-49A0-8E3B-73C71BCFDBE1}"/>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DDBD7C15-F72B-4611-A3C0-CE5F38D9893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7" name="テキスト ボックス 576">
          <a:extLst>
            <a:ext uri="{FF2B5EF4-FFF2-40B4-BE49-F238E27FC236}">
              <a16:creationId xmlns:a16="http://schemas.microsoft.com/office/drawing/2014/main" id="{31CE7FF6-63B8-4494-8BE8-A0DCE3857A5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認定こども園・幼稚園・保育所】&#10;一人当たり面積グラフ枠">
          <a:extLst>
            <a:ext uri="{FF2B5EF4-FFF2-40B4-BE49-F238E27FC236}">
              <a16:creationId xmlns:a16="http://schemas.microsoft.com/office/drawing/2014/main" id="{63CCB515-080F-48E5-B2D5-182BA00B7E3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579" name="直線コネクタ 578">
          <a:extLst>
            <a:ext uri="{FF2B5EF4-FFF2-40B4-BE49-F238E27FC236}">
              <a16:creationId xmlns:a16="http://schemas.microsoft.com/office/drawing/2014/main" id="{1C4C0B5B-E47A-4014-B45E-C2CD2D2B3653}"/>
            </a:ext>
          </a:extLst>
        </xdr:cNvPr>
        <xdr:cNvCxnSpPr/>
      </xdr:nvCxnSpPr>
      <xdr:spPr>
        <a:xfrm flipV="1">
          <a:off x="22160864" y="571173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580" name="【認定こども園・幼稚園・保育所】&#10;一人当たり面積最小値テキスト">
          <a:extLst>
            <a:ext uri="{FF2B5EF4-FFF2-40B4-BE49-F238E27FC236}">
              <a16:creationId xmlns:a16="http://schemas.microsoft.com/office/drawing/2014/main" id="{2304AD27-C9C5-4188-869A-C98BD7DECC51}"/>
            </a:ext>
          </a:extLst>
        </xdr:cNvPr>
        <xdr:cNvSpPr txBox="1"/>
      </xdr:nvSpPr>
      <xdr:spPr>
        <a:xfrm>
          <a:off x="22199600" y="713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581" name="直線コネクタ 580">
          <a:extLst>
            <a:ext uri="{FF2B5EF4-FFF2-40B4-BE49-F238E27FC236}">
              <a16:creationId xmlns:a16="http://schemas.microsoft.com/office/drawing/2014/main" id="{D4D96D89-CFED-413B-AE24-CFF78C4EC9DB}"/>
            </a:ext>
          </a:extLst>
        </xdr:cNvPr>
        <xdr:cNvCxnSpPr/>
      </xdr:nvCxnSpPr>
      <xdr:spPr>
        <a:xfrm>
          <a:off x="22072600" y="71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582" name="【認定こども園・幼稚園・保育所】&#10;一人当たり面積最大値テキスト">
          <a:extLst>
            <a:ext uri="{FF2B5EF4-FFF2-40B4-BE49-F238E27FC236}">
              <a16:creationId xmlns:a16="http://schemas.microsoft.com/office/drawing/2014/main" id="{625E3DAF-BBB6-4E50-952F-F3C07C8AE08B}"/>
            </a:ext>
          </a:extLst>
        </xdr:cNvPr>
        <xdr:cNvSpPr txBox="1"/>
      </xdr:nvSpPr>
      <xdr:spPr>
        <a:xfrm>
          <a:off x="22199600" y="548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583" name="直線コネクタ 582">
          <a:extLst>
            <a:ext uri="{FF2B5EF4-FFF2-40B4-BE49-F238E27FC236}">
              <a16:creationId xmlns:a16="http://schemas.microsoft.com/office/drawing/2014/main" id="{D2668D0A-0A84-45B2-AE89-9BB4B5C6264E}"/>
            </a:ext>
          </a:extLst>
        </xdr:cNvPr>
        <xdr:cNvCxnSpPr/>
      </xdr:nvCxnSpPr>
      <xdr:spPr>
        <a:xfrm>
          <a:off x="22072600" y="57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84" name="【認定こども園・幼稚園・保育所】&#10;一人当たり面積平均値テキスト">
          <a:extLst>
            <a:ext uri="{FF2B5EF4-FFF2-40B4-BE49-F238E27FC236}">
              <a16:creationId xmlns:a16="http://schemas.microsoft.com/office/drawing/2014/main" id="{A6A44227-3343-443F-899E-B36BCC9F59B8}"/>
            </a:ext>
          </a:extLst>
        </xdr:cNvPr>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85" name="フローチャート: 判断 584">
          <a:extLst>
            <a:ext uri="{FF2B5EF4-FFF2-40B4-BE49-F238E27FC236}">
              <a16:creationId xmlns:a16="http://schemas.microsoft.com/office/drawing/2014/main" id="{19FA4141-3DAA-4AD7-AB1B-1FBB7512DE15}"/>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586" name="フローチャート: 判断 585">
          <a:extLst>
            <a:ext uri="{FF2B5EF4-FFF2-40B4-BE49-F238E27FC236}">
              <a16:creationId xmlns:a16="http://schemas.microsoft.com/office/drawing/2014/main" id="{0B6CF654-3AB0-4812-A3A4-0BAE4A082644}"/>
            </a:ext>
          </a:extLst>
        </xdr:cNvPr>
        <xdr:cNvSpPr/>
      </xdr:nvSpPr>
      <xdr:spPr>
        <a:xfrm>
          <a:off x="212725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587" name="フローチャート: 判断 586">
          <a:extLst>
            <a:ext uri="{FF2B5EF4-FFF2-40B4-BE49-F238E27FC236}">
              <a16:creationId xmlns:a16="http://schemas.microsoft.com/office/drawing/2014/main" id="{805ABB8B-1BBE-4C5E-9CB3-25AAA1022DE3}"/>
            </a:ext>
          </a:extLst>
        </xdr:cNvPr>
        <xdr:cNvSpPr/>
      </xdr:nvSpPr>
      <xdr:spPr>
        <a:xfrm>
          <a:off x="20383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588" name="フローチャート: 判断 587">
          <a:extLst>
            <a:ext uri="{FF2B5EF4-FFF2-40B4-BE49-F238E27FC236}">
              <a16:creationId xmlns:a16="http://schemas.microsoft.com/office/drawing/2014/main" id="{7C47229D-A82B-4ADB-8CA3-B1C60C6A1270}"/>
            </a:ext>
          </a:extLst>
        </xdr:cNvPr>
        <xdr:cNvSpPr/>
      </xdr:nvSpPr>
      <xdr:spPr>
        <a:xfrm>
          <a:off x="19494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589" name="フローチャート: 判断 588">
          <a:extLst>
            <a:ext uri="{FF2B5EF4-FFF2-40B4-BE49-F238E27FC236}">
              <a16:creationId xmlns:a16="http://schemas.microsoft.com/office/drawing/2014/main" id="{F90FCB82-DE76-464F-A079-F2CDBB6B730F}"/>
            </a:ext>
          </a:extLst>
        </xdr:cNvPr>
        <xdr:cNvSpPr/>
      </xdr:nvSpPr>
      <xdr:spPr>
        <a:xfrm>
          <a:off x="18605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6ED8FC43-41EA-4EA1-BBDD-76615573BD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4DC8D96A-F360-4E99-A430-A2372217370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D6DBB3C-35EB-40A0-B7D0-915AE8C0AF1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EC03CAA2-A0BC-451C-BF66-5E1C6FA5AE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DD77A2BE-B7E7-499A-A2F5-4E7D54A4A6E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157117</xdr:rowOff>
    </xdr:from>
    <xdr:to>
      <xdr:col>116</xdr:col>
      <xdr:colOff>114300</xdr:colOff>
      <xdr:row>39</xdr:row>
      <xdr:rowOff>87267</xdr:rowOff>
    </xdr:to>
    <xdr:sp macro="" textlink="">
      <xdr:nvSpPr>
        <xdr:cNvPr id="595" name="楕円 594">
          <a:extLst>
            <a:ext uri="{FF2B5EF4-FFF2-40B4-BE49-F238E27FC236}">
              <a16:creationId xmlns:a16="http://schemas.microsoft.com/office/drawing/2014/main" id="{8B46FF82-1FB8-48B5-AB2E-7A7A9126B4B5}"/>
            </a:ext>
          </a:extLst>
        </xdr:cNvPr>
        <xdr:cNvSpPr/>
      </xdr:nvSpPr>
      <xdr:spPr>
        <a:xfrm>
          <a:off x="221107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8544</xdr:rowOff>
    </xdr:from>
    <xdr:ext cx="469744" cy="259045"/>
    <xdr:sp macro="" textlink="">
      <xdr:nvSpPr>
        <xdr:cNvPr id="596" name="【認定こども園・幼稚園・保育所】&#10;一人当たり面積該当値テキスト">
          <a:extLst>
            <a:ext uri="{FF2B5EF4-FFF2-40B4-BE49-F238E27FC236}">
              <a16:creationId xmlns:a16="http://schemas.microsoft.com/office/drawing/2014/main" id="{E3B8031E-4A5B-48F8-B173-39BE9A6958FE}"/>
            </a:ext>
          </a:extLst>
        </xdr:cNvPr>
        <xdr:cNvSpPr txBox="1"/>
      </xdr:nvSpPr>
      <xdr:spPr>
        <a:xfrm>
          <a:off x="22199600" y="65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159294</xdr:rowOff>
    </xdr:from>
    <xdr:to>
      <xdr:col>112</xdr:col>
      <xdr:colOff>38100</xdr:colOff>
      <xdr:row>39</xdr:row>
      <xdr:rowOff>89444</xdr:rowOff>
    </xdr:to>
    <xdr:sp macro="" textlink="">
      <xdr:nvSpPr>
        <xdr:cNvPr id="597" name="楕円 596">
          <a:extLst>
            <a:ext uri="{FF2B5EF4-FFF2-40B4-BE49-F238E27FC236}">
              <a16:creationId xmlns:a16="http://schemas.microsoft.com/office/drawing/2014/main" id="{2A15BED7-CB00-4789-8EB0-754DB81CC105}"/>
            </a:ext>
          </a:extLst>
        </xdr:cNvPr>
        <xdr:cNvSpPr/>
      </xdr:nvSpPr>
      <xdr:spPr>
        <a:xfrm>
          <a:off x="21272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36467</xdr:rowOff>
    </xdr:from>
    <xdr:to>
      <xdr:col>116</xdr:col>
      <xdr:colOff>63500</xdr:colOff>
      <xdr:row>39</xdr:row>
      <xdr:rowOff>38644</xdr:rowOff>
    </xdr:to>
    <xdr:cxnSp macro="">
      <xdr:nvCxnSpPr>
        <xdr:cNvPr id="598" name="直線コネクタ 597">
          <a:extLst>
            <a:ext uri="{FF2B5EF4-FFF2-40B4-BE49-F238E27FC236}">
              <a16:creationId xmlns:a16="http://schemas.microsoft.com/office/drawing/2014/main" id="{38812150-FA4D-4DBD-A3CB-3104BE44607E}"/>
            </a:ext>
          </a:extLst>
        </xdr:cNvPr>
        <xdr:cNvCxnSpPr/>
      </xdr:nvCxnSpPr>
      <xdr:spPr>
        <a:xfrm flipV="1">
          <a:off x="21323300" y="672301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166915</xdr:rowOff>
    </xdr:from>
    <xdr:to>
      <xdr:col>107</xdr:col>
      <xdr:colOff>101600</xdr:colOff>
      <xdr:row>39</xdr:row>
      <xdr:rowOff>97065</xdr:rowOff>
    </xdr:to>
    <xdr:sp macro="" textlink="">
      <xdr:nvSpPr>
        <xdr:cNvPr id="599" name="楕円 598">
          <a:extLst>
            <a:ext uri="{FF2B5EF4-FFF2-40B4-BE49-F238E27FC236}">
              <a16:creationId xmlns:a16="http://schemas.microsoft.com/office/drawing/2014/main" id="{C25F6F36-3FAC-4E02-B311-3EE7F9CB48F7}"/>
            </a:ext>
          </a:extLst>
        </xdr:cNvPr>
        <xdr:cNvSpPr/>
      </xdr:nvSpPr>
      <xdr:spPr>
        <a:xfrm>
          <a:off x="20383500" y="66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38644</xdr:rowOff>
    </xdr:from>
    <xdr:to>
      <xdr:col>111</xdr:col>
      <xdr:colOff>177800</xdr:colOff>
      <xdr:row>39</xdr:row>
      <xdr:rowOff>46265</xdr:rowOff>
    </xdr:to>
    <xdr:cxnSp macro="">
      <xdr:nvCxnSpPr>
        <xdr:cNvPr id="600" name="直線コネクタ 599">
          <a:extLst>
            <a:ext uri="{FF2B5EF4-FFF2-40B4-BE49-F238E27FC236}">
              <a16:creationId xmlns:a16="http://schemas.microsoft.com/office/drawing/2014/main" id="{3198FC17-7838-4243-B329-BB6B54B6C2E9}"/>
            </a:ext>
          </a:extLst>
        </xdr:cNvPr>
        <xdr:cNvCxnSpPr/>
      </xdr:nvCxnSpPr>
      <xdr:spPr>
        <a:xfrm flipV="1">
          <a:off x="20434300" y="6725194"/>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119562</xdr:rowOff>
    </xdr:from>
    <xdr:to>
      <xdr:col>102</xdr:col>
      <xdr:colOff>165100</xdr:colOff>
      <xdr:row>40</xdr:row>
      <xdr:rowOff>49712</xdr:rowOff>
    </xdr:to>
    <xdr:sp macro="" textlink="">
      <xdr:nvSpPr>
        <xdr:cNvPr id="601" name="楕円 600">
          <a:extLst>
            <a:ext uri="{FF2B5EF4-FFF2-40B4-BE49-F238E27FC236}">
              <a16:creationId xmlns:a16="http://schemas.microsoft.com/office/drawing/2014/main" id="{EE85150C-3395-4072-BF77-4EFE50129F84}"/>
            </a:ext>
          </a:extLst>
        </xdr:cNvPr>
        <xdr:cNvSpPr/>
      </xdr:nvSpPr>
      <xdr:spPr>
        <a:xfrm>
          <a:off x="19494500" y="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46265</xdr:rowOff>
    </xdr:from>
    <xdr:to>
      <xdr:col>107</xdr:col>
      <xdr:colOff>50800</xdr:colOff>
      <xdr:row>39</xdr:row>
      <xdr:rowOff>170362</xdr:rowOff>
    </xdr:to>
    <xdr:cxnSp macro="">
      <xdr:nvCxnSpPr>
        <xdr:cNvPr id="602" name="直線コネクタ 601">
          <a:extLst>
            <a:ext uri="{FF2B5EF4-FFF2-40B4-BE49-F238E27FC236}">
              <a16:creationId xmlns:a16="http://schemas.microsoft.com/office/drawing/2014/main" id="{6FDC63D9-46E2-4891-BB53-243A7793475E}"/>
            </a:ext>
          </a:extLst>
        </xdr:cNvPr>
        <xdr:cNvCxnSpPr/>
      </xdr:nvCxnSpPr>
      <xdr:spPr>
        <a:xfrm flipV="1">
          <a:off x="19545300" y="6732815"/>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603" name="楕円 602">
          <a:extLst>
            <a:ext uri="{FF2B5EF4-FFF2-40B4-BE49-F238E27FC236}">
              <a16:creationId xmlns:a16="http://schemas.microsoft.com/office/drawing/2014/main" id="{9CD52345-C73D-4893-81AC-E7FC289F2AF0}"/>
            </a:ext>
          </a:extLst>
        </xdr:cNvPr>
        <xdr:cNvSpPr/>
      </xdr:nvSpPr>
      <xdr:spPr>
        <a:xfrm>
          <a:off x="18605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170362</xdr:rowOff>
    </xdr:from>
    <xdr:to>
      <xdr:col>102</xdr:col>
      <xdr:colOff>114300</xdr:colOff>
      <xdr:row>40</xdr:row>
      <xdr:rowOff>60960</xdr:rowOff>
    </xdr:to>
    <xdr:cxnSp macro="">
      <xdr:nvCxnSpPr>
        <xdr:cNvPr id="604" name="直線コネクタ 603">
          <a:extLst>
            <a:ext uri="{FF2B5EF4-FFF2-40B4-BE49-F238E27FC236}">
              <a16:creationId xmlns:a16="http://schemas.microsoft.com/office/drawing/2014/main" id="{46A9F998-D572-4B1C-8C1A-069F5C6644C6}"/>
            </a:ext>
          </a:extLst>
        </xdr:cNvPr>
        <xdr:cNvCxnSpPr/>
      </xdr:nvCxnSpPr>
      <xdr:spPr>
        <a:xfrm flipV="1">
          <a:off x="18656300" y="6856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605" name="n_1aveValue【認定こども園・幼稚園・保育所】&#10;一人当たり面積">
          <a:extLst>
            <a:ext uri="{FF2B5EF4-FFF2-40B4-BE49-F238E27FC236}">
              <a16:creationId xmlns:a16="http://schemas.microsoft.com/office/drawing/2014/main" id="{D614A7A4-EFEA-4326-B415-50DC076EE05D}"/>
            </a:ext>
          </a:extLst>
        </xdr:cNvPr>
        <xdr:cNvSpPr txBox="1"/>
      </xdr:nvSpPr>
      <xdr:spPr>
        <a:xfrm>
          <a:off x="21075727" y="690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606" name="n_2aveValue【認定こども園・幼稚園・保育所】&#10;一人当たり面積">
          <a:extLst>
            <a:ext uri="{FF2B5EF4-FFF2-40B4-BE49-F238E27FC236}">
              <a16:creationId xmlns:a16="http://schemas.microsoft.com/office/drawing/2014/main" id="{E08EBA30-28B8-4AF1-8C68-1DD9AF325172}"/>
            </a:ext>
          </a:extLst>
        </xdr:cNvPr>
        <xdr:cNvSpPr txBox="1"/>
      </xdr:nvSpPr>
      <xdr:spPr>
        <a:xfrm>
          <a:off x="201994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48821</xdr:rowOff>
    </xdr:from>
    <xdr:ext cx="469744" cy="259045"/>
    <xdr:sp macro="" textlink="">
      <xdr:nvSpPr>
        <xdr:cNvPr id="607" name="n_3aveValue【認定こども園・幼稚園・保育所】&#10;一人当たり面積">
          <a:extLst>
            <a:ext uri="{FF2B5EF4-FFF2-40B4-BE49-F238E27FC236}">
              <a16:creationId xmlns:a16="http://schemas.microsoft.com/office/drawing/2014/main" id="{7ABCF066-87BC-449D-AECD-67BA62BECFC6}"/>
            </a:ext>
          </a:extLst>
        </xdr:cNvPr>
        <xdr:cNvSpPr txBox="1"/>
      </xdr:nvSpPr>
      <xdr:spPr>
        <a:xfrm>
          <a:off x="19310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57530</xdr:rowOff>
    </xdr:from>
    <xdr:ext cx="469744" cy="259045"/>
    <xdr:sp macro="" textlink="">
      <xdr:nvSpPr>
        <xdr:cNvPr id="608" name="n_4aveValue【認定こども園・幼稚園・保育所】&#10;一人当たり面積">
          <a:extLst>
            <a:ext uri="{FF2B5EF4-FFF2-40B4-BE49-F238E27FC236}">
              <a16:creationId xmlns:a16="http://schemas.microsoft.com/office/drawing/2014/main" id="{DBF1F218-177F-4BD9-976B-655F7AE0F0A3}"/>
            </a:ext>
          </a:extLst>
        </xdr:cNvPr>
        <xdr:cNvSpPr txBox="1"/>
      </xdr:nvSpPr>
      <xdr:spPr>
        <a:xfrm>
          <a:off x="18421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105971</xdr:rowOff>
    </xdr:from>
    <xdr:ext cx="469744" cy="259045"/>
    <xdr:sp macro="" textlink="">
      <xdr:nvSpPr>
        <xdr:cNvPr id="609" name="n_1mainValue【認定こども園・幼稚園・保育所】&#10;一人当たり面積">
          <a:extLst>
            <a:ext uri="{FF2B5EF4-FFF2-40B4-BE49-F238E27FC236}">
              <a16:creationId xmlns:a16="http://schemas.microsoft.com/office/drawing/2014/main" id="{19CAABF4-28B5-40BB-B767-7CEEAA4EF54E}"/>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113591</xdr:rowOff>
    </xdr:from>
    <xdr:ext cx="469744" cy="259045"/>
    <xdr:sp macro="" textlink="">
      <xdr:nvSpPr>
        <xdr:cNvPr id="610" name="n_2mainValue【認定こども園・幼稚園・保育所】&#10;一人当たり面積">
          <a:extLst>
            <a:ext uri="{FF2B5EF4-FFF2-40B4-BE49-F238E27FC236}">
              <a16:creationId xmlns:a16="http://schemas.microsoft.com/office/drawing/2014/main" id="{DE563826-1521-4C10-B156-1CE2272A9961}"/>
            </a:ext>
          </a:extLst>
        </xdr:cNvPr>
        <xdr:cNvSpPr txBox="1"/>
      </xdr:nvSpPr>
      <xdr:spPr>
        <a:xfrm>
          <a:off x="20199427"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40839</xdr:rowOff>
    </xdr:from>
    <xdr:ext cx="469744" cy="259045"/>
    <xdr:sp macro="" textlink="">
      <xdr:nvSpPr>
        <xdr:cNvPr id="611" name="n_3mainValue【認定こども園・幼稚園・保育所】&#10;一人当たり面積">
          <a:extLst>
            <a:ext uri="{FF2B5EF4-FFF2-40B4-BE49-F238E27FC236}">
              <a16:creationId xmlns:a16="http://schemas.microsoft.com/office/drawing/2014/main" id="{6B6F772C-4AC1-4F79-9517-20E0F71FD8F5}"/>
            </a:ext>
          </a:extLst>
        </xdr:cNvPr>
        <xdr:cNvSpPr txBox="1"/>
      </xdr:nvSpPr>
      <xdr:spPr>
        <a:xfrm>
          <a:off x="19310427" y="689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612" name="n_4mainValue【認定こども園・幼稚園・保育所】&#10;一人当たり面積">
          <a:extLst>
            <a:ext uri="{FF2B5EF4-FFF2-40B4-BE49-F238E27FC236}">
              <a16:creationId xmlns:a16="http://schemas.microsoft.com/office/drawing/2014/main" id="{B53A844E-B680-45EF-8C29-57BEBEC32BCD}"/>
            </a:ext>
          </a:extLst>
        </xdr:cNvPr>
        <xdr:cNvSpPr txBox="1"/>
      </xdr:nvSpPr>
      <xdr:spPr>
        <a:xfrm>
          <a:off x="18421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598E2262-5953-4438-8D2C-D41FAA96ED7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F69AAE6-2852-4B0D-97DC-74FB4AA2FA0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90AD0FB2-7B8F-4F41-96EC-4B272D5315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E4CA18DE-137C-4A08-B93D-64B5184BDE7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C16E724B-23BC-4981-9443-CE12491A286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3545BAAD-6164-4413-9DCD-72FC4DDC32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BEE0E8D9-E372-4F52-B200-379CB6DBB60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3C83EB1E-D975-4FAD-82C6-DB8A46DDDF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6E4CBFF7-D8A8-40A5-9621-5AD6BFA6350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EFDC1AE7-D423-4AC5-805F-93A27317E9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FEDE9F6C-BE1B-4EA4-A600-CB7E2085531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4" name="直線コネクタ 623">
          <a:extLst>
            <a:ext uri="{FF2B5EF4-FFF2-40B4-BE49-F238E27FC236}">
              <a16:creationId xmlns:a16="http://schemas.microsoft.com/office/drawing/2014/main" id="{F0DAA8A4-9037-4A1B-9AD8-4CCE1230F6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5" name="テキスト ボックス 624">
          <a:extLst>
            <a:ext uri="{FF2B5EF4-FFF2-40B4-BE49-F238E27FC236}">
              <a16:creationId xmlns:a16="http://schemas.microsoft.com/office/drawing/2014/main" id="{AFF68A16-A50B-4603-BF9A-33BFDD338F1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6" name="直線コネクタ 625">
          <a:extLst>
            <a:ext uri="{FF2B5EF4-FFF2-40B4-BE49-F238E27FC236}">
              <a16:creationId xmlns:a16="http://schemas.microsoft.com/office/drawing/2014/main" id="{ED2A2A9A-33E0-4C3D-ACE3-594E8F2DA86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7" name="テキスト ボックス 626">
          <a:extLst>
            <a:ext uri="{FF2B5EF4-FFF2-40B4-BE49-F238E27FC236}">
              <a16:creationId xmlns:a16="http://schemas.microsoft.com/office/drawing/2014/main" id="{4C485A43-A383-498D-A678-B23A7399803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8" name="直線コネクタ 627">
          <a:extLst>
            <a:ext uri="{FF2B5EF4-FFF2-40B4-BE49-F238E27FC236}">
              <a16:creationId xmlns:a16="http://schemas.microsoft.com/office/drawing/2014/main" id="{F9F2079A-FC87-45EC-A4DA-671CE023E56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9" name="テキスト ボックス 628">
          <a:extLst>
            <a:ext uri="{FF2B5EF4-FFF2-40B4-BE49-F238E27FC236}">
              <a16:creationId xmlns:a16="http://schemas.microsoft.com/office/drawing/2014/main" id="{BCE57541-6391-4579-B7E7-F39E902306E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30" name="直線コネクタ 629">
          <a:extLst>
            <a:ext uri="{FF2B5EF4-FFF2-40B4-BE49-F238E27FC236}">
              <a16:creationId xmlns:a16="http://schemas.microsoft.com/office/drawing/2014/main" id="{AEFEC714-8E39-407B-9536-E335EA16D6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1" name="テキスト ボックス 630">
          <a:extLst>
            <a:ext uri="{FF2B5EF4-FFF2-40B4-BE49-F238E27FC236}">
              <a16:creationId xmlns:a16="http://schemas.microsoft.com/office/drawing/2014/main" id="{DAD98765-1F10-4F25-B8F3-E7B282E1A69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2" name="直線コネクタ 631">
          <a:extLst>
            <a:ext uri="{FF2B5EF4-FFF2-40B4-BE49-F238E27FC236}">
              <a16:creationId xmlns:a16="http://schemas.microsoft.com/office/drawing/2014/main" id="{D22B63D5-B988-428D-B946-4FF76B913C1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3" name="テキスト ボックス 632">
          <a:extLst>
            <a:ext uri="{FF2B5EF4-FFF2-40B4-BE49-F238E27FC236}">
              <a16:creationId xmlns:a16="http://schemas.microsoft.com/office/drawing/2014/main" id="{71058017-5E34-4FD6-AA09-9743475A4E5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92A053C9-11DA-40B3-9D72-96CDC8AD9CC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5" name="テキスト ボックス 634">
          <a:extLst>
            <a:ext uri="{FF2B5EF4-FFF2-40B4-BE49-F238E27FC236}">
              <a16:creationId xmlns:a16="http://schemas.microsoft.com/office/drawing/2014/main" id="{3367371A-A6AC-470B-95DC-2404A3517DE6}"/>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学校施設】&#10;有形固定資産減価償却率グラフ枠">
          <a:extLst>
            <a:ext uri="{FF2B5EF4-FFF2-40B4-BE49-F238E27FC236}">
              <a16:creationId xmlns:a16="http://schemas.microsoft.com/office/drawing/2014/main" id="{52D32622-F313-4670-843D-34C63E9609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637" name="直線コネクタ 636">
          <a:extLst>
            <a:ext uri="{FF2B5EF4-FFF2-40B4-BE49-F238E27FC236}">
              <a16:creationId xmlns:a16="http://schemas.microsoft.com/office/drawing/2014/main" id="{EAD39A2E-CD66-47AD-BBB1-3A9B8AA64E6A}"/>
            </a:ext>
          </a:extLst>
        </xdr:cNvPr>
        <xdr:cNvCxnSpPr/>
      </xdr:nvCxnSpPr>
      <xdr:spPr>
        <a:xfrm flipV="1">
          <a:off x="16318864" y="965263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638" name="【学校施設】&#10;有形固定資産減価償却率最小値テキスト">
          <a:extLst>
            <a:ext uri="{FF2B5EF4-FFF2-40B4-BE49-F238E27FC236}">
              <a16:creationId xmlns:a16="http://schemas.microsoft.com/office/drawing/2014/main" id="{4C4CFEB4-926D-494E-A87D-28D3D53816BF}"/>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639" name="直線コネクタ 638">
          <a:extLst>
            <a:ext uri="{FF2B5EF4-FFF2-40B4-BE49-F238E27FC236}">
              <a16:creationId xmlns:a16="http://schemas.microsoft.com/office/drawing/2014/main" id="{3DBD6724-7D39-41B9-BB49-47D2BE397091}"/>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640" name="【学校施設】&#10;有形固定資産減価償却率最大値テキスト">
          <a:extLst>
            <a:ext uri="{FF2B5EF4-FFF2-40B4-BE49-F238E27FC236}">
              <a16:creationId xmlns:a16="http://schemas.microsoft.com/office/drawing/2014/main" id="{C5E80F45-BBCD-47A6-A5ED-6993C51B3BFA}"/>
            </a:ext>
          </a:extLst>
        </xdr:cNvPr>
        <xdr:cNvSpPr txBox="1"/>
      </xdr:nvSpPr>
      <xdr:spPr>
        <a:xfrm>
          <a:off x="16357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641" name="直線コネクタ 640">
          <a:extLst>
            <a:ext uri="{FF2B5EF4-FFF2-40B4-BE49-F238E27FC236}">
              <a16:creationId xmlns:a16="http://schemas.microsoft.com/office/drawing/2014/main" id="{45B4E0D3-D5E5-40F1-A295-B24B2F0EFE77}"/>
            </a:ext>
          </a:extLst>
        </xdr:cNvPr>
        <xdr:cNvCxnSpPr/>
      </xdr:nvCxnSpPr>
      <xdr:spPr>
        <a:xfrm>
          <a:off x="16230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42" name="【学校施設】&#10;有形固定資産減価償却率平均値テキスト">
          <a:extLst>
            <a:ext uri="{FF2B5EF4-FFF2-40B4-BE49-F238E27FC236}">
              <a16:creationId xmlns:a16="http://schemas.microsoft.com/office/drawing/2014/main" id="{34FBD170-8417-4391-BB46-C4BE8A8EB9E5}"/>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43" name="フローチャート: 判断 642">
          <a:extLst>
            <a:ext uri="{FF2B5EF4-FFF2-40B4-BE49-F238E27FC236}">
              <a16:creationId xmlns:a16="http://schemas.microsoft.com/office/drawing/2014/main" id="{316E953B-EDBE-4F5F-9399-91E3CAD60FF3}"/>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644" name="フローチャート: 判断 643">
          <a:extLst>
            <a:ext uri="{FF2B5EF4-FFF2-40B4-BE49-F238E27FC236}">
              <a16:creationId xmlns:a16="http://schemas.microsoft.com/office/drawing/2014/main" id="{75332FC6-908E-41DC-861F-D5A9BC8C8D8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645" name="フローチャート: 判断 644">
          <a:extLst>
            <a:ext uri="{FF2B5EF4-FFF2-40B4-BE49-F238E27FC236}">
              <a16:creationId xmlns:a16="http://schemas.microsoft.com/office/drawing/2014/main" id="{7C8E999A-4455-430B-A650-FC69583B95D9}"/>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646" name="フローチャート: 判断 645">
          <a:extLst>
            <a:ext uri="{FF2B5EF4-FFF2-40B4-BE49-F238E27FC236}">
              <a16:creationId xmlns:a16="http://schemas.microsoft.com/office/drawing/2014/main" id="{7B1B6EB3-C72C-4C4B-8CA5-1E05249DCE27}"/>
            </a:ext>
          </a:extLst>
        </xdr:cNvPr>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647" name="フローチャート: 判断 646">
          <a:extLst>
            <a:ext uri="{FF2B5EF4-FFF2-40B4-BE49-F238E27FC236}">
              <a16:creationId xmlns:a16="http://schemas.microsoft.com/office/drawing/2014/main" id="{6B32362A-A4EC-49A2-82FC-95B3BC02F710}"/>
            </a:ext>
          </a:extLst>
        </xdr:cNvPr>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180E35E9-9120-4C6C-B950-BC7A19D11ED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AD99E638-D3D2-4A40-9BD4-D8A4383E007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0973E0F-4308-4FCB-8573-C3651E9B3F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D701D886-9243-47A2-8E54-16E3985BB55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296B67AC-7858-429E-B99A-BB1F60BAB9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653" name="楕円 652">
          <a:extLst>
            <a:ext uri="{FF2B5EF4-FFF2-40B4-BE49-F238E27FC236}">
              <a16:creationId xmlns:a16="http://schemas.microsoft.com/office/drawing/2014/main" id="{EE527672-C20C-4398-8B46-C2D80B5520D4}"/>
            </a:ext>
          </a:extLst>
        </xdr:cNvPr>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654" name="【学校施設】&#10;有形固定資産減価償却率該当値テキスト">
          <a:extLst>
            <a:ext uri="{FF2B5EF4-FFF2-40B4-BE49-F238E27FC236}">
              <a16:creationId xmlns:a16="http://schemas.microsoft.com/office/drawing/2014/main" id="{A818CA8E-2EF9-4B80-B1C3-1E7AA9EDA715}"/>
            </a:ext>
          </a:extLst>
        </xdr:cNvPr>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149225</xdr:rowOff>
    </xdr:from>
    <xdr:to>
      <xdr:col>81</xdr:col>
      <xdr:colOff>101600</xdr:colOff>
      <xdr:row>60</xdr:row>
      <xdr:rowOff>79375</xdr:rowOff>
    </xdr:to>
    <xdr:sp macro="" textlink="">
      <xdr:nvSpPr>
        <xdr:cNvPr id="655" name="楕円 654">
          <a:extLst>
            <a:ext uri="{FF2B5EF4-FFF2-40B4-BE49-F238E27FC236}">
              <a16:creationId xmlns:a16="http://schemas.microsoft.com/office/drawing/2014/main" id="{9B056037-14CB-4249-A105-6B2964457B16}"/>
            </a:ext>
          </a:extLst>
        </xdr:cNvPr>
        <xdr:cNvSpPr/>
      </xdr:nvSpPr>
      <xdr:spPr>
        <a:xfrm>
          <a:off x="15430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28575</xdr:rowOff>
    </xdr:from>
    <xdr:to>
      <xdr:col>85</xdr:col>
      <xdr:colOff>127000</xdr:colOff>
      <xdr:row>60</xdr:row>
      <xdr:rowOff>70485</xdr:rowOff>
    </xdr:to>
    <xdr:cxnSp macro="">
      <xdr:nvCxnSpPr>
        <xdr:cNvPr id="656" name="直線コネクタ 655">
          <a:extLst>
            <a:ext uri="{FF2B5EF4-FFF2-40B4-BE49-F238E27FC236}">
              <a16:creationId xmlns:a16="http://schemas.microsoft.com/office/drawing/2014/main" id="{EC3891C9-4078-4118-8345-CAD11234F3B0}"/>
            </a:ext>
          </a:extLst>
        </xdr:cNvPr>
        <xdr:cNvCxnSpPr/>
      </xdr:nvCxnSpPr>
      <xdr:spPr>
        <a:xfrm>
          <a:off x="15481300" y="103155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657" name="楕円 656">
          <a:extLst>
            <a:ext uri="{FF2B5EF4-FFF2-40B4-BE49-F238E27FC236}">
              <a16:creationId xmlns:a16="http://schemas.microsoft.com/office/drawing/2014/main" id="{378B42B1-9694-414E-89DC-3DCC7E3B8F3C}"/>
            </a:ext>
          </a:extLst>
        </xdr:cNvPr>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28575</xdr:rowOff>
    </xdr:to>
    <xdr:cxnSp macro="">
      <xdr:nvCxnSpPr>
        <xdr:cNvPr id="658" name="直線コネクタ 657">
          <a:extLst>
            <a:ext uri="{FF2B5EF4-FFF2-40B4-BE49-F238E27FC236}">
              <a16:creationId xmlns:a16="http://schemas.microsoft.com/office/drawing/2014/main" id="{57C2653A-F333-4F1E-9B35-620BCD60D644}"/>
            </a:ext>
          </a:extLst>
        </xdr:cNvPr>
        <xdr:cNvCxnSpPr/>
      </xdr:nvCxnSpPr>
      <xdr:spPr>
        <a:xfrm>
          <a:off x="14592300" y="10267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76835</xdr:rowOff>
    </xdr:from>
    <xdr:to>
      <xdr:col>72</xdr:col>
      <xdr:colOff>38100</xdr:colOff>
      <xdr:row>60</xdr:row>
      <xdr:rowOff>6985</xdr:rowOff>
    </xdr:to>
    <xdr:sp macro="" textlink="">
      <xdr:nvSpPr>
        <xdr:cNvPr id="659" name="楕円 658">
          <a:extLst>
            <a:ext uri="{FF2B5EF4-FFF2-40B4-BE49-F238E27FC236}">
              <a16:creationId xmlns:a16="http://schemas.microsoft.com/office/drawing/2014/main" id="{6E17EABF-AF6E-4869-AA77-77E4E9F02078}"/>
            </a:ext>
          </a:extLst>
        </xdr:cNvPr>
        <xdr:cNvSpPr/>
      </xdr:nvSpPr>
      <xdr:spPr>
        <a:xfrm>
          <a:off x="13652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127635</xdr:rowOff>
    </xdr:from>
    <xdr:to>
      <xdr:col>76</xdr:col>
      <xdr:colOff>114300</xdr:colOff>
      <xdr:row>59</xdr:row>
      <xdr:rowOff>152400</xdr:rowOff>
    </xdr:to>
    <xdr:cxnSp macro="">
      <xdr:nvCxnSpPr>
        <xdr:cNvPr id="660" name="直線コネクタ 659">
          <a:extLst>
            <a:ext uri="{FF2B5EF4-FFF2-40B4-BE49-F238E27FC236}">
              <a16:creationId xmlns:a16="http://schemas.microsoft.com/office/drawing/2014/main" id="{AA69914A-D814-4553-A6C6-E74F6AAB39D2}"/>
            </a:ext>
          </a:extLst>
        </xdr:cNvPr>
        <xdr:cNvCxnSpPr/>
      </xdr:nvCxnSpPr>
      <xdr:spPr>
        <a:xfrm>
          <a:off x="13703300" y="102431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48260</xdr:rowOff>
    </xdr:from>
    <xdr:to>
      <xdr:col>67</xdr:col>
      <xdr:colOff>101600</xdr:colOff>
      <xdr:row>59</xdr:row>
      <xdr:rowOff>149860</xdr:rowOff>
    </xdr:to>
    <xdr:sp macro="" textlink="">
      <xdr:nvSpPr>
        <xdr:cNvPr id="661" name="楕円 660">
          <a:extLst>
            <a:ext uri="{FF2B5EF4-FFF2-40B4-BE49-F238E27FC236}">
              <a16:creationId xmlns:a16="http://schemas.microsoft.com/office/drawing/2014/main" id="{C0C35844-1D6A-47AC-BBCB-D5265B1E5F0E}"/>
            </a:ext>
          </a:extLst>
        </xdr:cNvPr>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99060</xdr:rowOff>
    </xdr:from>
    <xdr:to>
      <xdr:col>71</xdr:col>
      <xdr:colOff>177800</xdr:colOff>
      <xdr:row>59</xdr:row>
      <xdr:rowOff>127635</xdr:rowOff>
    </xdr:to>
    <xdr:cxnSp macro="">
      <xdr:nvCxnSpPr>
        <xdr:cNvPr id="662" name="直線コネクタ 661">
          <a:extLst>
            <a:ext uri="{FF2B5EF4-FFF2-40B4-BE49-F238E27FC236}">
              <a16:creationId xmlns:a16="http://schemas.microsoft.com/office/drawing/2014/main" id="{5179C87C-8B0F-41B9-977A-7C1D6118F4B9}"/>
            </a:ext>
          </a:extLst>
        </xdr:cNvPr>
        <xdr:cNvCxnSpPr/>
      </xdr:nvCxnSpPr>
      <xdr:spPr>
        <a:xfrm>
          <a:off x="12814300" y="102146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663" name="n_1aveValue【学校施設】&#10;有形固定資産減価償却率">
          <a:extLst>
            <a:ext uri="{FF2B5EF4-FFF2-40B4-BE49-F238E27FC236}">
              <a16:creationId xmlns:a16="http://schemas.microsoft.com/office/drawing/2014/main" id="{D880F213-9264-4F5C-8581-6D8960D939A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664" name="n_2aveValue【学校施設】&#10;有形固定資産減価償却率">
          <a:extLst>
            <a:ext uri="{FF2B5EF4-FFF2-40B4-BE49-F238E27FC236}">
              <a16:creationId xmlns:a16="http://schemas.microsoft.com/office/drawing/2014/main" id="{826DA941-5368-4EA9-8472-9F59AE2B843E}"/>
            </a:ext>
          </a:extLst>
        </xdr:cNvPr>
        <xdr:cNvSpPr txBox="1"/>
      </xdr:nvSpPr>
      <xdr:spPr>
        <a:xfrm>
          <a:off x="143897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665" name="n_3aveValue【学校施設】&#10;有形固定資産減価償却率">
          <a:extLst>
            <a:ext uri="{FF2B5EF4-FFF2-40B4-BE49-F238E27FC236}">
              <a16:creationId xmlns:a16="http://schemas.microsoft.com/office/drawing/2014/main" id="{A24C580E-208F-4D7F-92FB-764976572952}"/>
            </a:ext>
          </a:extLst>
        </xdr:cNvPr>
        <xdr:cNvSpPr txBox="1"/>
      </xdr:nvSpPr>
      <xdr:spPr>
        <a:xfrm>
          <a:off x="13500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666" name="n_4aveValue【学校施設】&#10;有形固定資産減価償却率">
          <a:extLst>
            <a:ext uri="{FF2B5EF4-FFF2-40B4-BE49-F238E27FC236}">
              <a16:creationId xmlns:a16="http://schemas.microsoft.com/office/drawing/2014/main" id="{5A8C32EA-1EBB-4173-A04C-9AFF86F6C525}"/>
            </a:ext>
          </a:extLst>
        </xdr:cNvPr>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70502</xdr:rowOff>
    </xdr:from>
    <xdr:ext cx="405111" cy="259045"/>
    <xdr:sp macro="" textlink="">
      <xdr:nvSpPr>
        <xdr:cNvPr id="667" name="n_1mainValue【学校施設】&#10;有形固定資産減価償却率">
          <a:extLst>
            <a:ext uri="{FF2B5EF4-FFF2-40B4-BE49-F238E27FC236}">
              <a16:creationId xmlns:a16="http://schemas.microsoft.com/office/drawing/2014/main" id="{1B82269A-3A55-42B0-944F-2043864DEDF4}"/>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668" name="n_2mainValue【学校施設】&#10;有形固定資産減価償却率">
          <a:extLst>
            <a:ext uri="{FF2B5EF4-FFF2-40B4-BE49-F238E27FC236}">
              <a16:creationId xmlns:a16="http://schemas.microsoft.com/office/drawing/2014/main" id="{65FFEDA3-CD3D-4ED3-B2F8-13245C874288}"/>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669" name="n_3mainValue【学校施設】&#10;有形固定資産減価償却率">
          <a:extLst>
            <a:ext uri="{FF2B5EF4-FFF2-40B4-BE49-F238E27FC236}">
              <a16:creationId xmlns:a16="http://schemas.microsoft.com/office/drawing/2014/main" id="{D54FAAA6-9DA3-429E-AE97-E303AD1588A3}"/>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166387</xdr:rowOff>
    </xdr:from>
    <xdr:ext cx="405111" cy="259045"/>
    <xdr:sp macro="" textlink="">
      <xdr:nvSpPr>
        <xdr:cNvPr id="670" name="n_4mainValue【学校施設】&#10;有形固定資産減価償却率">
          <a:extLst>
            <a:ext uri="{FF2B5EF4-FFF2-40B4-BE49-F238E27FC236}">
              <a16:creationId xmlns:a16="http://schemas.microsoft.com/office/drawing/2014/main" id="{D6972B55-E633-4BE6-8637-B64394BA7D5E}"/>
            </a:ext>
          </a:extLst>
        </xdr:cNvPr>
        <xdr:cNvSpPr txBox="1"/>
      </xdr:nvSpPr>
      <xdr:spPr>
        <a:xfrm>
          <a:off x="12611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609E4D63-37FE-40EB-B34E-A4F86D963E8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D18FED94-4BD4-4041-BEA3-768B037169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77B5FCC5-DA7D-414B-BC08-29A280F4491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69EDE24F-58BE-41AE-98DE-FDF16A5FD4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5CFFB15C-8679-4594-8DCC-104B5C80E2F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4A970F4-E5AA-4592-887B-86943772C74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40AFDC5A-3ADD-4452-BEDD-1D838A3A8B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8B66A860-3E00-4017-BECC-9EBA7CA1AB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294BDBB7-F25E-41B4-9219-1933C14BCD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B0A4E9F2-A439-48A1-AF7D-05407555D28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C2F4F853-820B-478C-903C-FADFD58F373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9B295E3A-05C6-41D0-A204-B55099B7A0E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FA17074A-6590-4AA0-9912-94BD0AA3369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046FB65F-7B0C-4C91-850D-65FC744DC85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2C86B9AA-AF56-45B3-AB3D-E892108F33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6" name="テキスト ボックス 685">
          <a:extLst>
            <a:ext uri="{FF2B5EF4-FFF2-40B4-BE49-F238E27FC236}">
              <a16:creationId xmlns:a16="http://schemas.microsoft.com/office/drawing/2014/main" id="{72C23C63-C381-48F7-8BA6-815C1B522B4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BDF6314A-0E22-4520-85C1-698DA35C486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8" name="テキスト ボックス 687">
          <a:extLst>
            <a:ext uri="{FF2B5EF4-FFF2-40B4-BE49-F238E27FC236}">
              <a16:creationId xmlns:a16="http://schemas.microsoft.com/office/drawing/2014/main" id="{519FA51A-B4A6-454F-A572-330EC3DE5D55}"/>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8DB358F6-5E7B-4D6A-8A9E-17976718728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90" name="テキスト ボックス 689">
          <a:extLst>
            <a:ext uri="{FF2B5EF4-FFF2-40B4-BE49-F238E27FC236}">
              <a16:creationId xmlns:a16="http://schemas.microsoft.com/office/drawing/2014/main" id="{C4B067C9-E510-45E0-9B4C-A98819C476E5}"/>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C5D67D7D-F7F2-4734-806A-B6F009EB4E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6748B0CC-9F59-4A7D-9760-1D7E164D86A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59ADE07F-A314-412C-A0F2-F54B9FE4A76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694" name="直線コネクタ 693">
          <a:extLst>
            <a:ext uri="{FF2B5EF4-FFF2-40B4-BE49-F238E27FC236}">
              <a16:creationId xmlns:a16="http://schemas.microsoft.com/office/drawing/2014/main" id="{71B647E2-E88E-41C2-BEBE-AEC224A086DE}"/>
            </a:ext>
          </a:extLst>
        </xdr:cNvPr>
        <xdr:cNvCxnSpPr/>
      </xdr:nvCxnSpPr>
      <xdr:spPr>
        <a:xfrm flipV="1">
          <a:off x="22160864" y="9541307"/>
          <a:ext cx="0" cy="1391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695" name="【学校施設】&#10;一人当たり面積最小値テキスト">
          <a:extLst>
            <a:ext uri="{FF2B5EF4-FFF2-40B4-BE49-F238E27FC236}">
              <a16:creationId xmlns:a16="http://schemas.microsoft.com/office/drawing/2014/main" id="{BB046041-7E37-4265-8550-56DC2597580B}"/>
            </a:ext>
          </a:extLst>
        </xdr:cNvPr>
        <xdr:cNvSpPr txBox="1"/>
      </xdr:nvSpPr>
      <xdr:spPr>
        <a:xfrm>
          <a:off x="22199600" y="1093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696" name="直線コネクタ 695">
          <a:extLst>
            <a:ext uri="{FF2B5EF4-FFF2-40B4-BE49-F238E27FC236}">
              <a16:creationId xmlns:a16="http://schemas.microsoft.com/office/drawing/2014/main" id="{3DEB7D70-44F6-4ACE-931B-0E6E8D112B67}"/>
            </a:ext>
          </a:extLst>
        </xdr:cNvPr>
        <xdr:cNvCxnSpPr/>
      </xdr:nvCxnSpPr>
      <xdr:spPr>
        <a:xfrm>
          <a:off x="22072600" y="109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697" name="【学校施設】&#10;一人当たり面積最大値テキスト">
          <a:extLst>
            <a:ext uri="{FF2B5EF4-FFF2-40B4-BE49-F238E27FC236}">
              <a16:creationId xmlns:a16="http://schemas.microsoft.com/office/drawing/2014/main" id="{3BFDF7EE-EFBE-4546-BD85-C6DF69510A10}"/>
            </a:ext>
          </a:extLst>
        </xdr:cNvPr>
        <xdr:cNvSpPr txBox="1"/>
      </xdr:nvSpPr>
      <xdr:spPr>
        <a:xfrm>
          <a:off x="22199600" y="93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698" name="直線コネクタ 697">
          <a:extLst>
            <a:ext uri="{FF2B5EF4-FFF2-40B4-BE49-F238E27FC236}">
              <a16:creationId xmlns:a16="http://schemas.microsoft.com/office/drawing/2014/main" id="{DE7EC869-955D-4DB6-9651-79C96D4CAF6E}"/>
            </a:ext>
          </a:extLst>
        </xdr:cNvPr>
        <xdr:cNvCxnSpPr/>
      </xdr:nvCxnSpPr>
      <xdr:spPr>
        <a:xfrm>
          <a:off x="22072600" y="9541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699" name="【学校施設】&#10;一人当たり面積平均値テキスト">
          <a:extLst>
            <a:ext uri="{FF2B5EF4-FFF2-40B4-BE49-F238E27FC236}">
              <a16:creationId xmlns:a16="http://schemas.microsoft.com/office/drawing/2014/main" id="{D4AAF893-E335-4257-A454-C7F3845C01C5}"/>
            </a:ext>
          </a:extLst>
        </xdr:cNvPr>
        <xdr:cNvSpPr txBox="1"/>
      </xdr:nvSpPr>
      <xdr:spPr>
        <a:xfrm>
          <a:off x="22199600" y="1067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700" name="フローチャート: 判断 699">
          <a:extLst>
            <a:ext uri="{FF2B5EF4-FFF2-40B4-BE49-F238E27FC236}">
              <a16:creationId xmlns:a16="http://schemas.microsoft.com/office/drawing/2014/main" id="{109E386E-58CA-4FE9-B03B-3898CB68B47C}"/>
            </a:ext>
          </a:extLst>
        </xdr:cNvPr>
        <xdr:cNvSpPr/>
      </xdr:nvSpPr>
      <xdr:spPr>
        <a:xfrm>
          <a:off x="22110700" y="1069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701" name="フローチャート: 判断 700">
          <a:extLst>
            <a:ext uri="{FF2B5EF4-FFF2-40B4-BE49-F238E27FC236}">
              <a16:creationId xmlns:a16="http://schemas.microsoft.com/office/drawing/2014/main" id="{839D5841-0FF1-4874-B49E-9B09BDA87785}"/>
            </a:ext>
          </a:extLst>
        </xdr:cNvPr>
        <xdr:cNvSpPr/>
      </xdr:nvSpPr>
      <xdr:spPr>
        <a:xfrm>
          <a:off x="212725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702" name="フローチャート: 判断 701">
          <a:extLst>
            <a:ext uri="{FF2B5EF4-FFF2-40B4-BE49-F238E27FC236}">
              <a16:creationId xmlns:a16="http://schemas.microsoft.com/office/drawing/2014/main" id="{B66281A5-9AA2-4286-83BE-76D620748886}"/>
            </a:ext>
          </a:extLst>
        </xdr:cNvPr>
        <xdr:cNvSpPr/>
      </xdr:nvSpPr>
      <xdr:spPr>
        <a:xfrm>
          <a:off x="20383500" y="106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703" name="フローチャート: 判断 702">
          <a:extLst>
            <a:ext uri="{FF2B5EF4-FFF2-40B4-BE49-F238E27FC236}">
              <a16:creationId xmlns:a16="http://schemas.microsoft.com/office/drawing/2014/main" id="{B92B016F-C85D-43B0-8847-342C5D14F3E4}"/>
            </a:ext>
          </a:extLst>
        </xdr:cNvPr>
        <xdr:cNvSpPr/>
      </xdr:nvSpPr>
      <xdr:spPr>
        <a:xfrm>
          <a:off x="19494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704" name="フローチャート: 判断 703">
          <a:extLst>
            <a:ext uri="{FF2B5EF4-FFF2-40B4-BE49-F238E27FC236}">
              <a16:creationId xmlns:a16="http://schemas.microsoft.com/office/drawing/2014/main" id="{6A87086B-1E2B-421F-AB91-E9D283D0AD66}"/>
            </a:ext>
          </a:extLst>
        </xdr:cNvPr>
        <xdr:cNvSpPr/>
      </xdr:nvSpPr>
      <xdr:spPr>
        <a:xfrm>
          <a:off x="18605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4798DF0-A6C5-49CA-B8EC-D4CE6BE4A86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129B84B-A1E5-4A78-A2F6-F8676D2B76F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B79AF101-6043-4BD5-B2E0-6451FFE3A9D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7151091-618E-40F9-8988-6F1548D5AE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FFDA750C-1F4B-41F7-99DD-7D2C49A591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133528</xdr:rowOff>
    </xdr:from>
    <xdr:to>
      <xdr:col>116</xdr:col>
      <xdr:colOff>114300</xdr:colOff>
      <xdr:row>62</xdr:row>
      <xdr:rowOff>63678</xdr:rowOff>
    </xdr:to>
    <xdr:sp macro="" textlink="">
      <xdr:nvSpPr>
        <xdr:cNvPr id="710" name="楕円 709">
          <a:extLst>
            <a:ext uri="{FF2B5EF4-FFF2-40B4-BE49-F238E27FC236}">
              <a16:creationId xmlns:a16="http://schemas.microsoft.com/office/drawing/2014/main" id="{1E5B3E88-FDCD-4A84-B07F-922655E6AF07}"/>
            </a:ext>
          </a:extLst>
        </xdr:cNvPr>
        <xdr:cNvSpPr/>
      </xdr:nvSpPr>
      <xdr:spPr>
        <a:xfrm>
          <a:off x="22110700" y="1059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156405</xdr:rowOff>
    </xdr:from>
    <xdr:ext cx="469744" cy="259045"/>
    <xdr:sp macro="" textlink="">
      <xdr:nvSpPr>
        <xdr:cNvPr id="711" name="【学校施設】&#10;一人当たり面積該当値テキスト">
          <a:extLst>
            <a:ext uri="{FF2B5EF4-FFF2-40B4-BE49-F238E27FC236}">
              <a16:creationId xmlns:a16="http://schemas.microsoft.com/office/drawing/2014/main" id="{E9520142-827C-4C8F-A5A8-A3724ADB2EAD}"/>
            </a:ext>
          </a:extLst>
        </xdr:cNvPr>
        <xdr:cNvSpPr txBox="1"/>
      </xdr:nvSpPr>
      <xdr:spPr>
        <a:xfrm>
          <a:off x="22199600" y="1044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135204</xdr:rowOff>
    </xdr:from>
    <xdr:to>
      <xdr:col>112</xdr:col>
      <xdr:colOff>38100</xdr:colOff>
      <xdr:row>62</xdr:row>
      <xdr:rowOff>65354</xdr:rowOff>
    </xdr:to>
    <xdr:sp macro="" textlink="">
      <xdr:nvSpPr>
        <xdr:cNvPr id="712" name="楕円 711">
          <a:extLst>
            <a:ext uri="{FF2B5EF4-FFF2-40B4-BE49-F238E27FC236}">
              <a16:creationId xmlns:a16="http://schemas.microsoft.com/office/drawing/2014/main" id="{ABCF3282-7BAD-4A2E-97FA-547ADCE8702A}"/>
            </a:ext>
          </a:extLst>
        </xdr:cNvPr>
        <xdr:cNvSpPr/>
      </xdr:nvSpPr>
      <xdr:spPr>
        <a:xfrm>
          <a:off x="21272500" y="1059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12878</xdr:rowOff>
    </xdr:from>
    <xdr:to>
      <xdr:col>116</xdr:col>
      <xdr:colOff>63500</xdr:colOff>
      <xdr:row>62</xdr:row>
      <xdr:rowOff>14554</xdr:rowOff>
    </xdr:to>
    <xdr:cxnSp macro="">
      <xdr:nvCxnSpPr>
        <xdr:cNvPr id="713" name="直線コネクタ 712">
          <a:extLst>
            <a:ext uri="{FF2B5EF4-FFF2-40B4-BE49-F238E27FC236}">
              <a16:creationId xmlns:a16="http://schemas.microsoft.com/office/drawing/2014/main" id="{CDB309CB-715F-4D5D-BB16-713E24480B88}"/>
            </a:ext>
          </a:extLst>
        </xdr:cNvPr>
        <xdr:cNvCxnSpPr/>
      </xdr:nvCxnSpPr>
      <xdr:spPr>
        <a:xfrm flipV="1">
          <a:off x="21323300" y="10642778"/>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714" name="楕円 713">
          <a:extLst>
            <a:ext uri="{FF2B5EF4-FFF2-40B4-BE49-F238E27FC236}">
              <a16:creationId xmlns:a16="http://schemas.microsoft.com/office/drawing/2014/main" id="{92760620-6567-4B04-B841-8331D606F6A1}"/>
            </a:ext>
          </a:extLst>
        </xdr:cNvPr>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xdr:rowOff>
    </xdr:from>
    <xdr:to>
      <xdr:col>111</xdr:col>
      <xdr:colOff>177800</xdr:colOff>
      <xdr:row>62</xdr:row>
      <xdr:rowOff>14554</xdr:rowOff>
    </xdr:to>
    <xdr:cxnSp macro="">
      <xdr:nvCxnSpPr>
        <xdr:cNvPr id="715" name="直線コネクタ 714">
          <a:extLst>
            <a:ext uri="{FF2B5EF4-FFF2-40B4-BE49-F238E27FC236}">
              <a16:creationId xmlns:a16="http://schemas.microsoft.com/office/drawing/2014/main" id="{5A2395EA-CBC4-4620-9FE3-F8DA0CEC9E0B}"/>
            </a:ext>
          </a:extLst>
        </xdr:cNvPr>
        <xdr:cNvCxnSpPr/>
      </xdr:nvCxnSpPr>
      <xdr:spPr>
        <a:xfrm>
          <a:off x="20434300" y="10639044"/>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33706</xdr:rowOff>
    </xdr:from>
    <xdr:to>
      <xdr:col>102</xdr:col>
      <xdr:colOff>165100</xdr:colOff>
      <xdr:row>62</xdr:row>
      <xdr:rowOff>135306</xdr:rowOff>
    </xdr:to>
    <xdr:sp macro="" textlink="">
      <xdr:nvSpPr>
        <xdr:cNvPr id="716" name="楕円 715">
          <a:extLst>
            <a:ext uri="{FF2B5EF4-FFF2-40B4-BE49-F238E27FC236}">
              <a16:creationId xmlns:a16="http://schemas.microsoft.com/office/drawing/2014/main" id="{A832E08A-B7E8-422B-8615-3B330456428C}"/>
            </a:ext>
          </a:extLst>
        </xdr:cNvPr>
        <xdr:cNvSpPr/>
      </xdr:nvSpPr>
      <xdr:spPr>
        <a:xfrm>
          <a:off x="19494500" y="1066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84506</xdr:rowOff>
    </xdr:to>
    <xdr:cxnSp macro="">
      <xdr:nvCxnSpPr>
        <xdr:cNvPr id="717" name="直線コネクタ 716">
          <a:extLst>
            <a:ext uri="{FF2B5EF4-FFF2-40B4-BE49-F238E27FC236}">
              <a16:creationId xmlns:a16="http://schemas.microsoft.com/office/drawing/2014/main" id="{4E6EBBC3-EA23-48A7-B859-79A35F17D251}"/>
            </a:ext>
          </a:extLst>
        </xdr:cNvPr>
        <xdr:cNvCxnSpPr/>
      </xdr:nvCxnSpPr>
      <xdr:spPr>
        <a:xfrm flipV="1">
          <a:off x="19545300" y="10639044"/>
          <a:ext cx="889000" cy="7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154407</xdr:rowOff>
    </xdr:from>
    <xdr:to>
      <xdr:col>98</xdr:col>
      <xdr:colOff>38100</xdr:colOff>
      <xdr:row>62</xdr:row>
      <xdr:rowOff>84557</xdr:rowOff>
    </xdr:to>
    <xdr:sp macro="" textlink="">
      <xdr:nvSpPr>
        <xdr:cNvPr id="718" name="楕円 717">
          <a:extLst>
            <a:ext uri="{FF2B5EF4-FFF2-40B4-BE49-F238E27FC236}">
              <a16:creationId xmlns:a16="http://schemas.microsoft.com/office/drawing/2014/main" id="{0A918AA9-96E4-4A6B-9301-A63F20FD5D2B}"/>
            </a:ext>
          </a:extLst>
        </xdr:cNvPr>
        <xdr:cNvSpPr/>
      </xdr:nvSpPr>
      <xdr:spPr>
        <a:xfrm>
          <a:off x="18605500" y="106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33757</xdr:rowOff>
    </xdr:from>
    <xdr:to>
      <xdr:col>102</xdr:col>
      <xdr:colOff>114300</xdr:colOff>
      <xdr:row>62</xdr:row>
      <xdr:rowOff>84506</xdr:rowOff>
    </xdr:to>
    <xdr:cxnSp macro="">
      <xdr:nvCxnSpPr>
        <xdr:cNvPr id="719" name="直線コネクタ 718">
          <a:extLst>
            <a:ext uri="{FF2B5EF4-FFF2-40B4-BE49-F238E27FC236}">
              <a16:creationId xmlns:a16="http://schemas.microsoft.com/office/drawing/2014/main" id="{521EF235-332D-4046-BE8E-450CD2A49A7C}"/>
            </a:ext>
          </a:extLst>
        </xdr:cNvPr>
        <xdr:cNvCxnSpPr/>
      </xdr:nvCxnSpPr>
      <xdr:spPr>
        <a:xfrm>
          <a:off x="18656300" y="10663657"/>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720" name="n_1aveValue【学校施設】&#10;一人当たり面積">
          <a:extLst>
            <a:ext uri="{FF2B5EF4-FFF2-40B4-BE49-F238E27FC236}">
              <a16:creationId xmlns:a16="http://schemas.microsoft.com/office/drawing/2014/main" id="{EC311034-63FB-4AFF-A303-AAE4D37AE74F}"/>
            </a:ext>
          </a:extLst>
        </xdr:cNvPr>
        <xdr:cNvSpPr txBox="1"/>
      </xdr:nvSpPr>
      <xdr:spPr>
        <a:xfrm>
          <a:off x="21075727" y="10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721" name="n_2aveValue【学校施設】&#10;一人当たり面積">
          <a:extLst>
            <a:ext uri="{FF2B5EF4-FFF2-40B4-BE49-F238E27FC236}">
              <a16:creationId xmlns:a16="http://schemas.microsoft.com/office/drawing/2014/main" id="{0E779BA3-99F4-4863-8A7A-F331D3C89A32}"/>
            </a:ext>
          </a:extLst>
        </xdr:cNvPr>
        <xdr:cNvSpPr txBox="1"/>
      </xdr:nvSpPr>
      <xdr:spPr>
        <a:xfrm>
          <a:off x="20199427" y="1078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722" name="n_3aveValue【学校施設】&#10;一人当たり面積">
          <a:extLst>
            <a:ext uri="{FF2B5EF4-FFF2-40B4-BE49-F238E27FC236}">
              <a16:creationId xmlns:a16="http://schemas.microsoft.com/office/drawing/2014/main" id="{D7CB5E2B-49DD-40D2-BB55-C824121789B0}"/>
            </a:ext>
          </a:extLst>
        </xdr:cNvPr>
        <xdr:cNvSpPr txBox="1"/>
      </xdr:nvSpPr>
      <xdr:spPr>
        <a:xfrm>
          <a:off x="19310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723" name="n_4aveValue【学校施設】&#10;一人当たり面積">
          <a:extLst>
            <a:ext uri="{FF2B5EF4-FFF2-40B4-BE49-F238E27FC236}">
              <a16:creationId xmlns:a16="http://schemas.microsoft.com/office/drawing/2014/main" id="{7E159BD5-ABB8-4C52-8C17-57BC7E47EEAB}"/>
            </a:ext>
          </a:extLst>
        </xdr:cNvPr>
        <xdr:cNvSpPr txBox="1"/>
      </xdr:nvSpPr>
      <xdr:spPr>
        <a:xfrm>
          <a:off x="18421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81881</xdr:rowOff>
    </xdr:from>
    <xdr:ext cx="469744" cy="259045"/>
    <xdr:sp macro="" textlink="">
      <xdr:nvSpPr>
        <xdr:cNvPr id="724" name="n_1mainValue【学校施設】&#10;一人当たり面積">
          <a:extLst>
            <a:ext uri="{FF2B5EF4-FFF2-40B4-BE49-F238E27FC236}">
              <a16:creationId xmlns:a16="http://schemas.microsoft.com/office/drawing/2014/main" id="{22905D75-6DE2-4121-9EE8-135F920D77E5}"/>
            </a:ext>
          </a:extLst>
        </xdr:cNvPr>
        <xdr:cNvSpPr txBox="1"/>
      </xdr:nvSpPr>
      <xdr:spPr>
        <a:xfrm>
          <a:off x="21075727" y="1036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76471</xdr:rowOff>
    </xdr:from>
    <xdr:ext cx="469744" cy="259045"/>
    <xdr:sp macro="" textlink="">
      <xdr:nvSpPr>
        <xdr:cNvPr id="725" name="n_2mainValue【学校施設】&#10;一人当たり面積">
          <a:extLst>
            <a:ext uri="{FF2B5EF4-FFF2-40B4-BE49-F238E27FC236}">
              <a16:creationId xmlns:a16="http://schemas.microsoft.com/office/drawing/2014/main" id="{9C598509-40E1-402F-9800-A032E78F21D9}"/>
            </a:ext>
          </a:extLst>
        </xdr:cNvPr>
        <xdr:cNvSpPr txBox="1"/>
      </xdr:nvSpPr>
      <xdr:spPr>
        <a:xfrm>
          <a:off x="20199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151833</xdr:rowOff>
    </xdr:from>
    <xdr:ext cx="469744" cy="259045"/>
    <xdr:sp macro="" textlink="">
      <xdr:nvSpPr>
        <xdr:cNvPr id="726" name="n_3mainValue【学校施設】&#10;一人当たり面積">
          <a:extLst>
            <a:ext uri="{FF2B5EF4-FFF2-40B4-BE49-F238E27FC236}">
              <a16:creationId xmlns:a16="http://schemas.microsoft.com/office/drawing/2014/main" id="{5F820FD5-9573-4FDC-8BC7-2D75A9F5B55B}"/>
            </a:ext>
          </a:extLst>
        </xdr:cNvPr>
        <xdr:cNvSpPr txBox="1"/>
      </xdr:nvSpPr>
      <xdr:spPr>
        <a:xfrm>
          <a:off x="19310427" y="1043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101084</xdr:rowOff>
    </xdr:from>
    <xdr:ext cx="469744" cy="259045"/>
    <xdr:sp macro="" textlink="">
      <xdr:nvSpPr>
        <xdr:cNvPr id="727" name="n_4mainValue【学校施設】&#10;一人当たり面積">
          <a:extLst>
            <a:ext uri="{FF2B5EF4-FFF2-40B4-BE49-F238E27FC236}">
              <a16:creationId xmlns:a16="http://schemas.microsoft.com/office/drawing/2014/main" id="{C9710FF7-27C9-43DF-AB90-6FB4856C4C36}"/>
            </a:ext>
          </a:extLst>
        </xdr:cNvPr>
        <xdr:cNvSpPr txBox="1"/>
      </xdr:nvSpPr>
      <xdr:spPr>
        <a:xfrm>
          <a:off x="18421427" y="1038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AD6888B5-BFC4-4FA3-B0CE-B2BC183729A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D1B00A48-22CB-4B62-AAA9-04B89826AA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00F02F30-C9D5-4CEC-BFFF-43E87F55AC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451362DC-3117-4BC4-8C4E-FCFC8CBE5C2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B8255FB2-8215-4B89-AA43-AA0C983865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C7D83714-0B3F-452A-A4BE-9D50A665E87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412213AC-6F49-4229-945F-8D6A03EDC1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1BA00749-B79E-40B4-A89D-077010A72C0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AB02A3D7-735A-4133-8750-470C9FACBAD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908F3C1A-574A-462C-A049-80013955875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F7FE4E7D-98F5-46A8-A915-4097E2A206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9" name="直線コネクタ 738">
          <a:extLst>
            <a:ext uri="{FF2B5EF4-FFF2-40B4-BE49-F238E27FC236}">
              <a16:creationId xmlns:a16="http://schemas.microsoft.com/office/drawing/2014/main" id="{828C2165-74D7-4137-8D99-8907F5CE3B1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40" name="テキスト ボックス 739">
          <a:extLst>
            <a:ext uri="{FF2B5EF4-FFF2-40B4-BE49-F238E27FC236}">
              <a16:creationId xmlns:a16="http://schemas.microsoft.com/office/drawing/2014/main" id="{A55CECF2-7FDD-4D8A-92FF-C817ECA9DB4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1" name="直線コネクタ 740">
          <a:extLst>
            <a:ext uri="{FF2B5EF4-FFF2-40B4-BE49-F238E27FC236}">
              <a16:creationId xmlns:a16="http://schemas.microsoft.com/office/drawing/2014/main" id="{DE0D434B-A8D3-4BFA-804C-56972C8A47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2" name="テキスト ボックス 741">
          <a:extLst>
            <a:ext uri="{FF2B5EF4-FFF2-40B4-BE49-F238E27FC236}">
              <a16:creationId xmlns:a16="http://schemas.microsoft.com/office/drawing/2014/main" id="{192F9D4D-FB65-4642-8DB7-124ABAA9765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3" name="直線コネクタ 742">
          <a:extLst>
            <a:ext uri="{FF2B5EF4-FFF2-40B4-BE49-F238E27FC236}">
              <a16:creationId xmlns:a16="http://schemas.microsoft.com/office/drawing/2014/main" id="{42FE3B60-AE73-4894-8026-0EADEF3ED1C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4" name="テキスト ボックス 743">
          <a:extLst>
            <a:ext uri="{FF2B5EF4-FFF2-40B4-BE49-F238E27FC236}">
              <a16:creationId xmlns:a16="http://schemas.microsoft.com/office/drawing/2014/main" id="{803E6213-D46F-412C-B150-8E91445D4A0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5" name="直線コネクタ 744">
          <a:extLst>
            <a:ext uri="{FF2B5EF4-FFF2-40B4-BE49-F238E27FC236}">
              <a16:creationId xmlns:a16="http://schemas.microsoft.com/office/drawing/2014/main" id="{01CECB96-D80E-43BE-AA11-2203D4B326C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6" name="テキスト ボックス 745">
          <a:extLst>
            <a:ext uri="{FF2B5EF4-FFF2-40B4-BE49-F238E27FC236}">
              <a16:creationId xmlns:a16="http://schemas.microsoft.com/office/drawing/2014/main" id="{0B7810F0-839C-4BCB-B4C5-53AA1DBF655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7" name="直線コネクタ 746">
          <a:extLst>
            <a:ext uri="{FF2B5EF4-FFF2-40B4-BE49-F238E27FC236}">
              <a16:creationId xmlns:a16="http://schemas.microsoft.com/office/drawing/2014/main" id="{DC97A1FB-08D2-474A-8F31-1C3701B3D3F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8" name="テキスト ボックス 747">
          <a:extLst>
            <a:ext uri="{FF2B5EF4-FFF2-40B4-BE49-F238E27FC236}">
              <a16:creationId xmlns:a16="http://schemas.microsoft.com/office/drawing/2014/main" id="{69748DDF-13CA-4DA3-8B51-34071C28042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9" name="直線コネクタ 748">
          <a:extLst>
            <a:ext uri="{FF2B5EF4-FFF2-40B4-BE49-F238E27FC236}">
              <a16:creationId xmlns:a16="http://schemas.microsoft.com/office/drawing/2014/main" id="{674E0E8E-5945-42B0-8B0C-4F5B2CAA05A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50" name="テキスト ボックス 749">
          <a:extLst>
            <a:ext uri="{FF2B5EF4-FFF2-40B4-BE49-F238E27FC236}">
              <a16:creationId xmlns:a16="http://schemas.microsoft.com/office/drawing/2014/main" id="{3E62BDF0-D552-4DC7-97B2-424507BCC1F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a:extLst>
            <a:ext uri="{FF2B5EF4-FFF2-40B4-BE49-F238E27FC236}">
              <a16:creationId xmlns:a16="http://schemas.microsoft.com/office/drawing/2014/main" id="{4F75EE06-B496-4393-868B-41FDC66F5A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児童館】&#10;有形固定資産減価償却率グラフ枠">
          <a:extLst>
            <a:ext uri="{FF2B5EF4-FFF2-40B4-BE49-F238E27FC236}">
              <a16:creationId xmlns:a16="http://schemas.microsoft.com/office/drawing/2014/main" id="{CD9A7E55-36C3-4FFB-94F7-107A2B42FA0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70757</xdr:rowOff>
    </xdr:from>
    <xdr:to>
      <xdr:col>85</xdr:col>
      <xdr:colOff>126364</xdr:colOff>
      <xdr:row>86</xdr:row>
      <xdr:rowOff>168729</xdr:rowOff>
    </xdr:to>
    <xdr:cxnSp macro="">
      <xdr:nvCxnSpPr>
        <xdr:cNvPr id="753" name="直線コネクタ 752">
          <a:extLst>
            <a:ext uri="{FF2B5EF4-FFF2-40B4-BE49-F238E27FC236}">
              <a16:creationId xmlns:a16="http://schemas.microsoft.com/office/drawing/2014/main" id="{3A8C0EFF-017F-40F1-B115-42D4D632B80A}"/>
            </a:ext>
          </a:extLst>
        </xdr:cNvPr>
        <xdr:cNvCxnSpPr/>
      </xdr:nvCxnSpPr>
      <xdr:spPr>
        <a:xfrm flipV="1">
          <a:off x="16318864"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4" name="【児童館】&#10;有形固定資産減価償却率最小値テキスト">
          <a:extLst>
            <a:ext uri="{FF2B5EF4-FFF2-40B4-BE49-F238E27FC236}">
              <a16:creationId xmlns:a16="http://schemas.microsoft.com/office/drawing/2014/main" id="{FA0EEA4A-CFBC-4623-9F8B-49287B7FCD1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5" name="直線コネクタ 754">
          <a:extLst>
            <a:ext uri="{FF2B5EF4-FFF2-40B4-BE49-F238E27FC236}">
              <a16:creationId xmlns:a16="http://schemas.microsoft.com/office/drawing/2014/main" id="{B0600125-C56A-421F-A528-67AF66575E4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17434</xdr:rowOff>
    </xdr:from>
    <xdr:ext cx="405111" cy="259045"/>
    <xdr:sp macro="" textlink="">
      <xdr:nvSpPr>
        <xdr:cNvPr id="756" name="【児童館】&#10;有形固定資産減価償却率最大値テキスト">
          <a:extLst>
            <a:ext uri="{FF2B5EF4-FFF2-40B4-BE49-F238E27FC236}">
              <a16:creationId xmlns:a16="http://schemas.microsoft.com/office/drawing/2014/main" id="{35481A3A-A098-467D-82F7-2286C9BB24B4}"/>
            </a:ext>
          </a:extLst>
        </xdr:cNvPr>
        <xdr:cNvSpPr txBox="1"/>
      </xdr:nvSpPr>
      <xdr:spPr>
        <a:xfrm>
          <a:off x="16357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70757</xdr:rowOff>
    </xdr:from>
    <xdr:to>
      <xdr:col>86</xdr:col>
      <xdr:colOff>25400</xdr:colOff>
      <xdr:row>78</xdr:row>
      <xdr:rowOff>70757</xdr:rowOff>
    </xdr:to>
    <xdr:cxnSp macro="">
      <xdr:nvCxnSpPr>
        <xdr:cNvPr id="757" name="直線コネクタ 756">
          <a:extLst>
            <a:ext uri="{FF2B5EF4-FFF2-40B4-BE49-F238E27FC236}">
              <a16:creationId xmlns:a16="http://schemas.microsoft.com/office/drawing/2014/main" id="{4A281A16-72C1-4580-89EB-044BA35D5C7B}"/>
            </a:ext>
          </a:extLst>
        </xdr:cNvPr>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78395</xdr:rowOff>
    </xdr:from>
    <xdr:ext cx="405111" cy="259045"/>
    <xdr:sp macro="" textlink="">
      <xdr:nvSpPr>
        <xdr:cNvPr id="758" name="【児童館】&#10;有形固定資産減価償却率平均値テキスト">
          <a:extLst>
            <a:ext uri="{FF2B5EF4-FFF2-40B4-BE49-F238E27FC236}">
              <a16:creationId xmlns:a16="http://schemas.microsoft.com/office/drawing/2014/main" id="{63E3B781-4975-4508-9BA1-624B2B5A22D3}"/>
            </a:ext>
          </a:extLst>
        </xdr:cNvPr>
        <xdr:cNvSpPr txBox="1"/>
      </xdr:nvSpPr>
      <xdr:spPr>
        <a:xfrm>
          <a:off x="16357600" y="1413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99968</xdr:rowOff>
    </xdr:from>
    <xdr:to>
      <xdr:col>85</xdr:col>
      <xdr:colOff>177800</xdr:colOff>
      <xdr:row>83</xdr:row>
      <xdr:rowOff>30118</xdr:rowOff>
    </xdr:to>
    <xdr:sp macro="" textlink="">
      <xdr:nvSpPr>
        <xdr:cNvPr id="759" name="フローチャート: 判断 758">
          <a:extLst>
            <a:ext uri="{FF2B5EF4-FFF2-40B4-BE49-F238E27FC236}">
              <a16:creationId xmlns:a16="http://schemas.microsoft.com/office/drawing/2014/main" id="{8387EC0B-9659-4323-A98C-93CC1FDEF388}"/>
            </a:ext>
          </a:extLst>
        </xdr:cNvPr>
        <xdr:cNvSpPr/>
      </xdr:nvSpPr>
      <xdr:spPr>
        <a:xfrm>
          <a:off x="162687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760" name="フローチャート: 判断 759">
          <a:extLst>
            <a:ext uri="{FF2B5EF4-FFF2-40B4-BE49-F238E27FC236}">
              <a16:creationId xmlns:a16="http://schemas.microsoft.com/office/drawing/2014/main" id="{ACD843CD-12E1-4F8D-AF60-09243E1507B7}"/>
            </a:ext>
          </a:extLst>
        </xdr:cNvPr>
        <xdr:cNvSpPr/>
      </xdr:nvSpPr>
      <xdr:spPr>
        <a:xfrm>
          <a:off x="154305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82006</xdr:rowOff>
    </xdr:from>
    <xdr:to>
      <xdr:col>76</xdr:col>
      <xdr:colOff>165100</xdr:colOff>
      <xdr:row>80</xdr:row>
      <xdr:rowOff>12156</xdr:rowOff>
    </xdr:to>
    <xdr:sp macro="" textlink="">
      <xdr:nvSpPr>
        <xdr:cNvPr id="761" name="フローチャート: 判断 760">
          <a:extLst>
            <a:ext uri="{FF2B5EF4-FFF2-40B4-BE49-F238E27FC236}">
              <a16:creationId xmlns:a16="http://schemas.microsoft.com/office/drawing/2014/main" id="{8E786599-BC20-405E-ABAC-D77DEC61C9B8}"/>
            </a:ext>
          </a:extLst>
        </xdr:cNvPr>
        <xdr:cNvSpPr/>
      </xdr:nvSpPr>
      <xdr:spPr>
        <a:xfrm>
          <a:off x="14541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54248</xdr:rowOff>
    </xdr:from>
    <xdr:to>
      <xdr:col>72</xdr:col>
      <xdr:colOff>38100</xdr:colOff>
      <xdr:row>79</xdr:row>
      <xdr:rowOff>155848</xdr:rowOff>
    </xdr:to>
    <xdr:sp macro="" textlink="">
      <xdr:nvSpPr>
        <xdr:cNvPr id="762" name="フローチャート: 判断 761">
          <a:extLst>
            <a:ext uri="{FF2B5EF4-FFF2-40B4-BE49-F238E27FC236}">
              <a16:creationId xmlns:a16="http://schemas.microsoft.com/office/drawing/2014/main" id="{7E9311D7-7E4C-400E-BBC1-30A440F1A82E}"/>
            </a:ext>
          </a:extLst>
        </xdr:cNvPr>
        <xdr:cNvSpPr/>
      </xdr:nvSpPr>
      <xdr:spPr>
        <a:xfrm>
          <a:off x="13652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134257</xdr:rowOff>
    </xdr:from>
    <xdr:to>
      <xdr:col>67</xdr:col>
      <xdr:colOff>101600</xdr:colOff>
      <xdr:row>81</xdr:row>
      <xdr:rowOff>64407</xdr:rowOff>
    </xdr:to>
    <xdr:sp macro="" textlink="">
      <xdr:nvSpPr>
        <xdr:cNvPr id="763" name="フローチャート: 判断 762">
          <a:extLst>
            <a:ext uri="{FF2B5EF4-FFF2-40B4-BE49-F238E27FC236}">
              <a16:creationId xmlns:a16="http://schemas.microsoft.com/office/drawing/2014/main" id="{D091795D-68BF-4F79-BC41-058B73A68219}"/>
            </a:ext>
          </a:extLst>
        </xdr:cNvPr>
        <xdr:cNvSpPr/>
      </xdr:nvSpPr>
      <xdr:spPr>
        <a:xfrm>
          <a:off x="12763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9650308-62AF-470D-BF7B-2E694D89D61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2FB40F4D-B4E1-4D0B-B0D4-FCAAF975DD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94DF18E9-9516-468C-BA78-A9B3327143E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C21A01D4-79A0-4E36-A864-F286D288234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49DB78BB-E01C-40A0-84B7-3B0F56B0108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19957</xdr:rowOff>
    </xdr:from>
    <xdr:to>
      <xdr:col>85</xdr:col>
      <xdr:colOff>177800</xdr:colOff>
      <xdr:row>78</xdr:row>
      <xdr:rowOff>121557</xdr:rowOff>
    </xdr:to>
    <xdr:sp macro="" textlink="">
      <xdr:nvSpPr>
        <xdr:cNvPr id="769" name="楕円 768">
          <a:extLst>
            <a:ext uri="{FF2B5EF4-FFF2-40B4-BE49-F238E27FC236}">
              <a16:creationId xmlns:a16="http://schemas.microsoft.com/office/drawing/2014/main" id="{6402BCBF-E45C-4311-9674-FABF95D2B96C}"/>
            </a:ext>
          </a:extLst>
        </xdr:cNvPr>
        <xdr:cNvSpPr/>
      </xdr:nvSpPr>
      <xdr:spPr>
        <a:xfrm>
          <a:off x="162687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144434</xdr:rowOff>
    </xdr:from>
    <xdr:ext cx="405111" cy="259045"/>
    <xdr:sp macro="" textlink="">
      <xdr:nvSpPr>
        <xdr:cNvPr id="770" name="【児童館】&#10;有形固定資産減価償却率該当値テキスト">
          <a:extLst>
            <a:ext uri="{FF2B5EF4-FFF2-40B4-BE49-F238E27FC236}">
              <a16:creationId xmlns:a16="http://schemas.microsoft.com/office/drawing/2014/main" id="{671E1F3A-712A-41E2-B281-631DA16D7576}"/>
            </a:ext>
          </a:extLst>
        </xdr:cNvPr>
        <xdr:cNvSpPr txBox="1"/>
      </xdr:nvSpPr>
      <xdr:spPr>
        <a:xfrm>
          <a:off x="16357600" y="1334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137523</xdr:rowOff>
    </xdr:from>
    <xdr:to>
      <xdr:col>81</xdr:col>
      <xdr:colOff>101600</xdr:colOff>
      <xdr:row>78</xdr:row>
      <xdr:rowOff>67673</xdr:rowOff>
    </xdr:to>
    <xdr:sp macro="" textlink="">
      <xdr:nvSpPr>
        <xdr:cNvPr id="771" name="楕円 770">
          <a:extLst>
            <a:ext uri="{FF2B5EF4-FFF2-40B4-BE49-F238E27FC236}">
              <a16:creationId xmlns:a16="http://schemas.microsoft.com/office/drawing/2014/main" id="{7B153B5E-0D2E-45FF-8838-BE59F19054BB}"/>
            </a:ext>
          </a:extLst>
        </xdr:cNvPr>
        <xdr:cNvSpPr/>
      </xdr:nvSpPr>
      <xdr:spPr>
        <a:xfrm>
          <a:off x="15430500" y="1333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16873</xdr:rowOff>
    </xdr:from>
    <xdr:to>
      <xdr:col>85</xdr:col>
      <xdr:colOff>127000</xdr:colOff>
      <xdr:row>78</xdr:row>
      <xdr:rowOff>70757</xdr:rowOff>
    </xdr:to>
    <xdr:cxnSp macro="">
      <xdr:nvCxnSpPr>
        <xdr:cNvPr id="772" name="直線コネクタ 771">
          <a:extLst>
            <a:ext uri="{FF2B5EF4-FFF2-40B4-BE49-F238E27FC236}">
              <a16:creationId xmlns:a16="http://schemas.microsoft.com/office/drawing/2014/main" id="{93DE5D25-BA5C-4F8E-A342-D96457894D9C}"/>
            </a:ext>
          </a:extLst>
        </xdr:cNvPr>
        <xdr:cNvCxnSpPr/>
      </xdr:nvCxnSpPr>
      <xdr:spPr>
        <a:xfrm>
          <a:off x="15481300" y="1338997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82006</xdr:rowOff>
    </xdr:from>
    <xdr:to>
      <xdr:col>76</xdr:col>
      <xdr:colOff>165100</xdr:colOff>
      <xdr:row>78</xdr:row>
      <xdr:rowOff>12156</xdr:rowOff>
    </xdr:to>
    <xdr:sp macro="" textlink="">
      <xdr:nvSpPr>
        <xdr:cNvPr id="773" name="楕円 772">
          <a:extLst>
            <a:ext uri="{FF2B5EF4-FFF2-40B4-BE49-F238E27FC236}">
              <a16:creationId xmlns:a16="http://schemas.microsoft.com/office/drawing/2014/main" id="{C6E774A3-724D-4966-8C37-8CFB771BA41D}"/>
            </a:ext>
          </a:extLst>
        </xdr:cNvPr>
        <xdr:cNvSpPr/>
      </xdr:nvSpPr>
      <xdr:spPr>
        <a:xfrm>
          <a:off x="14541500" y="132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132806</xdr:rowOff>
    </xdr:from>
    <xdr:to>
      <xdr:col>81</xdr:col>
      <xdr:colOff>50800</xdr:colOff>
      <xdr:row>78</xdr:row>
      <xdr:rowOff>16873</xdr:rowOff>
    </xdr:to>
    <xdr:cxnSp macro="">
      <xdr:nvCxnSpPr>
        <xdr:cNvPr id="774" name="直線コネクタ 773">
          <a:extLst>
            <a:ext uri="{FF2B5EF4-FFF2-40B4-BE49-F238E27FC236}">
              <a16:creationId xmlns:a16="http://schemas.microsoft.com/office/drawing/2014/main" id="{EB23DC01-FBBF-415A-B084-D2028612E764}"/>
            </a:ext>
          </a:extLst>
        </xdr:cNvPr>
        <xdr:cNvCxnSpPr/>
      </xdr:nvCxnSpPr>
      <xdr:spPr>
        <a:xfrm>
          <a:off x="14592300" y="133344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81659</xdr:rowOff>
    </xdr:from>
    <xdr:ext cx="405111" cy="259045"/>
    <xdr:sp macro="" textlink="">
      <xdr:nvSpPr>
        <xdr:cNvPr id="775" name="n_1aveValue【児童館】&#10;有形固定資産減価償却率">
          <a:extLst>
            <a:ext uri="{FF2B5EF4-FFF2-40B4-BE49-F238E27FC236}">
              <a16:creationId xmlns:a16="http://schemas.microsoft.com/office/drawing/2014/main" id="{B26C8E26-A29D-463B-B5D0-63B7888F88B6}"/>
            </a:ext>
          </a:extLst>
        </xdr:cNvPr>
        <xdr:cNvSpPr txBox="1"/>
      </xdr:nvSpPr>
      <xdr:spPr>
        <a:xfrm>
          <a:off x="15266044" y="13969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3283</xdr:rowOff>
    </xdr:from>
    <xdr:ext cx="405111" cy="259045"/>
    <xdr:sp macro="" textlink="">
      <xdr:nvSpPr>
        <xdr:cNvPr id="776" name="n_2aveValue【児童館】&#10;有形固定資産減価償却率">
          <a:extLst>
            <a:ext uri="{FF2B5EF4-FFF2-40B4-BE49-F238E27FC236}">
              <a16:creationId xmlns:a16="http://schemas.microsoft.com/office/drawing/2014/main" id="{C50FA2D2-6480-431B-9AC0-83397D9571C2}"/>
            </a:ext>
          </a:extLst>
        </xdr:cNvPr>
        <xdr:cNvSpPr txBox="1"/>
      </xdr:nvSpPr>
      <xdr:spPr>
        <a:xfrm>
          <a:off x="14389744" y="13719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925</xdr:rowOff>
    </xdr:from>
    <xdr:ext cx="405111" cy="259045"/>
    <xdr:sp macro="" textlink="">
      <xdr:nvSpPr>
        <xdr:cNvPr id="777" name="n_3aveValue【児童館】&#10;有形固定資産減価償却率">
          <a:extLst>
            <a:ext uri="{FF2B5EF4-FFF2-40B4-BE49-F238E27FC236}">
              <a16:creationId xmlns:a16="http://schemas.microsoft.com/office/drawing/2014/main" id="{03F8AD62-142C-4D70-8B04-50727339665E}"/>
            </a:ext>
          </a:extLst>
        </xdr:cNvPr>
        <xdr:cNvSpPr txBox="1"/>
      </xdr:nvSpPr>
      <xdr:spPr>
        <a:xfrm>
          <a:off x="13500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80934</xdr:rowOff>
    </xdr:from>
    <xdr:ext cx="405111" cy="259045"/>
    <xdr:sp macro="" textlink="">
      <xdr:nvSpPr>
        <xdr:cNvPr id="778" name="n_4aveValue【児童館】&#10;有形固定資産減価償却率">
          <a:extLst>
            <a:ext uri="{FF2B5EF4-FFF2-40B4-BE49-F238E27FC236}">
              <a16:creationId xmlns:a16="http://schemas.microsoft.com/office/drawing/2014/main" id="{DAB78E0B-4C03-4542-BE8C-587FC9ACAD5A}"/>
            </a:ext>
          </a:extLst>
        </xdr:cNvPr>
        <xdr:cNvSpPr txBox="1"/>
      </xdr:nvSpPr>
      <xdr:spPr>
        <a:xfrm>
          <a:off x="12611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84200</xdr:rowOff>
    </xdr:from>
    <xdr:ext cx="340478" cy="259045"/>
    <xdr:sp macro="" textlink="">
      <xdr:nvSpPr>
        <xdr:cNvPr id="779" name="n_1mainValue【児童館】&#10;有形固定資産減価償却率">
          <a:extLst>
            <a:ext uri="{FF2B5EF4-FFF2-40B4-BE49-F238E27FC236}">
              <a16:creationId xmlns:a16="http://schemas.microsoft.com/office/drawing/2014/main" id="{B33721A9-6067-42C4-BC15-CD48B831AEBC}"/>
            </a:ext>
          </a:extLst>
        </xdr:cNvPr>
        <xdr:cNvSpPr txBox="1"/>
      </xdr:nvSpPr>
      <xdr:spPr>
        <a:xfrm>
          <a:off x="15298361" y="1311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28683</xdr:rowOff>
    </xdr:from>
    <xdr:ext cx="340478" cy="259045"/>
    <xdr:sp macro="" textlink="">
      <xdr:nvSpPr>
        <xdr:cNvPr id="780" name="n_2mainValue【児童館】&#10;有形固定資産減価償却率">
          <a:extLst>
            <a:ext uri="{FF2B5EF4-FFF2-40B4-BE49-F238E27FC236}">
              <a16:creationId xmlns:a16="http://schemas.microsoft.com/office/drawing/2014/main" id="{8F11B968-D872-4DB7-B663-812033F8CBF3}"/>
            </a:ext>
          </a:extLst>
        </xdr:cNvPr>
        <xdr:cNvSpPr txBox="1"/>
      </xdr:nvSpPr>
      <xdr:spPr>
        <a:xfrm>
          <a:off x="14422061" y="1305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9B5B55F2-4A94-4FAD-BA7A-6E75FC90F5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76328925-DAB1-4E6F-BC4E-56C96B4DCB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FEB09300-704B-4995-B652-A1932300CD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E8AE20F6-5D6D-4C8D-9F51-76936232408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270D8562-618E-4D91-9B8E-4F734273C5C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61E1844F-7B6B-42E7-926B-719B6861B0A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DDAAB17C-770D-4FC9-A293-5AD5F922A06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7068B799-DEB9-461F-9194-68BACD97838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7172BFE2-1C59-44BC-B769-6EB4A3A242C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DF42BED4-20A9-4693-B645-49F9AC12AF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87</xdr:row>
      <xdr:rowOff>38100</xdr:rowOff>
    </xdr:from>
    <xdr:to>
      <xdr:col>120</xdr:col>
      <xdr:colOff>114300</xdr:colOff>
      <xdr:row>87</xdr:row>
      <xdr:rowOff>38100</xdr:rowOff>
    </xdr:to>
    <xdr:cxnSp macro="">
      <xdr:nvCxnSpPr>
        <xdr:cNvPr id="791" name="直線コネクタ 790">
          <a:extLst>
            <a:ext uri="{FF2B5EF4-FFF2-40B4-BE49-F238E27FC236}">
              <a16:creationId xmlns:a16="http://schemas.microsoft.com/office/drawing/2014/main" id="{5E54C6F1-9BFA-4E72-B072-7ADD11DD450D}"/>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67327</xdr:rowOff>
    </xdr:from>
    <xdr:ext cx="467179" cy="259045"/>
    <xdr:sp macro="" textlink="">
      <xdr:nvSpPr>
        <xdr:cNvPr id="792" name="テキスト ボックス 791">
          <a:extLst>
            <a:ext uri="{FF2B5EF4-FFF2-40B4-BE49-F238E27FC236}">
              <a16:creationId xmlns:a16="http://schemas.microsoft.com/office/drawing/2014/main" id="{4E2B6CCB-8241-4212-929B-82DE7485FD3D}"/>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93" name="直線コネクタ 792">
          <a:extLst>
            <a:ext uri="{FF2B5EF4-FFF2-40B4-BE49-F238E27FC236}">
              <a16:creationId xmlns:a16="http://schemas.microsoft.com/office/drawing/2014/main" id="{73191B36-C544-4804-8A88-25563CA16878}"/>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94" name="テキスト ボックス 793">
          <a:extLst>
            <a:ext uri="{FF2B5EF4-FFF2-40B4-BE49-F238E27FC236}">
              <a16:creationId xmlns:a16="http://schemas.microsoft.com/office/drawing/2014/main" id="{1D72D371-7814-4221-A9FC-FFCB46BEE974}"/>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152400</xdr:rowOff>
    </xdr:from>
    <xdr:to>
      <xdr:col>120</xdr:col>
      <xdr:colOff>114300</xdr:colOff>
      <xdr:row>83</xdr:row>
      <xdr:rowOff>152400</xdr:rowOff>
    </xdr:to>
    <xdr:cxnSp macro="">
      <xdr:nvCxnSpPr>
        <xdr:cNvPr id="795" name="直線コネクタ 794">
          <a:extLst>
            <a:ext uri="{FF2B5EF4-FFF2-40B4-BE49-F238E27FC236}">
              <a16:creationId xmlns:a16="http://schemas.microsoft.com/office/drawing/2014/main" id="{70762779-1AA8-4AD5-9330-CE9DA2A82A35}"/>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10177</xdr:rowOff>
    </xdr:from>
    <xdr:ext cx="467179" cy="259045"/>
    <xdr:sp macro="" textlink="">
      <xdr:nvSpPr>
        <xdr:cNvPr id="796" name="テキスト ボックス 795">
          <a:extLst>
            <a:ext uri="{FF2B5EF4-FFF2-40B4-BE49-F238E27FC236}">
              <a16:creationId xmlns:a16="http://schemas.microsoft.com/office/drawing/2014/main" id="{D13E252D-E89C-4D51-A4BF-7FF1EB054D45}"/>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4FDF07B6-2F36-48B6-84F7-651D2635F13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D9308B2B-F00F-42F1-A322-FC39F6D84EF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95250</xdr:rowOff>
    </xdr:from>
    <xdr:to>
      <xdr:col>120</xdr:col>
      <xdr:colOff>114300</xdr:colOff>
      <xdr:row>80</xdr:row>
      <xdr:rowOff>95250</xdr:rowOff>
    </xdr:to>
    <xdr:cxnSp macro="">
      <xdr:nvCxnSpPr>
        <xdr:cNvPr id="799" name="直線コネクタ 798">
          <a:extLst>
            <a:ext uri="{FF2B5EF4-FFF2-40B4-BE49-F238E27FC236}">
              <a16:creationId xmlns:a16="http://schemas.microsoft.com/office/drawing/2014/main" id="{0032488B-E71D-4C2D-B333-9652BD6A879E}"/>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124477</xdr:rowOff>
    </xdr:from>
    <xdr:ext cx="467179" cy="259045"/>
    <xdr:sp macro="" textlink="">
      <xdr:nvSpPr>
        <xdr:cNvPr id="800" name="テキスト ボックス 799">
          <a:extLst>
            <a:ext uri="{FF2B5EF4-FFF2-40B4-BE49-F238E27FC236}">
              <a16:creationId xmlns:a16="http://schemas.microsoft.com/office/drawing/2014/main" id="{32A3F76C-0207-4F53-8752-582E4A4A440B}"/>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801" name="直線コネクタ 800">
          <a:extLst>
            <a:ext uri="{FF2B5EF4-FFF2-40B4-BE49-F238E27FC236}">
              <a16:creationId xmlns:a16="http://schemas.microsoft.com/office/drawing/2014/main" id="{95630C0C-5832-4869-9D1C-4B9614B0A5D8}"/>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802" name="テキスト ボックス 801">
          <a:extLst>
            <a:ext uri="{FF2B5EF4-FFF2-40B4-BE49-F238E27FC236}">
              <a16:creationId xmlns:a16="http://schemas.microsoft.com/office/drawing/2014/main" id="{7C9B346B-B53B-480F-8AA1-B47628DD05E5}"/>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38100</xdr:rowOff>
    </xdr:from>
    <xdr:to>
      <xdr:col>120</xdr:col>
      <xdr:colOff>114300</xdr:colOff>
      <xdr:row>77</xdr:row>
      <xdr:rowOff>38100</xdr:rowOff>
    </xdr:to>
    <xdr:cxnSp macro="">
      <xdr:nvCxnSpPr>
        <xdr:cNvPr id="803" name="直線コネクタ 802">
          <a:extLst>
            <a:ext uri="{FF2B5EF4-FFF2-40B4-BE49-F238E27FC236}">
              <a16:creationId xmlns:a16="http://schemas.microsoft.com/office/drawing/2014/main" id="{0D217382-6740-4DFA-9314-449878EE5A6D}"/>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67327</xdr:rowOff>
    </xdr:from>
    <xdr:ext cx="467179" cy="259045"/>
    <xdr:sp macro="" textlink="">
      <xdr:nvSpPr>
        <xdr:cNvPr id="804" name="テキスト ボックス 803">
          <a:extLst>
            <a:ext uri="{FF2B5EF4-FFF2-40B4-BE49-F238E27FC236}">
              <a16:creationId xmlns:a16="http://schemas.microsoft.com/office/drawing/2014/main" id="{2E85936E-2E86-402D-A12D-24B44CD1761E}"/>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9D1CAA19-AC22-45D7-8D5C-F87E7144BB3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DCC400B3-F3BD-40AF-84B2-988A9E8EFA6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児童館】&#10;一人当たり面積グラフ枠">
          <a:extLst>
            <a:ext uri="{FF2B5EF4-FFF2-40B4-BE49-F238E27FC236}">
              <a16:creationId xmlns:a16="http://schemas.microsoft.com/office/drawing/2014/main" id="{D94BD58F-E643-496A-BD3E-097102A1C0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23813</xdr:rowOff>
    </xdr:to>
    <xdr:cxnSp macro="">
      <xdr:nvCxnSpPr>
        <xdr:cNvPr id="808" name="直線コネクタ 807">
          <a:extLst>
            <a:ext uri="{FF2B5EF4-FFF2-40B4-BE49-F238E27FC236}">
              <a16:creationId xmlns:a16="http://schemas.microsoft.com/office/drawing/2014/main" id="{BE171D6D-BAA2-4A40-A868-E4FD9B1BCB3F}"/>
            </a:ext>
          </a:extLst>
        </xdr:cNvPr>
        <xdr:cNvCxnSpPr/>
      </xdr:nvCxnSpPr>
      <xdr:spPr>
        <a:xfrm flipV="1">
          <a:off x="22160864" y="13388339"/>
          <a:ext cx="0" cy="138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27640</xdr:rowOff>
    </xdr:from>
    <xdr:ext cx="469744" cy="259045"/>
    <xdr:sp macro="" textlink="">
      <xdr:nvSpPr>
        <xdr:cNvPr id="809" name="【児童館】&#10;一人当たり面積最小値テキスト">
          <a:extLst>
            <a:ext uri="{FF2B5EF4-FFF2-40B4-BE49-F238E27FC236}">
              <a16:creationId xmlns:a16="http://schemas.microsoft.com/office/drawing/2014/main" id="{EE8C57C1-7E0E-4BB0-8A1E-D34ECAE46BD5}"/>
            </a:ext>
          </a:extLst>
        </xdr:cNvPr>
        <xdr:cNvSpPr txBox="1"/>
      </xdr:nvSpPr>
      <xdr:spPr>
        <a:xfrm>
          <a:off x="22199600" y="1477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23813</xdr:rowOff>
    </xdr:from>
    <xdr:to>
      <xdr:col>116</xdr:col>
      <xdr:colOff>152400</xdr:colOff>
      <xdr:row>86</xdr:row>
      <xdr:rowOff>23813</xdr:rowOff>
    </xdr:to>
    <xdr:cxnSp macro="">
      <xdr:nvCxnSpPr>
        <xdr:cNvPr id="810" name="直線コネクタ 809">
          <a:extLst>
            <a:ext uri="{FF2B5EF4-FFF2-40B4-BE49-F238E27FC236}">
              <a16:creationId xmlns:a16="http://schemas.microsoft.com/office/drawing/2014/main" id="{74588C04-A289-4138-88DC-0294C01330E2}"/>
            </a:ext>
          </a:extLst>
        </xdr:cNvPr>
        <xdr:cNvCxnSpPr/>
      </xdr:nvCxnSpPr>
      <xdr:spPr>
        <a:xfrm>
          <a:off x="22072600" y="1476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811" name="【児童館】&#10;一人当たり面積最大値テキスト">
          <a:extLst>
            <a:ext uri="{FF2B5EF4-FFF2-40B4-BE49-F238E27FC236}">
              <a16:creationId xmlns:a16="http://schemas.microsoft.com/office/drawing/2014/main" id="{D16A8BE4-AC80-48E9-8C2B-CDD7498B2A97}"/>
            </a:ext>
          </a:extLst>
        </xdr:cNvPr>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812" name="直線コネクタ 811">
          <a:extLst>
            <a:ext uri="{FF2B5EF4-FFF2-40B4-BE49-F238E27FC236}">
              <a16:creationId xmlns:a16="http://schemas.microsoft.com/office/drawing/2014/main" id="{C4C46256-5AC9-4AAC-A5A4-753DA87F4813}"/>
            </a:ext>
          </a:extLst>
        </xdr:cNvPr>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127334</xdr:rowOff>
    </xdr:from>
    <xdr:ext cx="469744" cy="259045"/>
    <xdr:sp macro="" textlink="">
      <xdr:nvSpPr>
        <xdr:cNvPr id="813" name="【児童館】&#10;一人当たり面積平均値テキスト">
          <a:extLst>
            <a:ext uri="{FF2B5EF4-FFF2-40B4-BE49-F238E27FC236}">
              <a16:creationId xmlns:a16="http://schemas.microsoft.com/office/drawing/2014/main" id="{ABB408BA-2BD0-4E6D-8668-9AD57451A291}"/>
            </a:ext>
          </a:extLst>
        </xdr:cNvPr>
        <xdr:cNvSpPr txBox="1"/>
      </xdr:nvSpPr>
      <xdr:spPr>
        <a:xfrm>
          <a:off x="22199600" y="14357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104457</xdr:rowOff>
    </xdr:from>
    <xdr:to>
      <xdr:col>116</xdr:col>
      <xdr:colOff>114300</xdr:colOff>
      <xdr:row>85</xdr:row>
      <xdr:rowOff>34607</xdr:rowOff>
    </xdr:to>
    <xdr:sp macro="" textlink="">
      <xdr:nvSpPr>
        <xdr:cNvPr id="814" name="フローチャート: 判断 813">
          <a:extLst>
            <a:ext uri="{FF2B5EF4-FFF2-40B4-BE49-F238E27FC236}">
              <a16:creationId xmlns:a16="http://schemas.microsoft.com/office/drawing/2014/main" id="{3398871A-0511-41BE-96DB-0746F34F0899}"/>
            </a:ext>
          </a:extLst>
        </xdr:cNvPr>
        <xdr:cNvSpPr/>
      </xdr:nvSpPr>
      <xdr:spPr>
        <a:xfrm>
          <a:off x="22110700" y="1450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7302</xdr:rowOff>
    </xdr:from>
    <xdr:to>
      <xdr:col>112</xdr:col>
      <xdr:colOff>38100</xdr:colOff>
      <xdr:row>85</xdr:row>
      <xdr:rowOff>108902</xdr:rowOff>
    </xdr:to>
    <xdr:sp macro="" textlink="">
      <xdr:nvSpPr>
        <xdr:cNvPr id="815" name="フローチャート: 判断 814">
          <a:extLst>
            <a:ext uri="{FF2B5EF4-FFF2-40B4-BE49-F238E27FC236}">
              <a16:creationId xmlns:a16="http://schemas.microsoft.com/office/drawing/2014/main" id="{A78F7F2A-F0BF-4347-9CE6-44080C24C95D}"/>
            </a:ext>
          </a:extLst>
        </xdr:cNvPr>
        <xdr:cNvSpPr/>
      </xdr:nvSpPr>
      <xdr:spPr>
        <a:xfrm>
          <a:off x="21272500" y="1458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141605</xdr:rowOff>
    </xdr:from>
    <xdr:to>
      <xdr:col>107</xdr:col>
      <xdr:colOff>101600</xdr:colOff>
      <xdr:row>85</xdr:row>
      <xdr:rowOff>71755</xdr:rowOff>
    </xdr:to>
    <xdr:sp macro="" textlink="">
      <xdr:nvSpPr>
        <xdr:cNvPr id="816" name="フローチャート: 判断 815">
          <a:extLst>
            <a:ext uri="{FF2B5EF4-FFF2-40B4-BE49-F238E27FC236}">
              <a16:creationId xmlns:a16="http://schemas.microsoft.com/office/drawing/2014/main" id="{A41B5B55-DE25-4BEA-9E6C-8DE50A6354C1}"/>
            </a:ext>
          </a:extLst>
        </xdr:cNvPr>
        <xdr:cNvSpPr/>
      </xdr:nvSpPr>
      <xdr:spPr>
        <a:xfrm>
          <a:off x="203835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95886</xdr:rowOff>
    </xdr:from>
    <xdr:to>
      <xdr:col>102</xdr:col>
      <xdr:colOff>165100</xdr:colOff>
      <xdr:row>85</xdr:row>
      <xdr:rowOff>26036</xdr:rowOff>
    </xdr:to>
    <xdr:sp macro="" textlink="">
      <xdr:nvSpPr>
        <xdr:cNvPr id="817" name="フローチャート: 判断 816">
          <a:extLst>
            <a:ext uri="{FF2B5EF4-FFF2-40B4-BE49-F238E27FC236}">
              <a16:creationId xmlns:a16="http://schemas.microsoft.com/office/drawing/2014/main" id="{22985DC1-F616-4B07-BC2A-9209358ADB86}"/>
            </a:ext>
          </a:extLst>
        </xdr:cNvPr>
        <xdr:cNvSpPr/>
      </xdr:nvSpPr>
      <xdr:spPr>
        <a:xfrm>
          <a:off x="19494500" y="144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150177</xdr:rowOff>
    </xdr:from>
    <xdr:to>
      <xdr:col>98</xdr:col>
      <xdr:colOff>38100</xdr:colOff>
      <xdr:row>85</xdr:row>
      <xdr:rowOff>80327</xdr:rowOff>
    </xdr:to>
    <xdr:sp macro="" textlink="">
      <xdr:nvSpPr>
        <xdr:cNvPr id="818" name="フローチャート: 判断 817">
          <a:extLst>
            <a:ext uri="{FF2B5EF4-FFF2-40B4-BE49-F238E27FC236}">
              <a16:creationId xmlns:a16="http://schemas.microsoft.com/office/drawing/2014/main" id="{A6567A76-7C88-4024-AA73-8CA06B8003D6}"/>
            </a:ext>
          </a:extLst>
        </xdr:cNvPr>
        <xdr:cNvSpPr/>
      </xdr:nvSpPr>
      <xdr:spPr>
        <a:xfrm>
          <a:off x="18605500" y="1455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804C9CB-6180-4E4A-AD45-C15319DE1EE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142A4DB8-AA26-4FF8-8A2B-17C4D64AD19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2105F1AF-F05A-4BBC-ADA4-9E67E5FC3BC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A2019B24-09AE-42E6-91BC-37F677A5FF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A058CB8F-FCC4-414A-B010-CDC01D5D24E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87313</xdr:rowOff>
    </xdr:from>
    <xdr:to>
      <xdr:col>116</xdr:col>
      <xdr:colOff>114300</xdr:colOff>
      <xdr:row>86</xdr:row>
      <xdr:rowOff>17463</xdr:rowOff>
    </xdr:to>
    <xdr:sp macro="" textlink="">
      <xdr:nvSpPr>
        <xdr:cNvPr id="824" name="楕円 823">
          <a:extLst>
            <a:ext uri="{FF2B5EF4-FFF2-40B4-BE49-F238E27FC236}">
              <a16:creationId xmlns:a16="http://schemas.microsoft.com/office/drawing/2014/main" id="{82488ACB-F703-43F5-960F-9C611931DB8F}"/>
            </a:ext>
          </a:extLst>
        </xdr:cNvPr>
        <xdr:cNvSpPr/>
      </xdr:nvSpPr>
      <xdr:spPr>
        <a:xfrm>
          <a:off x="22110700" y="14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2240</xdr:rowOff>
    </xdr:from>
    <xdr:ext cx="469744" cy="259045"/>
    <xdr:sp macro="" textlink="">
      <xdr:nvSpPr>
        <xdr:cNvPr id="825" name="【児童館】&#10;一人当たり面積該当値テキスト">
          <a:extLst>
            <a:ext uri="{FF2B5EF4-FFF2-40B4-BE49-F238E27FC236}">
              <a16:creationId xmlns:a16="http://schemas.microsoft.com/office/drawing/2014/main" id="{4488B545-6265-4090-B67A-484258F222FB}"/>
            </a:ext>
          </a:extLst>
        </xdr:cNvPr>
        <xdr:cNvSpPr txBox="1"/>
      </xdr:nvSpPr>
      <xdr:spPr>
        <a:xfrm>
          <a:off x="22199600" y="1457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87313</xdr:rowOff>
    </xdr:from>
    <xdr:to>
      <xdr:col>112</xdr:col>
      <xdr:colOff>38100</xdr:colOff>
      <xdr:row>86</xdr:row>
      <xdr:rowOff>17463</xdr:rowOff>
    </xdr:to>
    <xdr:sp macro="" textlink="">
      <xdr:nvSpPr>
        <xdr:cNvPr id="826" name="楕円 825">
          <a:extLst>
            <a:ext uri="{FF2B5EF4-FFF2-40B4-BE49-F238E27FC236}">
              <a16:creationId xmlns:a16="http://schemas.microsoft.com/office/drawing/2014/main" id="{AE86ACC9-11FA-4AD8-9854-8310254960D4}"/>
            </a:ext>
          </a:extLst>
        </xdr:cNvPr>
        <xdr:cNvSpPr/>
      </xdr:nvSpPr>
      <xdr:spPr>
        <a:xfrm>
          <a:off x="21272500" y="146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138113</xdr:rowOff>
    </xdr:from>
    <xdr:to>
      <xdr:col>116</xdr:col>
      <xdr:colOff>63500</xdr:colOff>
      <xdr:row>85</xdr:row>
      <xdr:rowOff>138113</xdr:rowOff>
    </xdr:to>
    <xdr:cxnSp macro="">
      <xdr:nvCxnSpPr>
        <xdr:cNvPr id="827" name="直線コネクタ 826">
          <a:extLst>
            <a:ext uri="{FF2B5EF4-FFF2-40B4-BE49-F238E27FC236}">
              <a16:creationId xmlns:a16="http://schemas.microsoft.com/office/drawing/2014/main" id="{B5F2377F-FB21-40D2-BC15-5F6BA82D75AE}"/>
            </a:ext>
          </a:extLst>
        </xdr:cNvPr>
        <xdr:cNvCxnSpPr/>
      </xdr:nvCxnSpPr>
      <xdr:spPr>
        <a:xfrm>
          <a:off x="21323300" y="14711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8" name="楕円 827">
          <a:extLst>
            <a:ext uri="{FF2B5EF4-FFF2-40B4-BE49-F238E27FC236}">
              <a16:creationId xmlns:a16="http://schemas.microsoft.com/office/drawing/2014/main" id="{3EDEDEFB-07D0-4E5C-83C5-C68D5CAF5392}"/>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138113</xdr:rowOff>
    </xdr:from>
    <xdr:to>
      <xdr:col>111</xdr:col>
      <xdr:colOff>177800</xdr:colOff>
      <xdr:row>85</xdr:row>
      <xdr:rowOff>140970</xdr:rowOff>
    </xdr:to>
    <xdr:cxnSp macro="">
      <xdr:nvCxnSpPr>
        <xdr:cNvPr id="829" name="直線コネクタ 828">
          <a:extLst>
            <a:ext uri="{FF2B5EF4-FFF2-40B4-BE49-F238E27FC236}">
              <a16:creationId xmlns:a16="http://schemas.microsoft.com/office/drawing/2014/main" id="{C7AC2E74-6485-4C23-B0A1-4CC2E19E1A4D}"/>
            </a:ext>
          </a:extLst>
        </xdr:cNvPr>
        <xdr:cNvCxnSpPr/>
      </xdr:nvCxnSpPr>
      <xdr:spPr>
        <a:xfrm flipV="1">
          <a:off x="20434300" y="1471136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125429</xdr:rowOff>
    </xdr:from>
    <xdr:ext cx="469744" cy="259045"/>
    <xdr:sp macro="" textlink="">
      <xdr:nvSpPr>
        <xdr:cNvPr id="830" name="n_1aveValue【児童館】&#10;一人当たり面積">
          <a:extLst>
            <a:ext uri="{FF2B5EF4-FFF2-40B4-BE49-F238E27FC236}">
              <a16:creationId xmlns:a16="http://schemas.microsoft.com/office/drawing/2014/main" id="{2E2263CD-BBA8-40DF-A990-A3BF68BA42EB}"/>
            </a:ext>
          </a:extLst>
        </xdr:cNvPr>
        <xdr:cNvSpPr txBox="1"/>
      </xdr:nvSpPr>
      <xdr:spPr>
        <a:xfrm>
          <a:off x="21075727" y="1435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88282</xdr:rowOff>
    </xdr:from>
    <xdr:ext cx="469744" cy="259045"/>
    <xdr:sp macro="" textlink="">
      <xdr:nvSpPr>
        <xdr:cNvPr id="831" name="n_2aveValue【児童館】&#10;一人当たり面積">
          <a:extLst>
            <a:ext uri="{FF2B5EF4-FFF2-40B4-BE49-F238E27FC236}">
              <a16:creationId xmlns:a16="http://schemas.microsoft.com/office/drawing/2014/main" id="{BADF393C-6DE3-4EB6-BE6D-31BB9CA883B8}"/>
            </a:ext>
          </a:extLst>
        </xdr:cNvPr>
        <xdr:cNvSpPr txBox="1"/>
      </xdr:nvSpPr>
      <xdr:spPr>
        <a:xfrm>
          <a:off x="20199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42563</xdr:rowOff>
    </xdr:from>
    <xdr:ext cx="469744" cy="259045"/>
    <xdr:sp macro="" textlink="">
      <xdr:nvSpPr>
        <xdr:cNvPr id="832" name="n_3aveValue【児童館】&#10;一人当たり面積">
          <a:extLst>
            <a:ext uri="{FF2B5EF4-FFF2-40B4-BE49-F238E27FC236}">
              <a16:creationId xmlns:a16="http://schemas.microsoft.com/office/drawing/2014/main" id="{E4AEF5A0-7D33-458A-9281-9561F3B89126}"/>
            </a:ext>
          </a:extLst>
        </xdr:cNvPr>
        <xdr:cNvSpPr txBox="1"/>
      </xdr:nvSpPr>
      <xdr:spPr>
        <a:xfrm>
          <a:off x="19310427" y="142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96854</xdr:rowOff>
    </xdr:from>
    <xdr:ext cx="469744" cy="259045"/>
    <xdr:sp macro="" textlink="">
      <xdr:nvSpPr>
        <xdr:cNvPr id="833" name="n_4aveValue【児童館】&#10;一人当たり面積">
          <a:extLst>
            <a:ext uri="{FF2B5EF4-FFF2-40B4-BE49-F238E27FC236}">
              <a16:creationId xmlns:a16="http://schemas.microsoft.com/office/drawing/2014/main" id="{47567983-7C41-4807-8C92-E54982710A4C}"/>
            </a:ext>
          </a:extLst>
        </xdr:cNvPr>
        <xdr:cNvSpPr txBox="1"/>
      </xdr:nvSpPr>
      <xdr:spPr>
        <a:xfrm>
          <a:off x="18421427" y="1432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8590</xdr:rowOff>
    </xdr:from>
    <xdr:ext cx="469744" cy="259045"/>
    <xdr:sp macro="" textlink="">
      <xdr:nvSpPr>
        <xdr:cNvPr id="834" name="n_1mainValue【児童館】&#10;一人当たり面積">
          <a:extLst>
            <a:ext uri="{FF2B5EF4-FFF2-40B4-BE49-F238E27FC236}">
              <a16:creationId xmlns:a16="http://schemas.microsoft.com/office/drawing/2014/main" id="{26308CE8-7AAA-4F5C-8D1D-76C86AC7E3EA}"/>
            </a:ext>
          </a:extLst>
        </xdr:cNvPr>
        <xdr:cNvSpPr txBox="1"/>
      </xdr:nvSpPr>
      <xdr:spPr>
        <a:xfrm>
          <a:off x="21075727" y="1475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5" name="n_2mainValue【児童館】&#10;一人当たり面積">
          <a:extLst>
            <a:ext uri="{FF2B5EF4-FFF2-40B4-BE49-F238E27FC236}">
              <a16:creationId xmlns:a16="http://schemas.microsoft.com/office/drawing/2014/main" id="{5AD238BF-47EE-4236-A3B8-0C1341B4288E}"/>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551FF44F-E1D6-4E76-831D-3989C625D6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47BFB535-173A-4679-A7DD-42831F777E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A119F293-F691-46B4-BD14-49236EA722B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618CDD54-F5E2-4697-85B7-6B913B0F3D6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6180B96F-1A46-46E4-9421-FEDDE9EB1A7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CF0403AD-9F88-411C-99C3-4583A6AAC5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CEAD391A-E19E-4485-B763-21704E51FC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E57B4D08-9374-4310-9D48-7F63C684C8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5C59679E-5389-4319-8CAE-FA29384D0EA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DBBE1A38-DC94-449D-B49A-689699701B6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827D0BA0-50DB-4F37-84F6-306B0843198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232FCF03-8630-4E60-A047-F89C5D5BF74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a:extLst>
            <a:ext uri="{FF2B5EF4-FFF2-40B4-BE49-F238E27FC236}">
              <a16:creationId xmlns:a16="http://schemas.microsoft.com/office/drawing/2014/main" id="{61F77CA5-5187-47E4-AD7A-114CBC05858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724C84E6-5F34-4AE1-8C28-2CD9610F0FE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F9A64069-1143-476A-95F6-706539BD433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E3834844-C010-455B-86FB-DCCEB0A9E56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85D7EFBB-21CF-4F90-816A-653389EE03D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E4842B9E-9E25-4853-B0D0-7560FC33F69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AD342745-ABBF-43DF-8EC8-02D86628FA5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CFD89A4D-2B45-4AE7-BE55-C99C8901570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a:extLst>
            <a:ext uri="{FF2B5EF4-FFF2-40B4-BE49-F238E27FC236}">
              <a16:creationId xmlns:a16="http://schemas.microsoft.com/office/drawing/2014/main" id="{4B7CFE3C-8202-4AFC-B050-036AAD6E4E9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E8C90049-266A-4B6C-9C89-1954BBA444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a:extLst>
            <a:ext uri="{FF2B5EF4-FFF2-40B4-BE49-F238E27FC236}">
              <a16:creationId xmlns:a16="http://schemas.microsoft.com/office/drawing/2014/main" id="{0AD9C4A9-30C2-4368-BA3A-8FCCBD8B879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B7C6BB12-2E67-4ADC-8F5C-4CE507F4CF3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22861</xdr:rowOff>
    </xdr:from>
    <xdr:to>
      <xdr:col>85</xdr:col>
      <xdr:colOff>126364</xdr:colOff>
      <xdr:row>108</xdr:row>
      <xdr:rowOff>152400</xdr:rowOff>
    </xdr:to>
    <xdr:cxnSp macro="">
      <xdr:nvCxnSpPr>
        <xdr:cNvPr id="860" name="直線コネクタ 859">
          <a:extLst>
            <a:ext uri="{FF2B5EF4-FFF2-40B4-BE49-F238E27FC236}">
              <a16:creationId xmlns:a16="http://schemas.microsoft.com/office/drawing/2014/main" id="{BB041B2C-537E-461C-8FD2-910D7DA4583B}"/>
            </a:ext>
          </a:extLst>
        </xdr:cNvPr>
        <xdr:cNvCxnSpPr/>
      </xdr:nvCxnSpPr>
      <xdr:spPr>
        <a:xfrm flipV="1">
          <a:off x="16318864" y="1716786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1" name="【公民館】&#10;有形固定資産減価償却率最小値テキスト">
          <a:extLst>
            <a:ext uri="{FF2B5EF4-FFF2-40B4-BE49-F238E27FC236}">
              <a16:creationId xmlns:a16="http://schemas.microsoft.com/office/drawing/2014/main" id="{C8E2E2C8-FADC-4544-A5F1-42C0F72BECF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2" name="直線コネクタ 861">
          <a:extLst>
            <a:ext uri="{FF2B5EF4-FFF2-40B4-BE49-F238E27FC236}">
              <a16:creationId xmlns:a16="http://schemas.microsoft.com/office/drawing/2014/main" id="{49B88BCB-5D09-4A1F-843D-7A0D2A74A59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140988</xdr:rowOff>
    </xdr:from>
    <xdr:ext cx="405111" cy="259045"/>
    <xdr:sp macro="" textlink="">
      <xdr:nvSpPr>
        <xdr:cNvPr id="863" name="【公民館】&#10;有形固定資産減価償却率最大値テキスト">
          <a:extLst>
            <a:ext uri="{FF2B5EF4-FFF2-40B4-BE49-F238E27FC236}">
              <a16:creationId xmlns:a16="http://schemas.microsoft.com/office/drawing/2014/main" id="{A9D36263-F2A3-4AE2-90B0-ADD0B8ACC37A}"/>
            </a:ext>
          </a:extLst>
        </xdr:cNvPr>
        <xdr:cNvSpPr txBox="1"/>
      </xdr:nvSpPr>
      <xdr:spPr>
        <a:xfrm>
          <a:off x="16357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22861</xdr:rowOff>
    </xdr:from>
    <xdr:to>
      <xdr:col>86</xdr:col>
      <xdr:colOff>25400</xdr:colOff>
      <xdr:row>100</xdr:row>
      <xdr:rowOff>22861</xdr:rowOff>
    </xdr:to>
    <xdr:cxnSp macro="">
      <xdr:nvCxnSpPr>
        <xdr:cNvPr id="864" name="直線コネクタ 863">
          <a:extLst>
            <a:ext uri="{FF2B5EF4-FFF2-40B4-BE49-F238E27FC236}">
              <a16:creationId xmlns:a16="http://schemas.microsoft.com/office/drawing/2014/main" id="{FD0F1DF0-8366-47CF-B2B6-F8C13358F7A6}"/>
            </a:ext>
          </a:extLst>
        </xdr:cNvPr>
        <xdr:cNvCxnSpPr/>
      </xdr:nvCxnSpPr>
      <xdr:spPr>
        <a:xfrm>
          <a:off x="16230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135272</xdr:rowOff>
    </xdr:from>
    <xdr:ext cx="405111" cy="259045"/>
    <xdr:sp macro="" textlink="">
      <xdr:nvSpPr>
        <xdr:cNvPr id="865" name="【公民館】&#10;有形固定資産減価償却率平均値テキスト">
          <a:extLst>
            <a:ext uri="{FF2B5EF4-FFF2-40B4-BE49-F238E27FC236}">
              <a16:creationId xmlns:a16="http://schemas.microsoft.com/office/drawing/2014/main" id="{E83B8B72-CB91-4150-81D7-82DAB771A823}"/>
            </a:ext>
          </a:extLst>
        </xdr:cNvPr>
        <xdr:cNvSpPr txBox="1"/>
      </xdr:nvSpPr>
      <xdr:spPr>
        <a:xfrm>
          <a:off x="16357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156845</xdr:rowOff>
    </xdr:from>
    <xdr:to>
      <xdr:col>85</xdr:col>
      <xdr:colOff>177800</xdr:colOff>
      <xdr:row>105</xdr:row>
      <xdr:rowOff>86995</xdr:rowOff>
    </xdr:to>
    <xdr:sp macro="" textlink="">
      <xdr:nvSpPr>
        <xdr:cNvPr id="866" name="フローチャート: 判断 865">
          <a:extLst>
            <a:ext uri="{FF2B5EF4-FFF2-40B4-BE49-F238E27FC236}">
              <a16:creationId xmlns:a16="http://schemas.microsoft.com/office/drawing/2014/main" id="{C2CC1AA8-B6D2-4C9C-8F9B-5F7157F3D8E8}"/>
            </a:ext>
          </a:extLst>
        </xdr:cNvPr>
        <xdr:cNvSpPr/>
      </xdr:nvSpPr>
      <xdr:spPr>
        <a:xfrm>
          <a:off x="16268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867" name="フローチャート: 判断 866">
          <a:extLst>
            <a:ext uri="{FF2B5EF4-FFF2-40B4-BE49-F238E27FC236}">
              <a16:creationId xmlns:a16="http://schemas.microsoft.com/office/drawing/2014/main" id="{9CA0094D-D137-4097-BA47-8DADE9B78B0C}"/>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124461</xdr:rowOff>
    </xdr:from>
    <xdr:to>
      <xdr:col>76</xdr:col>
      <xdr:colOff>165100</xdr:colOff>
      <xdr:row>105</xdr:row>
      <xdr:rowOff>54611</xdr:rowOff>
    </xdr:to>
    <xdr:sp macro="" textlink="">
      <xdr:nvSpPr>
        <xdr:cNvPr id="868" name="フローチャート: 判断 867">
          <a:extLst>
            <a:ext uri="{FF2B5EF4-FFF2-40B4-BE49-F238E27FC236}">
              <a16:creationId xmlns:a16="http://schemas.microsoft.com/office/drawing/2014/main" id="{3C471D46-1EA6-42E4-A42A-6D2B878B03A0}"/>
            </a:ext>
          </a:extLst>
        </xdr:cNvPr>
        <xdr:cNvSpPr/>
      </xdr:nvSpPr>
      <xdr:spPr>
        <a:xfrm>
          <a:off x="1454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61595</xdr:rowOff>
    </xdr:from>
    <xdr:to>
      <xdr:col>72</xdr:col>
      <xdr:colOff>38100</xdr:colOff>
      <xdr:row>104</xdr:row>
      <xdr:rowOff>163195</xdr:rowOff>
    </xdr:to>
    <xdr:sp macro="" textlink="">
      <xdr:nvSpPr>
        <xdr:cNvPr id="869" name="フローチャート: 判断 868">
          <a:extLst>
            <a:ext uri="{FF2B5EF4-FFF2-40B4-BE49-F238E27FC236}">
              <a16:creationId xmlns:a16="http://schemas.microsoft.com/office/drawing/2014/main" id="{EF801776-E0B1-48C5-B80F-8B23781A075F}"/>
            </a:ext>
          </a:extLst>
        </xdr:cNvPr>
        <xdr:cNvSpPr/>
      </xdr:nvSpPr>
      <xdr:spPr>
        <a:xfrm>
          <a:off x="13652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70" name="フローチャート: 判断 869">
          <a:extLst>
            <a:ext uri="{FF2B5EF4-FFF2-40B4-BE49-F238E27FC236}">
              <a16:creationId xmlns:a16="http://schemas.microsoft.com/office/drawing/2014/main" id="{4F85BEC5-DD89-4DB6-82B5-6BB4E6EC381D}"/>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EF7844E-BD09-436F-A8A1-8615DC6068D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FD92873-E9D1-45C5-AC28-F0565D28859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953E149E-B955-42B5-B391-C91CC929FF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E3D6D3C-9D94-4C45-82D7-59B0585EEB3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820430BA-84F7-4546-9381-4FE2EBEB79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99695</xdr:rowOff>
    </xdr:from>
    <xdr:to>
      <xdr:col>85</xdr:col>
      <xdr:colOff>177800</xdr:colOff>
      <xdr:row>102</xdr:row>
      <xdr:rowOff>29845</xdr:rowOff>
    </xdr:to>
    <xdr:sp macro="" textlink="">
      <xdr:nvSpPr>
        <xdr:cNvPr id="876" name="楕円 875">
          <a:extLst>
            <a:ext uri="{FF2B5EF4-FFF2-40B4-BE49-F238E27FC236}">
              <a16:creationId xmlns:a16="http://schemas.microsoft.com/office/drawing/2014/main" id="{1C0CA2AC-4364-42BA-B547-53CA67F696A1}"/>
            </a:ext>
          </a:extLst>
        </xdr:cNvPr>
        <xdr:cNvSpPr/>
      </xdr:nvSpPr>
      <xdr:spPr>
        <a:xfrm>
          <a:off x="162687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122572</xdr:rowOff>
    </xdr:from>
    <xdr:ext cx="405111" cy="259045"/>
    <xdr:sp macro="" textlink="">
      <xdr:nvSpPr>
        <xdr:cNvPr id="877" name="【公民館】&#10;有形固定資産減価償却率該当値テキスト">
          <a:extLst>
            <a:ext uri="{FF2B5EF4-FFF2-40B4-BE49-F238E27FC236}">
              <a16:creationId xmlns:a16="http://schemas.microsoft.com/office/drawing/2014/main" id="{0D75FE9B-7126-4A6A-8449-C5DB96D10FB3}"/>
            </a:ext>
          </a:extLst>
        </xdr:cNvPr>
        <xdr:cNvSpPr txBox="1"/>
      </xdr:nvSpPr>
      <xdr:spPr>
        <a:xfrm>
          <a:off x="16357600"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57786</xdr:rowOff>
    </xdr:from>
    <xdr:to>
      <xdr:col>81</xdr:col>
      <xdr:colOff>101600</xdr:colOff>
      <xdr:row>101</xdr:row>
      <xdr:rowOff>159386</xdr:rowOff>
    </xdr:to>
    <xdr:sp macro="" textlink="">
      <xdr:nvSpPr>
        <xdr:cNvPr id="878" name="楕円 877">
          <a:extLst>
            <a:ext uri="{FF2B5EF4-FFF2-40B4-BE49-F238E27FC236}">
              <a16:creationId xmlns:a16="http://schemas.microsoft.com/office/drawing/2014/main" id="{CA0B1C26-2397-4C20-9227-6EDF216A4CB4}"/>
            </a:ext>
          </a:extLst>
        </xdr:cNvPr>
        <xdr:cNvSpPr/>
      </xdr:nvSpPr>
      <xdr:spPr>
        <a:xfrm>
          <a:off x="154305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108586</xdr:rowOff>
    </xdr:from>
    <xdr:to>
      <xdr:col>85</xdr:col>
      <xdr:colOff>127000</xdr:colOff>
      <xdr:row>101</xdr:row>
      <xdr:rowOff>150495</xdr:rowOff>
    </xdr:to>
    <xdr:cxnSp macro="">
      <xdr:nvCxnSpPr>
        <xdr:cNvPr id="879" name="直線コネクタ 878">
          <a:extLst>
            <a:ext uri="{FF2B5EF4-FFF2-40B4-BE49-F238E27FC236}">
              <a16:creationId xmlns:a16="http://schemas.microsoft.com/office/drawing/2014/main" id="{C82E6E68-AA92-4F6F-A53C-53BA20753673}"/>
            </a:ext>
          </a:extLst>
        </xdr:cNvPr>
        <xdr:cNvCxnSpPr/>
      </xdr:nvCxnSpPr>
      <xdr:spPr>
        <a:xfrm>
          <a:off x="15481300" y="174250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19686</xdr:rowOff>
    </xdr:from>
    <xdr:to>
      <xdr:col>76</xdr:col>
      <xdr:colOff>165100</xdr:colOff>
      <xdr:row>101</xdr:row>
      <xdr:rowOff>121286</xdr:rowOff>
    </xdr:to>
    <xdr:sp macro="" textlink="">
      <xdr:nvSpPr>
        <xdr:cNvPr id="880" name="楕円 879">
          <a:extLst>
            <a:ext uri="{FF2B5EF4-FFF2-40B4-BE49-F238E27FC236}">
              <a16:creationId xmlns:a16="http://schemas.microsoft.com/office/drawing/2014/main" id="{49538FF6-7370-4D4B-9ECF-763F52FC8200}"/>
            </a:ext>
          </a:extLst>
        </xdr:cNvPr>
        <xdr:cNvSpPr/>
      </xdr:nvSpPr>
      <xdr:spPr>
        <a:xfrm>
          <a:off x="14541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108586</xdr:rowOff>
    </xdr:to>
    <xdr:cxnSp macro="">
      <xdr:nvCxnSpPr>
        <xdr:cNvPr id="881" name="直線コネクタ 880">
          <a:extLst>
            <a:ext uri="{FF2B5EF4-FFF2-40B4-BE49-F238E27FC236}">
              <a16:creationId xmlns:a16="http://schemas.microsoft.com/office/drawing/2014/main" id="{58DDF156-4C55-4B5D-8BFA-FEDF19B8686E}"/>
            </a:ext>
          </a:extLst>
        </xdr:cNvPr>
        <xdr:cNvCxnSpPr/>
      </xdr:nvCxnSpPr>
      <xdr:spPr>
        <a:xfrm>
          <a:off x="14592300" y="173869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149225</xdr:rowOff>
    </xdr:from>
    <xdr:to>
      <xdr:col>72</xdr:col>
      <xdr:colOff>38100</xdr:colOff>
      <xdr:row>101</xdr:row>
      <xdr:rowOff>79375</xdr:rowOff>
    </xdr:to>
    <xdr:sp macro="" textlink="">
      <xdr:nvSpPr>
        <xdr:cNvPr id="882" name="楕円 881">
          <a:extLst>
            <a:ext uri="{FF2B5EF4-FFF2-40B4-BE49-F238E27FC236}">
              <a16:creationId xmlns:a16="http://schemas.microsoft.com/office/drawing/2014/main" id="{5C5015EC-FC2D-446D-A72E-F5077A4CE4C2}"/>
            </a:ext>
          </a:extLst>
        </xdr:cNvPr>
        <xdr:cNvSpPr/>
      </xdr:nvSpPr>
      <xdr:spPr>
        <a:xfrm>
          <a:off x="136525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28575</xdr:rowOff>
    </xdr:from>
    <xdr:to>
      <xdr:col>76</xdr:col>
      <xdr:colOff>114300</xdr:colOff>
      <xdr:row>101</xdr:row>
      <xdr:rowOff>70486</xdr:rowOff>
    </xdr:to>
    <xdr:cxnSp macro="">
      <xdr:nvCxnSpPr>
        <xdr:cNvPr id="883" name="直線コネクタ 882">
          <a:extLst>
            <a:ext uri="{FF2B5EF4-FFF2-40B4-BE49-F238E27FC236}">
              <a16:creationId xmlns:a16="http://schemas.microsoft.com/office/drawing/2014/main" id="{666B6E39-8C28-4659-A723-FB4A96AE3FF1}"/>
            </a:ext>
          </a:extLst>
        </xdr:cNvPr>
        <xdr:cNvCxnSpPr/>
      </xdr:nvCxnSpPr>
      <xdr:spPr>
        <a:xfrm>
          <a:off x="13703300" y="17345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113030</xdr:rowOff>
    </xdr:from>
    <xdr:to>
      <xdr:col>67</xdr:col>
      <xdr:colOff>101600</xdr:colOff>
      <xdr:row>102</xdr:row>
      <xdr:rowOff>43180</xdr:rowOff>
    </xdr:to>
    <xdr:sp macro="" textlink="">
      <xdr:nvSpPr>
        <xdr:cNvPr id="884" name="楕円 883">
          <a:extLst>
            <a:ext uri="{FF2B5EF4-FFF2-40B4-BE49-F238E27FC236}">
              <a16:creationId xmlns:a16="http://schemas.microsoft.com/office/drawing/2014/main" id="{798282F1-18E9-4B8C-B12A-4278D5E1AEA4}"/>
            </a:ext>
          </a:extLst>
        </xdr:cNvPr>
        <xdr:cNvSpPr/>
      </xdr:nvSpPr>
      <xdr:spPr>
        <a:xfrm>
          <a:off x="12763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28575</xdr:rowOff>
    </xdr:from>
    <xdr:to>
      <xdr:col>71</xdr:col>
      <xdr:colOff>177800</xdr:colOff>
      <xdr:row>101</xdr:row>
      <xdr:rowOff>163830</xdr:rowOff>
    </xdr:to>
    <xdr:cxnSp macro="">
      <xdr:nvCxnSpPr>
        <xdr:cNvPr id="885" name="直線コネクタ 884">
          <a:extLst>
            <a:ext uri="{FF2B5EF4-FFF2-40B4-BE49-F238E27FC236}">
              <a16:creationId xmlns:a16="http://schemas.microsoft.com/office/drawing/2014/main" id="{C3AE6680-A60E-4479-B531-3A28E917C325}"/>
            </a:ext>
          </a:extLst>
        </xdr:cNvPr>
        <xdr:cNvCxnSpPr/>
      </xdr:nvCxnSpPr>
      <xdr:spPr>
        <a:xfrm flipV="1">
          <a:off x="12814300" y="1734502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886" name="n_1aveValue【公民館】&#10;有形固定資産減価償却率">
          <a:extLst>
            <a:ext uri="{FF2B5EF4-FFF2-40B4-BE49-F238E27FC236}">
              <a16:creationId xmlns:a16="http://schemas.microsoft.com/office/drawing/2014/main" id="{07CB9279-C3AF-4B2E-B5D9-3D145DD5D83F}"/>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45738</xdr:rowOff>
    </xdr:from>
    <xdr:ext cx="405111" cy="259045"/>
    <xdr:sp macro="" textlink="">
      <xdr:nvSpPr>
        <xdr:cNvPr id="887" name="n_2aveValue【公民館】&#10;有形固定資産減価償却率">
          <a:extLst>
            <a:ext uri="{FF2B5EF4-FFF2-40B4-BE49-F238E27FC236}">
              <a16:creationId xmlns:a16="http://schemas.microsoft.com/office/drawing/2014/main" id="{5D632A01-418F-4404-B138-2CEDAB02E29D}"/>
            </a:ext>
          </a:extLst>
        </xdr:cNvPr>
        <xdr:cNvSpPr txBox="1"/>
      </xdr:nvSpPr>
      <xdr:spPr>
        <a:xfrm>
          <a:off x="14389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154322</xdr:rowOff>
    </xdr:from>
    <xdr:ext cx="405111" cy="259045"/>
    <xdr:sp macro="" textlink="">
      <xdr:nvSpPr>
        <xdr:cNvPr id="888" name="n_3aveValue【公民館】&#10;有形固定資産減価償却率">
          <a:extLst>
            <a:ext uri="{FF2B5EF4-FFF2-40B4-BE49-F238E27FC236}">
              <a16:creationId xmlns:a16="http://schemas.microsoft.com/office/drawing/2014/main" id="{DDBB64EE-BFEA-41A2-9379-A914101BA1F0}"/>
            </a:ext>
          </a:extLst>
        </xdr:cNvPr>
        <xdr:cNvSpPr txBox="1"/>
      </xdr:nvSpPr>
      <xdr:spPr>
        <a:xfrm>
          <a:off x="13500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89" name="n_4aveValue【公民館】&#10;有形固定資産減価償却率">
          <a:extLst>
            <a:ext uri="{FF2B5EF4-FFF2-40B4-BE49-F238E27FC236}">
              <a16:creationId xmlns:a16="http://schemas.microsoft.com/office/drawing/2014/main" id="{755E9F30-CC34-460D-8DAB-30E0C8F8B979}"/>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4463</xdr:rowOff>
    </xdr:from>
    <xdr:ext cx="405111" cy="259045"/>
    <xdr:sp macro="" textlink="">
      <xdr:nvSpPr>
        <xdr:cNvPr id="890" name="n_1mainValue【公民館】&#10;有形固定資産減価償却率">
          <a:extLst>
            <a:ext uri="{FF2B5EF4-FFF2-40B4-BE49-F238E27FC236}">
              <a16:creationId xmlns:a16="http://schemas.microsoft.com/office/drawing/2014/main" id="{60059234-8E74-4FCE-8EA5-4C88C6C53A3F}"/>
            </a:ext>
          </a:extLst>
        </xdr:cNvPr>
        <xdr:cNvSpPr txBox="1"/>
      </xdr:nvSpPr>
      <xdr:spPr>
        <a:xfrm>
          <a:off x="15266044" y="1714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137813</xdr:rowOff>
    </xdr:from>
    <xdr:ext cx="405111" cy="259045"/>
    <xdr:sp macro="" textlink="">
      <xdr:nvSpPr>
        <xdr:cNvPr id="891" name="n_2mainValue【公民館】&#10;有形固定資産減価償却率">
          <a:extLst>
            <a:ext uri="{FF2B5EF4-FFF2-40B4-BE49-F238E27FC236}">
              <a16:creationId xmlns:a16="http://schemas.microsoft.com/office/drawing/2014/main" id="{F2B968CE-0E03-409A-90F1-F2BB18059F08}"/>
            </a:ext>
          </a:extLst>
        </xdr:cNvPr>
        <xdr:cNvSpPr txBox="1"/>
      </xdr:nvSpPr>
      <xdr:spPr>
        <a:xfrm>
          <a:off x="14389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95902</xdr:rowOff>
    </xdr:from>
    <xdr:ext cx="405111" cy="259045"/>
    <xdr:sp macro="" textlink="">
      <xdr:nvSpPr>
        <xdr:cNvPr id="892" name="n_3mainValue【公民館】&#10;有形固定資産減価償却率">
          <a:extLst>
            <a:ext uri="{FF2B5EF4-FFF2-40B4-BE49-F238E27FC236}">
              <a16:creationId xmlns:a16="http://schemas.microsoft.com/office/drawing/2014/main" id="{722DB2F2-4027-4CED-A2FE-6E281B02E8D9}"/>
            </a:ext>
          </a:extLst>
        </xdr:cNvPr>
        <xdr:cNvSpPr txBox="1"/>
      </xdr:nvSpPr>
      <xdr:spPr>
        <a:xfrm>
          <a:off x="13500744" y="1706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59707</xdr:rowOff>
    </xdr:from>
    <xdr:ext cx="405111" cy="259045"/>
    <xdr:sp macro="" textlink="">
      <xdr:nvSpPr>
        <xdr:cNvPr id="893" name="n_4mainValue【公民館】&#10;有形固定資産減価償却率">
          <a:extLst>
            <a:ext uri="{FF2B5EF4-FFF2-40B4-BE49-F238E27FC236}">
              <a16:creationId xmlns:a16="http://schemas.microsoft.com/office/drawing/2014/main" id="{EEB570D1-9ABC-4381-B006-25993C605E2A}"/>
            </a:ext>
          </a:extLst>
        </xdr:cNvPr>
        <xdr:cNvSpPr txBox="1"/>
      </xdr:nvSpPr>
      <xdr:spPr>
        <a:xfrm>
          <a:off x="126117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C67EC467-2E65-4540-97B3-3F9E1707D1D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58BC001E-0766-4431-8242-DE966382482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A26D24B4-025B-404F-96F4-ADBD2EC0018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8B01F1C0-C6C3-4047-8835-6DA1C91BBE9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377F8126-D042-4EB1-A3BB-2CD6B5BEAED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F2DD9E89-098F-42DB-9CE0-CE463C5862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564E9589-9B7E-4EB9-9C0E-492C228BAF0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7FA90632-69DA-4192-87D6-F1892B77CC1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79287B0E-49D1-4FB7-A0FC-FF7284F4037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4F084ADF-83A7-4496-BE6B-ECA713BC990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04CC3177-0DE5-41F2-8B4F-9DA13315939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82EF236A-D05F-489A-90AB-841DF96339D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B0C98872-B7F2-443C-9AEC-5E6755932BC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0273F503-4787-4169-BB63-C4F749FEC2B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F207090A-7E60-4957-8AC5-8801D9AD041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BFB9ACDC-DFFA-4E9D-A897-314179BCB84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4B3D333C-0BDC-41B1-A255-C3BA8D5AA5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6AE26929-9C6E-4823-85A1-DDE37475018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1B4512EF-97E5-4262-9967-22216D06031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70387CA4-AEED-401A-8734-3894B49C9E5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E0BAC4AC-796E-431F-B6DC-E5DE7BD667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5" name="テキスト ボックス 914">
          <a:extLst>
            <a:ext uri="{FF2B5EF4-FFF2-40B4-BE49-F238E27FC236}">
              <a16:creationId xmlns:a16="http://schemas.microsoft.com/office/drawing/2014/main" id="{FA5A4D00-40B0-4BC8-B9F0-F40D28B1FF29}"/>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257F68E1-E830-408B-80DC-B32DEECD9A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17907</xdr:rowOff>
    </xdr:from>
    <xdr:to>
      <xdr:col>116</xdr:col>
      <xdr:colOff>62864</xdr:colOff>
      <xdr:row>108</xdr:row>
      <xdr:rowOff>131254</xdr:rowOff>
    </xdr:to>
    <xdr:cxnSp macro="">
      <xdr:nvCxnSpPr>
        <xdr:cNvPr id="917" name="直線コネクタ 916">
          <a:extLst>
            <a:ext uri="{FF2B5EF4-FFF2-40B4-BE49-F238E27FC236}">
              <a16:creationId xmlns:a16="http://schemas.microsoft.com/office/drawing/2014/main" id="{658C18D6-BD75-4D1C-A692-7A82EAF3A77F}"/>
            </a:ext>
          </a:extLst>
        </xdr:cNvPr>
        <xdr:cNvCxnSpPr/>
      </xdr:nvCxnSpPr>
      <xdr:spPr>
        <a:xfrm flipV="1">
          <a:off x="22160864" y="17334357"/>
          <a:ext cx="0" cy="1313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135081</xdr:rowOff>
    </xdr:from>
    <xdr:ext cx="469744" cy="259045"/>
    <xdr:sp macro="" textlink="">
      <xdr:nvSpPr>
        <xdr:cNvPr id="918" name="【公民館】&#10;一人当たり面積最小値テキスト">
          <a:extLst>
            <a:ext uri="{FF2B5EF4-FFF2-40B4-BE49-F238E27FC236}">
              <a16:creationId xmlns:a16="http://schemas.microsoft.com/office/drawing/2014/main" id="{AD4DAA5A-3771-420B-86F4-FA708674A7E4}"/>
            </a:ext>
          </a:extLst>
        </xdr:cNvPr>
        <xdr:cNvSpPr txBox="1"/>
      </xdr:nvSpPr>
      <xdr:spPr>
        <a:xfrm>
          <a:off x="22199600" y="186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131254</xdr:rowOff>
    </xdr:from>
    <xdr:to>
      <xdr:col>116</xdr:col>
      <xdr:colOff>152400</xdr:colOff>
      <xdr:row>108</xdr:row>
      <xdr:rowOff>131254</xdr:rowOff>
    </xdr:to>
    <xdr:cxnSp macro="">
      <xdr:nvCxnSpPr>
        <xdr:cNvPr id="919" name="直線コネクタ 918">
          <a:extLst>
            <a:ext uri="{FF2B5EF4-FFF2-40B4-BE49-F238E27FC236}">
              <a16:creationId xmlns:a16="http://schemas.microsoft.com/office/drawing/2014/main" id="{3AB50B17-31E0-4DE0-A533-AA9FE14B9E7F}"/>
            </a:ext>
          </a:extLst>
        </xdr:cNvPr>
        <xdr:cNvCxnSpPr/>
      </xdr:nvCxnSpPr>
      <xdr:spPr>
        <a:xfrm>
          <a:off x="22072600" y="1864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136034</xdr:rowOff>
    </xdr:from>
    <xdr:ext cx="469744" cy="259045"/>
    <xdr:sp macro="" textlink="">
      <xdr:nvSpPr>
        <xdr:cNvPr id="920" name="【公民館】&#10;一人当たり面積最大値テキスト">
          <a:extLst>
            <a:ext uri="{FF2B5EF4-FFF2-40B4-BE49-F238E27FC236}">
              <a16:creationId xmlns:a16="http://schemas.microsoft.com/office/drawing/2014/main" id="{7FA1B44C-1DC6-4FF4-809E-66674DA0CCA0}"/>
            </a:ext>
          </a:extLst>
        </xdr:cNvPr>
        <xdr:cNvSpPr txBox="1"/>
      </xdr:nvSpPr>
      <xdr:spPr>
        <a:xfrm>
          <a:off x="22199600" y="171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17907</xdr:rowOff>
    </xdr:from>
    <xdr:to>
      <xdr:col>116</xdr:col>
      <xdr:colOff>152400</xdr:colOff>
      <xdr:row>101</xdr:row>
      <xdr:rowOff>17907</xdr:rowOff>
    </xdr:to>
    <xdr:cxnSp macro="">
      <xdr:nvCxnSpPr>
        <xdr:cNvPr id="921" name="直線コネクタ 920">
          <a:extLst>
            <a:ext uri="{FF2B5EF4-FFF2-40B4-BE49-F238E27FC236}">
              <a16:creationId xmlns:a16="http://schemas.microsoft.com/office/drawing/2014/main" id="{B6B36001-FEF7-4DDE-9557-6180BC99E9B0}"/>
            </a:ext>
          </a:extLst>
        </xdr:cNvPr>
        <xdr:cNvCxnSpPr/>
      </xdr:nvCxnSpPr>
      <xdr:spPr>
        <a:xfrm>
          <a:off x="22072600" y="1733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922" name="【公民館】&#10;一人当たり面積平均値テキスト">
          <a:extLst>
            <a:ext uri="{FF2B5EF4-FFF2-40B4-BE49-F238E27FC236}">
              <a16:creationId xmlns:a16="http://schemas.microsoft.com/office/drawing/2014/main" id="{E5F083B5-16A4-491A-B6E6-74DD3B110095}"/>
            </a:ext>
          </a:extLst>
        </xdr:cNvPr>
        <xdr:cNvSpPr txBox="1"/>
      </xdr:nvSpPr>
      <xdr:spPr>
        <a:xfrm>
          <a:off x="22199600" y="1843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111125</xdr:rowOff>
    </xdr:from>
    <xdr:to>
      <xdr:col>116</xdr:col>
      <xdr:colOff>114300</xdr:colOff>
      <xdr:row>108</xdr:row>
      <xdr:rowOff>41275</xdr:rowOff>
    </xdr:to>
    <xdr:sp macro="" textlink="">
      <xdr:nvSpPr>
        <xdr:cNvPr id="923" name="フローチャート: 判断 922">
          <a:extLst>
            <a:ext uri="{FF2B5EF4-FFF2-40B4-BE49-F238E27FC236}">
              <a16:creationId xmlns:a16="http://schemas.microsoft.com/office/drawing/2014/main" id="{43541D0B-B8B3-417F-9C51-56417F5ED73B}"/>
            </a:ext>
          </a:extLst>
        </xdr:cNvPr>
        <xdr:cNvSpPr/>
      </xdr:nvSpPr>
      <xdr:spPr>
        <a:xfrm>
          <a:off x="22110700" y="184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112077</xdr:rowOff>
    </xdr:from>
    <xdr:to>
      <xdr:col>112</xdr:col>
      <xdr:colOff>38100</xdr:colOff>
      <xdr:row>108</xdr:row>
      <xdr:rowOff>42227</xdr:rowOff>
    </xdr:to>
    <xdr:sp macro="" textlink="">
      <xdr:nvSpPr>
        <xdr:cNvPr id="924" name="フローチャート: 判断 923">
          <a:extLst>
            <a:ext uri="{FF2B5EF4-FFF2-40B4-BE49-F238E27FC236}">
              <a16:creationId xmlns:a16="http://schemas.microsoft.com/office/drawing/2014/main" id="{BA946A7D-2A3E-489D-823A-EB7D4DCE8566}"/>
            </a:ext>
          </a:extLst>
        </xdr:cNvPr>
        <xdr:cNvSpPr/>
      </xdr:nvSpPr>
      <xdr:spPr>
        <a:xfrm>
          <a:off x="21272500" y="1845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89027</xdr:rowOff>
    </xdr:from>
    <xdr:to>
      <xdr:col>107</xdr:col>
      <xdr:colOff>101600</xdr:colOff>
      <xdr:row>108</xdr:row>
      <xdr:rowOff>19177</xdr:rowOff>
    </xdr:to>
    <xdr:sp macro="" textlink="">
      <xdr:nvSpPr>
        <xdr:cNvPr id="925" name="フローチャート: 判断 924">
          <a:extLst>
            <a:ext uri="{FF2B5EF4-FFF2-40B4-BE49-F238E27FC236}">
              <a16:creationId xmlns:a16="http://schemas.microsoft.com/office/drawing/2014/main" id="{8BC4B3DE-95DD-4A82-B5F2-13C00C726EFB}"/>
            </a:ext>
          </a:extLst>
        </xdr:cNvPr>
        <xdr:cNvSpPr/>
      </xdr:nvSpPr>
      <xdr:spPr>
        <a:xfrm>
          <a:off x="20383500" y="184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926" name="フローチャート: 判断 925">
          <a:extLst>
            <a:ext uri="{FF2B5EF4-FFF2-40B4-BE49-F238E27FC236}">
              <a16:creationId xmlns:a16="http://schemas.microsoft.com/office/drawing/2014/main" id="{07852FBB-2028-4E5B-B4B4-02BFD40A69D7}"/>
            </a:ext>
          </a:extLst>
        </xdr:cNvPr>
        <xdr:cNvSpPr/>
      </xdr:nvSpPr>
      <xdr:spPr>
        <a:xfrm>
          <a:off x="19494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98361</xdr:rowOff>
    </xdr:from>
    <xdr:to>
      <xdr:col>98</xdr:col>
      <xdr:colOff>38100</xdr:colOff>
      <xdr:row>108</xdr:row>
      <xdr:rowOff>28511</xdr:rowOff>
    </xdr:to>
    <xdr:sp macro="" textlink="">
      <xdr:nvSpPr>
        <xdr:cNvPr id="927" name="フローチャート: 判断 926">
          <a:extLst>
            <a:ext uri="{FF2B5EF4-FFF2-40B4-BE49-F238E27FC236}">
              <a16:creationId xmlns:a16="http://schemas.microsoft.com/office/drawing/2014/main" id="{5A42E90F-4C9E-4AA7-A635-C3506A93703B}"/>
            </a:ext>
          </a:extLst>
        </xdr:cNvPr>
        <xdr:cNvSpPr/>
      </xdr:nvSpPr>
      <xdr:spPr>
        <a:xfrm>
          <a:off x="18605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8B50D7A7-3CC2-4AE7-9437-5A26C59264D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F7B482A4-7116-4D9C-90CE-8132E2FA36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28111769-B201-4B23-9B80-F35CE2E72C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5421046C-11B3-4DDF-AD12-56C5A60B93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3A6E545-843A-4097-BE2A-BBE61E33B1B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168275</xdr:rowOff>
    </xdr:from>
    <xdr:to>
      <xdr:col>116</xdr:col>
      <xdr:colOff>114300</xdr:colOff>
      <xdr:row>107</xdr:row>
      <xdr:rowOff>98425</xdr:rowOff>
    </xdr:to>
    <xdr:sp macro="" textlink="">
      <xdr:nvSpPr>
        <xdr:cNvPr id="933" name="楕円 932">
          <a:extLst>
            <a:ext uri="{FF2B5EF4-FFF2-40B4-BE49-F238E27FC236}">
              <a16:creationId xmlns:a16="http://schemas.microsoft.com/office/drawing/2014/main" id="{FE84B20B-2724-4FA8-93DA-CCAFD109D5D3}"/>
            </a:ext>
          </a:extLst>
        </xdr:cNvPr>
        <xdr:cNvSpPr/>
      </xdr:nvSpPr>
      <xdr:spPr>
        <a:xfrm>
          <a:off x="22110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19702</xdr:rowOff>
    </xdr:from>
    <xdr:ext cx="469744" cy="259045"/>
    <xdr:sp macro="" textlink="">
      <xdr:nvSpPr>
        <xdr:cNvPr id="934" name="【公民館】&#10;一人当たり面積該当値テキスト">
          <a:extLst>
            <a:ext uri="{FF2B5EF4-FFF2-40B4-BE49-F238E27FC236}">
              <a16:creationId xmlns:a16="http://schemas.microsoft.com/office/drawing/2014/main" id="{226E697A-CEF1-4E4C-8D20-27F3022F4C78}"/>
            </a:ext>
          </a:extLst>
        </xdr:cNvPr>
        <xdr:cNvSpPr txBox="1"/>
      </xdr:nvSpPr>
      <xdr:spPr>
        <a:xfrm>
          <a:off x="22199600" y="1819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169418</xdr:rowOff>
    </xdr:from>
    <xdr:to>
      <xdr:col>112</xdr:col>
      <xdr:colOff>38100</xdr:colOff>
      <xdr:row>107</xdr:row>
      <xdr:rowOff>99568</xdr:rowOff>
    </xdr:to>
    <xdr:sp macro="" textlink="">
      <xdr:nvSpPr>
        <xdr:cNvPr id="935" name="楕円 934">
          <a:extLst>
            <a:ext uri="{FF2B5EF4-FFF2-40B4-BE49-F238E27FC236}">
              <a16:creationId xmlns:a16="http://schemas.microsoft.com/office/drawing/2014/main" id="{176AF697-1D5B-47FE-AD32-55B31395989F}"/>
            </a:ext>
          </a:extLst>
        </xdr:cNvPr>
        <xdr:cNvSpPr/>
      </xdr:nvSpPr>
      <xdr:spPr>
        <a:xfrm>
          <a:off x="21272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47625</xdr:rowOff>
    </xdr:from>
    <xdr:to>
      <xdr:col>116</xdr:col>
      <xdr:colOff>63500</xdr:colOff>
      <xdr:row>107</xdr:row>
      <xdr:rowOff>48768</xdr:rowOff>
    </xdr:to>
    <xdr:cxnSp macro="">
      <xdr:nvCxnSpPr>
        <xdr:cNvPr id="936" name="直線コネクタ 935">
          <a:extLst>
            <a:ext uri="{FF2B5EF4-FFF2-40B4-BE49-F238E27FC236}">
              <a16:creationId xmlns:a16="http://schemas.microsoft.com/office/drawing/2014/main" id="{C39D4B56-8C4F-4618-B73D-D557BB48A63C}"/>
            </a:ext>
          </a:extLst>
        </xdr:cNvPr>
        <xdr:cNvCxnSpPr/>
      </xdr:nvCxnSpPr>
      <xdr:spPr>
        <a:xfrm flipV="1">
          <a:off x="21323300" y="1839277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xdr:rowOff>
    </xdr:from>
    <xdr:to>
      <xdr:col>107</xdr:col>
      <xdr:colOff>101600</xdr:colOff>
      <xdr:row>107</xdr:row>
      <xdr:rowOff>102806</xdr:rowOff>
    </xdr:to>
    <xdr:sp macro="" textlink="">
      <xdr:nvSpPr>
        <xdr:cNvPr id="937" name="楕円 936">
          <a:extLst>
            <a:ext uri="{FF2B5EF4-FFF2-40B4-BE49-F238E27FC236}">
              <a16:creationId xmlns:a16="http://schemas.microsoft.com/office/drawing/2014/main" id="{DABB3682-BB02-4F60-9E31-930CA5E0EBC4}"/>
            </a:ext>
          </a:extLst>
        </xdr:cNvPr>
        <xdr:cNvSpPr/>
      </xdr:nvSpPr>
      <xdr:spPr>
        <a:xfrm>
          <a:off x="20383500" y="183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48768</xdr:rowOff>
    </xdr:from>
    <xdr:to>
      <xdr:col>111</xdr:col>
      <xdr:colOff>177800</xdr:colOff>
      <xdr:row>107</xdr:row>
      <xdr:rowOff>52006</xdr:rowOff>
    </xdr:to>
    <xdr:cxnSp macro="">
      <xdr:nvCxnSpPr>
        <xdr:cNvPr id="938" name="直線コネクタ 937">
          <a:extLst>
            <a:ext uri="{FF2B5EF4-FFF2-40B4-BE49-F238E27FC236}">
              <a16:creationId xmlns:a16="http://schemas.microsoft.com/office/drawing/2014/main" id="{122007EB-FC08-4553-A31C-BB989CA97213}"/>
            </a:ext>
          </a:extLst>
        </xdr:cNvPr>
        <xdr:cNvCxnSpPr/>
      </xdr:nvCxnSpPr>
      <xdr:spPr>
        <a:xfrm flipV="1">
          <a:off x="20434300" y="18393918"/>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19686</xdr:rowOff>
    </xdr:from>
    <xdr:to>
      <xdr:col>102</xdr:col>
      <xdr:colOff>165100</xdr:colOff>
      <xdr:row>107</xdr:row>
      <xdr:rowOff>121286</xdr:rowOff>
    </xdr:to>
    <xdr:sp macro="" textlink="">
      <xdr:nvSpPr>
        <xdr:cNvPr id="939" name="楕円 938">
          <a:extLst>
            <a:ext uri="{FF2B5EF4-FFF2-40B4-BE49-F238E27FC236}">
              <a16:creationId xmlns:a16="http://schemas.microsoft.com/office/drawing/2014/main" id="{41F0D36C-422C-4BF4-ACD5-0E8D0A3E1437}"/>
            </a:ext>
          </a:extLst>
        </xdr:cNvPr>
        <xdr:cNvSpPr/>
      </xdr:nvSpPr>
      <xdr:spPr>
        <a:xfrm>
          <a:off x="19494500"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52006</xdr:rowOff>
    </xdr:from>
    <xdr:to>
      <xdr:col>107</xdr:col>
      <xdr:colOff>50800</xdr:colOff>
      <xdr:row>107</xdr:row>
      <xdr:rowOff>70486</xdr:rowOff>
    </xdr:to>
    <xdr:cxnSp macro="">
      <xdr:nvCxnSpPr>
        <xdr:cNvPr id="940" name="直線コネクタ 939">
          <a:extLst>
            <a:ext uri="{FF2B5EF4-FFF2-40B4-BE49-F238E27FC236}">
              <a16:creationId xmlns:a16="http://schemas.microsoft.com/office/drawing/2014/main" id="{571D90F3-FDF2-4739-8660-52C504B74C0D}"/>
            </a:ext>
          </a:extLst>
        </xdr:cNvPr>
        <xdr:cNvCxnSpPr/>
      </xdr:nvCxnSpPr>
      <xdr:spPr>
        <a:xfrm flipV="1">
          <a:off x="19545300" y="18397156"/>
          <a:ext cx="889000" cy="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33401</xdr:rowOff>
    </xdr:from>
    <xdr:to>
      <xdr:col>98</xdr:col>
      <xdr:colOff>38100</xdr:colOff>
      <xdr:row>107</xdr:row>
      <xdr:rowOff>135001</xdr:rowOff>
    </xdr:to>
    <xdr:sp macro="" textlink="">
      <xdr:nvSpPr>
        <xdr:cNvPr id="941" name="楕円 940">
          <a:extLst>
            <a:ext uri="{FF2B5EF4-FFF2-40B4-BE49-F238E27FC236}">
              <a16:creationId xmlns:a16="http://schemas.microsoft.com/office/drawing/2014/main" id="{9F88B01E-AB63-4A05-BF52-D0005CE3A320}"/>
            </a:ext>
          </a:extLst>
        </xdr:cNvPr>
        <xdr:cNvSpPr/>
      </xdr:nvSpPr>
      <xdr:spPr>
        <a:xfrm>
          <a:off x="18605500" y="183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70486</xdr:rowOff>
    </xdr:from>
    <xdr:to>
      <xdr:col>102</xdr:col>
      <xdr:colOff>114300</xdr:colOff>
      <xdr:row>107</xdr:row>
      <xdr:rowOff>84201</xdr:rowOff>
    </xdr:to>
    <xdr:cxnSp macro="">
      <xdr:nvCxnSpPr>
        <xdr:cNvPr id="942" name="直線コネクタ 941">
          <a:extLst>
            <a:ext uri="{FF2B5EF4-FFF2-40B4-BE49-F238E27FC236}">
              <a16:creationId xmlns:a16="http://schemas.microsoft.com/office/drawing/2014/main" id="{A3C99BE8-F815-4518-B7C9-663139D16DFE}"/>
            </a:ext>
          </a:extLst>
        </xdr:cNvPr>
        <xdr:cNvCxnSpPr/>
      </xdr:nvCxnSpPr>
      <xdr:spPr>
        <a:xfrm flipV="1">
          <a:off x="18656300" y="18415636"/>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33354</xdr:rowOff>
    </xdr:from>
    <xdr:ext cx="469744" cy="259045"/>
    <xdr:sp macro="" textlink="">
      <xdr:nvSpPr>
        <xdr:cNvPr id="943" name="n_1aveValue【公民館】&#10;一人当たり面積">
          <a:extLst>
            <a:ext uri="{FF2B5EF4-FFF2-40B4-BE49-F238E27FC236}">
              <a16:creationId xmlns:a16="http://schemas.microsoft.com/office/drawing/2014/main" id="{9086E6D7-AFA6-4E4D-B16D-AF9A440D6494}"/>
            </a:ext>
          </a:extLst>
        </xdr:cNvPr>
        <xdr:cNvSpPr txBox="1"/>
      </xdr:nvSpPr>
      <xdr:spPr>
        <a:xfrm>
          <a:off x="21075727" y="1854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10304</xdr:rowOff>
    </xdr:from>
    <xdr:ext cx="469744" cy="259045"/>
    <xdr:sp macro="" textlink="">
      <xdr:nvSpPr>
        <xdr:cNvPr id="944" name="n_2aveValue【公民館】&#10;一人当たり面積">
          <a:extLst>
            <a:ext uri="{FF2B5EF4-FFF2-40B4-BE49-F238E27FC236}">
              <a16:creationId xmlns:a16="http://schemas.microsoft.com/office/drawing/2014/main" id="{38F721AB-9FD6-4CAC-B8AD-2FC2A232A793}"/>
            </a:ext>
          </a:extLst>
        </xdr:cNvPr>
        <xdr:cNvSpPr txBox="1"/>
      </xdr:nvSpPr>
      <xdr:spPr>
        <a:xfrm>
          <a:off x="20199427" y="185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945" name="n_3aveValue【公民館】&#10;一人当たり面積">
          <a:extLst>
            <a:ext uri="{FF2B5EF4-FFF2-40B4-BE49-F238E27FC236}">
              <a16:creationId xmlns:a16="http://schemas.microsoft.com/office/drawing/2014/main" id="{C751E4EB-A081-4EF3-B34A-B8F2ADF018FF}"/>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19638</xdr:rowOff>
    </xdr:from>
    <xdr:ext cx="469744" cy="259045"/>
    <xdr:sp macro="" textlink="">
      <xdr:nvSpPr>
        <xdr:cNvPr id="946" name="n_4aveValue【公民館】&#10;一人当たり面積">
          <a:extLst>
            <a:ext uri="{FF2B5EF4-FFF2-40B4-BE49-F238E27FC236}">
              <a16:creationId xmlns:a16="http://schemas.microsoft.com/office/drawing/2014/main" id="{5A850E67-9E90-49A8-AEB3-28EF446ABA35}"/>
            </a:ext>
          </a:extLst>
        </xdr:cNvPr>
        <xdr:cNvSpPr txBox="1"/>
      </xdr:nvSpPr>
      <xdr:spPr>
        <a:xfrm>
          <a:off x="18421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116095</xdr:rowOff>
    </xdr:from>
    <xdr:ext cx="469744" cy="259045"/>
    <xdr:sp macro="" textlink="">
      <xdr:nvSpPr>
        <xdr:cNvPr id="947" name="n_1mainValue【公民館】&#10;一人当たり面積">
          <a:extLst>
            <a:ext uri="{FF2B5EF4-FFF2-40B4-BE49-F238E27FC236}">
              <a16:creationId xmlns:a16="http://schemas.microsoft.com/office/drawing/2014/main" id="{D7EB89CC-47A2-4496-9747-8F88F8B13DE4}"/>
            </a:ext>
          </a:extLst>
        </xdr:cNvPr>
        <xdr:cNvSpPr txBox="1"/>
      </xdr:nvSpPr>
      <xdr:spPr>
        <a:xfrm>
          <a:off x="210757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119333</xdr:rowOff>
    </xdr:from>
    <xdr:ext cx="469744" cy="259045"/>
    <xdr:sp macro="" textlink="">
      <xdr:nvSpPr>
        <xdr:cNvPr id="948" name="n_2mainValue【公民館】&#10;一人当たり面積">
          <a:extLst>
            <a:ext uri="{FF2B5EF4-FFF2-40B4-BE49-F238E27FC236}">
              <a16:creationId xmlns:a16="http://schemas.microsoft.com/office/drawing/2014/main" id="{91CF685D-4402-4CFC-A531-8ADAE8EBD20D}"/>
            </a:ext>
          </a:extLst>
        </xdr:cNvPr>
        <xdr:cNvSpPr txBox="1"/>
      </xdr:nvSpPr>
      <xdr:spPr>
        <a:xfrm>
          <a:off x="20199427" y="181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137813</xdr:rowOff>
    </xdr:from>
    <xdr:ext cx="469744" cy="259045"/>
    <xdr:sp macro="" textlink="">
      <xdr:nvSpPr>
        <xdr:cNvPr id="949" name="n_3mainValue【公民館】&#10;一人当たり面積">
          <a:extLst>
            <a:ext uri="{FF2B5EF4-FFF2-40B4-BE49-F238E27FC236}">
              <a16:creationId xmlns:a16="http://schemas.microsoft.com/office/drawing/2014/main" id="{EF146ECB-F3A5-4C0C-B62B-BBB44C6F193C}"/>
            </a:ext>
          </a:extLst>
        </xdr:cNvPr>
        <xdr:cNvSpPr txBox="1"/>
      </xdr:nvSpPr>
      <xdr:spPr>
        <a:xfrm>
          <a:off x="19310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151528</xdr:rowOff>
    </xdr:from>
    <xdr:ext cx="469744" cy="259045"/>
    <xdr:sp macro="" textlink="">
      <xdr:nvSpPr>
        <xdr:cNvPr id="950" name="n_4mainValue【公民館】&#10;一人当たり面積">
          <a:extLst>
            <a:ext uri="{FF2B5EF4-FFF2-40B4-BE49-F238E27FC236}">
              <a16:creationId xmlns:a16="http://schemas.microsoft.com/office/drawing/2014/main" id="{06F73E90-6230-45CE-8FEE-CB63470EE01D}"/>
            </a:ext>
          </a:extLst>
        </xdr:cNvPr>
        <xdr:cNvSpPr txBox="1"/>
      </xdr:nvSpPr>
      <xdr:spPr>
        <a:xfrm>
          <a:off x="18421427" y="181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AB8F68A4-61AF-4962-8D8C-FC77BF575A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47E18C51-0636-4250-A290-594D1C4C594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50B2879A-A87C-4E07-B29C-0CD48583E17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直近３か年の数値を比較すると全体的に急激な変化はみられず、類似団体と比較しても老朽化の比率が低くなっている。計画的な施設管理等に努め、公共施設等総合管理計画の更新を進めていく。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DCBA5E-D1D3-41B4-B691-C76D1A5EB4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DED55A-1B18-4652-81EA-15D2CED17A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B9B882-6AAF-458C-9A71-0C3D8F1D088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1FF207-5C55-4ED7-BE04-E02014D667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B60474-C1BB-4DDB-ACEB-6115DD42847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964FC6-B39A-44B4-8D62-6289DC3DFE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EBB10C-1D7B-4810-9F6C-7EC1239627E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E20E55-B364-4163-A50B-FF1F76C11B2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4740F8D-D942-44DB-8DF7-7C5CA307F8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9A63B2-A62D-43E0-AA92-C05B810AAE1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570EC9-A2A8-4C83-AB1A-5B7CF94B7E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C03927-9D74-4634-A81B-868ED9576E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CAD9AC4-1CC8-4405-B820-9DC9569AA8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6D8B43-A3A7-47EE-B652-DEE256E582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CEB832-C837-4E1B-A1A9-A326885F6D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564626-888C-4D88-9099-2516BDE2F3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0B51938-488D-4179-9360-84AC3D2B2A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6ED87A-34E0-46F7-9718-A2576DFAFB5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2AEB2A-856A-4E0D-993B-4221DA3977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5A264F-EA0A-4047-9026-0A16E100DA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43BF9D-841B-4716-8A7E-E558952AAD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94568A-F8E5-4312-9FED-6B606EC115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B70C3B-CDE5-4303-945D-A84C6A3620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AD9B32-19E0-450B-AE31-5B9D357263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750B6A-AB35-4E71-9FE0-8E9656C9AA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37C372-445E-4600-BC0E-A7A624B737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4B757B-EB3D-44B7-B6C6-3C31871DC4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3520764-8E58-4B03-8E3E-02F6CE95E5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6614402-BF6B-4B35-BB1E-4D50FA1B911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17CC9E3-5D49-4CAD-8EEB-F176294754B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625116-EAED-46A3-AC38-DB97A37CBC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021152-AF00-45D0-B390-DCB7816AA2B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7119F4D-815E-417E-A7D0-B640ED80C21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391EB3B-3388-4AC6-99FA-C4B8AF97E1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41B5681-DF84-4FC2-8A9E-3F0A75267B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EBE6C8-F21F-4803-B08B-1DE05F4985F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F17B77-80AC-497C-84B8-9E08B66099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F3B011-69C7-420C-AFB9-03458119D62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ECC385-8A8F-403D-8C0B-67C044BE586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78A68F1-8B1A-4F56-BB32-D21955F9E9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F85C0B4-764D-4367-987E-E97CE6967DE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4CCF726-E5B6-46C1-9CEF-D44DAAB8A31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D3A1128-1729-44BD-9CF5-F35DB1F5C30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0FFBB64-00B7-417E-9F20-EE31B84C42A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3FFD6FCA-908B-4C38-BAFB-A9EDDC7000D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DA0E936-9019-4A32-8353-EDEC3DF615A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27AB882-56E9-4024-B2AB-6B20A698E1A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F28CBF4-8B51-458D-A380-11047171829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6D1ECC-B281-4147-A359-1087A3654C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7DABD7A-EBA7-4EDC-A9D9-D40CA19D3AF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D784C89-6D2F-4C80-8C7A-B1A0C8A4CFB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A2E6CB4-BB82-4025-B430-7D93817E2DA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F8C07AE-1536-4BD3-804F-A270227C74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38B66C1-7AD3-477B-BD28-983FE3A122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B44E3252-400D-43A9-97A7-48119A4919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7EE780D-2C94-4CF8-8CBC-CA6912F0881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07B53CA-2FD8-4C08-B155-17D0B47976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925FE66-C13A-4A4E-A653-AB07A73E58A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4436135-A778-43A6-B6B7-5C3D51830DE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83588F1-DFC1-4B83-A2C0-4013613D75B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837802B-F41C-42F4-8B34-5E45EBEAC8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E79D3D8-C838-41D4-87CC-DE873567C6A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E3E17ED-E6B9-440A-A6BD-49994068E7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A636C3C-40E2-4E76-A50F-457378AE23A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F3C8D70-9FC7-483A-BCAE-C14DC511D7E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273D953-39F9-4A56-8970-D873D7B4DFB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44A32D5-DCB6-4E28-9EC4-1F53FE3D6B4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3C41B31-9AE6-4D97-B724-6B0FB2E9681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B1014667-3AA4-42A3-A6D7-4F7D52C01C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BD3C880A-D026-44AA-99A4-A6683A368D9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A436087-72AC-4280-8059-B9DFB7F92F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C51BD519-2B10-4113-A27E-F03C1E47C4C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E1B7AC8B-16F7-4D4F-ABAF-B4B4D073E05A}"/>
            </a:ext>
          </a:extLst>
        </xdr:cNvPr>
        <xdr:cNvCxnSpPr/>
      </xdr:nvCxnSpPr>
      <xdr:spPr>
        <a:xfrm flipV="1">
          <a:off x="4634865" y="9599567"/>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C8517A7F-AC7D-4284-A617-F42E30D937B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FB14A78-3BB4-499A-9FC2-F59D8C25BB9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ACB13DC6-21A6-47E3-A82F-B02612476CA3}"/>
            </a:ext>
          </a:extLst>
        </xdr:cNvPr>
        <xdr:cNvSpPr txBox="1"/>
      </xdr:nvSpPr>
      <xdr:spPr>
        <a:xfrm>
          <a:off x="4673600" y="937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262D6A7C-70C8-4D7A-8D16-1D823189B964}"/>
            </a:ext>
          </a:extLst>
        </xdr:cNvPr>
        <xdr:cNvCxnSpPr/>
      </xdr:nvCxnSpPr>
      <xdr:spPr>
        <a:xfrm>
          <a:off x="4546600" y="959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D1EA921-5A59-48D4-AD9B-FF94F23FE051}"/>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DCE44835-FDBF-486B-A88D-06076DDD0638}"/>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54019676-32A4-40D0-8655-80AF5D2C333A}"/>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700DB483-4C08-4C01-866C-25D278AC6FF3}"/>
            </a:ext>
          </a:extLst>
        </xdr:cNvPr>
        <xdr:cNvSpPr/>
      </xdr:nvSpPr>
      <xdr:spPr>
        <a:xfrm>
          <a:off x="28575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FDDC1389-7A78-46BD-BFDE-045BA031D170}"/>
            </a:ext>
          </a:extLst>
        </xdr:cNvPr>
        <xdr:cNvSpPr/>
      </xdr:nvSpPr>
      <xdr:spPr>
        <a:xfrm>
          <a:off x="196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7964AE6F-C9E0-4DDF-B6A1-D3F9257F2A38}"/>
            </a:ext>
          </a:extLst>
        </xdr:cNvPr>
        <xdr:cNvSpPr/>
      </xdr:nvSpPr>
      <xdr:spPr>
        <a:xfrm>
          <a:off x="1079500" y="105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D574B50-864C-4D7B-886D-A50A548D0A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2EADF55-8A20-4FEB-A4B0-8C9BB5F01A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3761764-5E71-461D-A253-E9DB5B2D3DE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FD3CFEF-FCA5-4A21-8D57-966CF80C72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87239C2-4749-413D-8A31-49B5CE50056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11249</xdr:rowOff>
    </xdr:from>
    <xdr:to>
      <xdr:col>24</xdr:col>
      <xdr:colOff>114300</xdr:colOff>
      <xdr:row>59</xdr:row>
      <xdr:rowOff>112849</xdr:rowOff>
    </xdr:to>
    <xdr:sp macro="" textlink="">
      <xdr:nvSpPr>
        <xdr:cNvPr id="90" name="楕円 89">
          <a:extLst>
            <a:ext uri="{FF2B5EF4-FFF2-40B4-BE49-F238E27FC236}">
              <a16:creationId xmlns:a16="http://schemas.microsoft.com/office/drawing/2014/main" id="{59B40C6E-3475-490D-B761-E72E6DFF092B}"/>
            </a:ext>
          </a:extLst>
        </xdr:cNvPr>
        <xdr:cNvSpPr/>
      </xdr:nvSpPr>
      <xdr:spPr>
        <a:xfrm>
          <a:off x="4584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34126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E9F128D-CF4D-47A9-AB12-3A511C1F8F42}"/>
            </a:ext>
          </a:extLst>
        </xdr:cNvPr>
        <xdr:cNvSpPr txBox="1"/>
      </xdr:nvSpPr>
      <xdr:spPr>
        <a:xfrm>
          <a:off x="4673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143510</xdr:rowOff>
    </xdr:from>
    <xdr:to>
      <xdr:col>20</xdr:col>
      <xdr:colOff>38100</xdr:colOff>
      <xdr:row>59</xdr:row>
      <xdr:rowOff>73660</xdr:rowOff>
    </xdr:to>
    <xdr:sp macro="" textlink="">
      <xdr:nvSpPr>
        <xdr:cNvPr id="92" name="楕円 91">
          <a:extLst>
            <a:ext uri="{FF2B5EF4-FFF2-40B4-BE49-F238E27FC236}">
              <a16:creationId xmlns:a16="http://schemas.microsoft.com/office/drawing/2014/main" id="{32579CBB-7496-4892-AC91-4C6F93EE9A83}"/>
            </a:ext>
          </a:extLst>
        </xdr:cNvPr>
        <xdr:cNvSpPr/>
      </xdr:nvSpPr>
      <xdr:spPr>
        <a:xfrm>
          <a:off x="3746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62049</xdr:rowOff>
    </xdr:to>
    <xdr:cxnSp macro="">
      <xdr:nvCxnSpPr>
        <xdr:cNvPr id="93" name="直線コネクタ 92">
          <a:extLst>
            <a:ext uri="{FF2B5EF4-FFF2-40B4-BE49-F238E27FC236}">
              <a16:creationId xmlns:a16="http://schemas.microsoft.com/office/drawing/2014/main" id="{584E7896-6989-4894-80BE-1C5EA3DF43AA}"/>
            </a:ext>
          </a:extLst>
        </xdr:cNvPr>
        <xdr:cNvCxnSpPr/>
      </xdr:nvCxnSpPr>
      <xdr:spPr>
        <a:xfrm>
          <a:off x="3797300" y="1013841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138612</xdr:rowOff>
    </xdr:from>
    <xdr:to>
      <xdr:col>15</xdr:col>
      <xdr:colOff>101600</xdr:colOff>
      <xdr:row>59</xdr:row>
      <xdr:rowOff>68762</xdr:rowOff>
    </xdr:to>
    <xdr:sp macro="" textlink="">
      <xdr:nvSpPr>
        <xdr:cNvPr id="94" name="楕円 93">
          <a:extLst>
            <a:ext uri="{FF2B5EF4-FFF2-40B4-BE49-F238E27FC236}">
              <a16:creationId xmlns:a16="http://schemas.microsoft.com/office/drawing/2014/main" id="{666E1010-B371-468B-BB8B-C29EB3EBC973}"/>
            </a:ext>
          </a:extLst>
        </xdr:cNvPr>
        <xdr:cNvSpPr/>
      </xdr:nvSpPr>
      <xdr:spPr>
        <a:xfrm>
          <a:off x="2857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17962</xdr:rowOff>
    </xdr:from>
    <xdr:to>
      <xdr:col>19</xdr:col>
      <xdr:colOff>177800</xdr:colOff>
      <xdr:row>59</xdr:row>
      <xdr:rowOff>22860</xdr:rowOff>
    </xdr:to>
    <xdr:cxnSp macro="">
      <xdr:nvCxnSpPr>
        <xdr:cNvPr id="95" name="直線コネクタ 94">
          <a:extLst>
            <a:ext uri="{FF2B5EF4-FFF2-40B4-BE49-F238E27FC236}">
              <a16:creationId xmlns:a16="http://schemas.microsoft.com/office/drawing/2014/main" id="{6B4675C6-9EA3-4737-AC3D-A9438D2CEC4D}"/>
            </a:ext>
          </a:extLst>
        </xdr:cNvPr>
        <xdr:cNvCxnSpPr/>
      </xdr:nvCxnSpPr>
      <xdr:spPr>
        <a:xfrm>
          <a:off x="2908300" y="101335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12881</xdr:rowOff>
    </xdr:from>
    <xdr:to>
      <xdr:col>10</xdr:col>
      <xdr:colOff>165100</xdr:colOff>
      <xdr:row>62</xdr:row>
      <xdr:rowOff>114481</xdr:rowOff>
    </xdr:to>
    <xdr:sp macro="" textlink="">
      <xdr:nvSpPr>
        <xdr:cNvPr id="96" name="楕円 95">
          <a:extLst>
            <a:ext uri="{FF2B5EF4-FFF2-40B4-BE49-F238E27FC236}">
              <a16:creationId xmlns:a16="http://schemas.microsoft.com/office/drawing/2014/main" id="{114EEBCD-83B7-46CD-99D6-69093B043104}"/>
            </a:ext>
          </a:extLst>
        </xdr:cNvPr>
        <xdr:cNvSpPr/>
      </xdr:nvSpPr>
      <xdr:spPr>
        <a:xfrm>
          <a:off x="1968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17962</xdr:rowOff>
    </xdr:from>
    <xdr:to>
      <xdr:col>15</xdr:col>
      <xdr:colOff>50800</xdr:colOff>
      <xdr:row>62</xdr:row>
      <xdr:rowOff>63681</xdr:rowOff>
    </xdr:to>
    <xdr:cxnSp macro="">
      <xdr:nvCxnSpPr>
        <xdr:cNvPr id="97" name="直線コネクタ 96">
          <a:extLst>
            <a:ext uri="{FF2B5EF4-FFF2-40B4-BE49-F238E27FC236}">
              <a16:creationId xmlns:a16="http://schemas.microsoft.com/office/drawing/2014/main" id="{838ABA18-79BC-4A5E-AFC0-0F73462AEFAB}"/>
            </a:ext>
          </a:extLst>
        </xdr:cNvPr>
        <xdr:cNvCxnSpPr/>
      </xdr:nvCxnSpPr>
      <xdr:spPr>
        <a:xfrm flipV="1">
          <a:off x="2019300" y="10133512"/>
          <a:ext cx="889000" cy="56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148409</xdr:rowOff>
    </xdr:from>
    <xdr:to>
      <xdr:col>6</xdr:col>
      <xdr:colOff>38100</xdr:colOff>
      <xdr:row>62</xdr:row>
      <xdr:rowOff>78559</xdr:rowOff>
    </xdr:to>
    <xdr:sp macro="" textlink="">
      <xdr:nvSpPr>
        <xdr:cNvPr id="98" name="楕円 97">
          <a:extLst>
            <a:ext uri="{FF2B5EF4-FFF2-40B4-BE49-F238E27FC236}">
              <a16:creationId xmlns:a16="http://schemas.microsoft.com/office/drawing/2014/main" id="{B9C11DE1-DDF9-4C5F-941D-8C7BB4C3D0BF}"/>
            </a:ext>
          </a:extLst>
        </xdr:cNvPr>
        <xdr:cNvSpPr/>
      </xdr:nvSpPr>
      <xdr:spPr>
        <a:xfrm>
          <a:off x="1079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27759</xdr:rowOff>
    </xdr:from>
    <xdr:to>
      <xdr:col>10</xdr:col>
      <xdr:colOff>114300</xdr:colOff>
      <xdr:row>62</xdr:row>
      <xdr:rowOff>63681</xdr:rowOff>
    </xdr:to>
    <xdr:cxnSp macro="">
      <xdr:nvCxnSpPr>
        <xdr:cNvPr id="99" name="直線コネクタ 98">
          <a:extLst>
            <a:ext uri="{FF2B5EF4-FFF2-40B4-BE49-F238E27FC236}">
              <a16:creationId xmlns:a16="http://schemas.microsoft.com/office/drawing/2014/main" id="{A79B1D7A-5B6D-4737-9D82-09DB38D07123}"/>
            </a:ext>
          </a:extLst>
        </xdr:cNvPr>
        <xdr:cNvCxnSpPr/>
      </xdr:nvCxnSpPr>
      <xdr:spPr>
        <a:xfrm>
          <a:off x="1130300" y="1065765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a:extLst>
            <a:ext uri="{FF2B5EF4-FFF2-40B4-BE49-F238E27FC236}">
              <a16:creationId xmlns:a16="http://schemas.microsoft.com/office/drawing/2014/main" id="{FC2EB06D-4A2B-42BC-AAA0-73102AC0463E}"/>
            </a:ext>
          </a:extLst>
        </xdr:cNvPr>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101" name="n_2aveValue【体育館・プール】&#10;有形固定資産減価償却率">
          <a:extLst>
            <a:ext uri="{FF2B5EF4-FFF2-40B4-BE49-F238E27FC236}">
              <a16:creationId xmlns:a16="http://schemas.microsoft.com/office/drawing/2014/main" id="{EFDDAEFE-4C6E-480D-AEB7-AC80AEB4019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127743</xdr:rowOff>
    </xdr:from>
    <xdr:ext cx="405111" cy="259045"/>
    <xdr:sp macro="" textlink="">
      <xdr:nvSpPr>
        <xdr:cNvPr id="102" name="n_3aveValue【体育館・プール】&#10;有形固定資産減価償却率">
          <a:extLst>
            <a:ext uri="{FF2B5EF4-FFF2-40B4-BE49-F238E27FC236}">
              <a16:creationId xmlns:a16="http://schemas.microsoft.com/office/drawing/2014/main" id="{75B14936-AC50-448E-968B-35705099439F}"/>
            </a:ext>
          </a:extLst>
        </xdr:cNvPr>
        <xdr:cNvSpPr txBox="1"/>
      </xdr:nvSpPr>
      <xdr:spPr>
        <a:xfrm>
          <a:off x="18167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165299</xdr:rowOff>
    </xdr:from>
    <xdr:ext cx="405111" cy="259045"/>
    <xdr:sp macro="" textlink="">
      <xdr:nvSpPr>
        <xdr:cNvPr id="103" name="n_4aveValue【体育館・プール】&#10;有形固定資産減価償却率">
          <a:extLst>
            <a:ext uri="{FF2B5EF4-FFF2-40B4-BE49-F238E27FC236}">
              <a16:creationId xmlns:a16="http://schemas.microsoft.com/office/drawing/2014/main" id="{721ACCD0-715C-44E4-A415-5CAACBBB87EE}"/>
            </a:ext>
          </a:extLst>
        </xdr:cNvPr>
        <xdr:cNvSpPr txBox="1"/>
      </xdr:nvSpPr>
      <xdr:spPr>
        <a:xfrm>
          <a:off x="927744" y="1028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90187</xdr:rowOff>
    </xdr:from>
    <xdr:ext cx="405111" cy="259045"/>
    <xdr:sp macro="" textlink="">
      <xdr:nvSpPr>
        <xdr:cNvPr id="104" name="n_1mainValue【体育館・プール】&#10;有形固定資産減価償却率">
          <a:extLst>
            <a:ext uri="{FF2B5EF4-FFF2-40B4-BE49-F238E27FC236}">
              <a16:creationId xmlns:a16="http://schemas.microsoft.com/office/drawing/2014/main" id="{2BA237BD-1A31-46CE-8FB7-4999B9F6903A}"/>
            </a:ext>
          </a:extLst>
        </xdr:cNvPr>
        <xdr:cNvSpPr txBox="1"/>
      </xdr:nvSpPr>
      <xdr:spPr>
        <a:xfrm>
          <a:off x="35820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85289</xdr:rowOff>
    </xdr:from>
    <xdr:ext cx="405111" cy="259045"/>
    <xdr:sp macro="" textlink="">
      <xdr:nvSpPr>
        <xdr:cNvPr id="105" name="n_2mainValue【体育館・プール】&#10;有形固定資産減価償却率">
          <a:extLst>
            <a:ext uri="{FF2B5EF4-FFF2-40B4-BE49-F238E27FC236}">
              <a16:creationId xmlns:a16="http://schemas.microsoft.com/office/drawing/2014/main" id="{54AD92B6-726E-4D7A-8AF3-647A99043875}"/>
            </a:ext>
          </a:extLst>
        </xdr:cNvPr>
        <xdr:cNvSpPr txBox="1"/>
      </xdr:nvSpPr>
      <xdr:spPr>
        <a:xfrm>
          <a:off x="2705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105608</xdr:rowOff>
    </xdr:from>
    <xdr:ext cx="405111" cy="259045"/>
    <xdr:sp macro="" textlink="">
      <xdr:nvSpPr>
        <xdr:cNvPr id="106" name="n_3mainValue【体育館・プール】&#10;有形固定資産減価償却率">
          <a:extLst>
            <a:ext uri="{FF2B5EF4-FFF2-40B4-BE49-F238E27FC236}">
              <a16:creationId xmlns:a16="http://schemas.microsoft.com/office/drawing/2014/main" id="{5A56C192-8646-4A47-8CF1-1781B3EFC217}"/>
            </a:ext>
          </a:extLst>
        </xdr:cNvPr>
        <xdr:cNvSpPr txBox="1"/>
      </xdr:nvSpPr>
      <xdr:spPr>
        <a:xfrm>
          <a:off x="1816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69686</xdr:rowOff>
    </xdr:from>
    <xdr:ext cx="405111" cy="259045"/>
    <xdr:sp macro="" textlink="">
      <xdr:nvSpPr>
        <xdr:cNvPr id="107" name="n_4mainValue【体育館・プール】&#10;有形固定資産減価償却率">
          <a:extLst>
            <a:ext uri="{FF2B5EF4-FFF2-40B4-BE49-F238E27FC236}">
              <a16:creationId xmlns:a16="http://schemas.microsoft.com/office/drawing/2014/main" id="{A2CCF24A-0B76-4A66-B3C7-C59D0B063D7E}"/>
            </a:ext>
          </a:extLst>
        </xdr:cNvPr>
        <xdr:cNvSpPr txBox="1"/>
      </xdr:nvSpPr>
      <xdr:spPr>
        <a:xfrm>
          <a:off x="927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47D2C4B-B742-4A76-878B-9AD06689E54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4A56063-21F0-4EBF-AC1E-C150327E6F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538B668-6876-4F7D-87AA-E0458E5024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855F1641-FB33-4BA2-816E-35EBA92DE1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52AC6475-7BF8-47BB-9B78-4F0E6004C71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529B269A-1066-4DE4-81E6-27F8DF7F01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48807181-07A1-4962-ADCD-CD4D8D4001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B1BAFF7-A193-4D26-8BE4-2437FA08513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F064C82-CF1A-483C-B315-BB376E6072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999D55BA-A9C6-4C3A-8ABC-8454DEF271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71250DA7-0F8A-43A1-B6E8-AD6B9636940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19B484EE-5C00-4274-9A08-1D1C637979D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7E952861-956D-4F97-AF97-636726579E0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359FCE52-C737-4565-A173-5EB848A4635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CE6F8032-0C1D-4CCF-ACB2-810B838BA94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E3A82EC3-815C-4938-8372-FD53A9D92EFA}"/>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AB3D55A6-77EE-45AB-A392-C383AB9B76E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7C565007-0CE2-43AC-8A08-7DB2A53274AB}"/>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AD6C5CE2-840F-44CE-B865-D5B23A47869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A449DAB4-84DD-4593-9F0F-84D2D16A4341}"/>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E481930-91B6-41E9-8136-97F969BFE94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10C46DE0-B069-4872-8118-BBA1AF1A2AB0}"/>
            </a:ext>
          </a:extLst>
        </xdr:cNvPr>
        <xdr:cNvCxnSpPr/>
      </xdr:nvCxnSpPr>
      <xdr:spPr>
        <a:xfrm flipV="1">
          <a:off x="10476865" y="9517166"/>
          <a:ext cx="0" cy="1451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41488B17-59C9-466D-B916-8B0CD6987F9F}"/>
            </a:ext>
          </a:extLst>
        </xdr:cNvPr>
        <xdr:cNvSpPr txBox="1"/>
      </xdr:nvSpPr>
      <xdr:spPr>
        <a:xfrm>
          <a:off x="10515600" y="109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F13E8D57-7443-4891-AB86-527682B1E37B}"/>
            </a:ext>
          </a:extLst>
        </xdr:cNvPr>
        <xdr:cNvCxnSpPr/>
      </xdr:nvCxnSpPr>
      <xdr:spPr>
        <a:xfrm>
          <a:off x="10388600" y="10968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AE00BA2E-8E41-4296-9AF0-8E392F02DA77}"/>
            </a:ext>
          </a:extLst>
        </xdr:cNvPr>
        <xdr:cNvSpPr txBox="1"/>
      </xdr:nvSpPr>
      <xdr:spPr>
        <a:xfrm>
          <a:off x="10515600" y="929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6F99D16C-E7C9-475B-A785-D756CD5D857C}"/>
            </a:ext>
          </a:extLst>
        </xdr:cNvPr>
        <xdr:cNvCxnSpPr/>
      </xdr:nvCxnSpPr>
      <xdr:spPr>
        <a:xfrm>
          <a:off x="10388600" y="951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416C283F-799E-4EE0-B99D-5AC158ED85BE}"/>
            </a:ext>
          </a:extLst>
        </xdr:cNvPr>
        <xdr:cNvSpPr txBox="1"/>
      </xdr:nvSpPr>
      <xdr:spPr>
        <a:xfrm>
          <a:off x="10515600" y="107848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24A32280-E0F0-4FB7-9157-571BB0AF8D64}"/>
            </a:ext>
          </a:extLst>
        </xdr:cNvPr>
        <xdr:cNvSpPr/>
      </xdr:nvSpPr>
      <xdr:spPr>
        <a:xfrm>
          <a:off x="10426700" y="108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CC9E24C6-F6DD-4D1B-A3D3-17D3D21A840A}"/>
            </a:ext>
          </a:extLst>
        </xdr:cNvPr>
        <xdr:cNvSpPr/>
      </xdr:nvSpPr>
      <xdr:spPr>
        <a:xfrm>
          <a:off x="9588500" y="1081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C193D8A6-7C90-43BD-A96D-04B48AF89773}"/>
            </a:ext>
          </a:extLst>
        </xdr:cNvPr>
        <xdr:cNvSpPr/>
      </xdr:nvSpPr>
      <xdr:spPr>
        <a:xfrm>
          <a:off x="8699500" y="108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AF9E0527-1428-4ADD-8E22-0C30AAE3016D}"/>
            </a:ext>
          </a:extLst>
        </xdr:cNvPr>
        <xdr:cNvSpPr/>
      </xdr:nvSpPr>
      <xdr:spPr>
        <a:xfrm>
          <a:off x="7810500" y="108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F275189-54B2-464C-ABCE-AF158E01A599}"/>
            </a:ext>
          </a:extLst>
        </xdr:cNvPr>
        <xdr:cNvSpPr/>
      </xdr:nvSpPr>
      <xdr:spPr>
        <a:xfrm>
          <a:off x="6921500" y="10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543F44E-7873-4CD3-9C37-D1C569893C4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9AE19CE-E12C-4903-A42D-42B5F708BF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D4234B8-8737-48A5-8A89-24546D3D8A7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54D01FE-DC9A-4AD0-89A1-717C36180D4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D7154C0-13C4-4766-8AB3-C6339F84B0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117541</xdr:rowOff>
    </xdr:from>
    <xdr:to>
      <xdr:col>55</xdr:col>
      <xdr:colOff>50800</xdr:colOff>
      <xdr:row>63</xdr:row>
      <xdr:rowOff>47691</xdr:rowOff>
    </xdr:to>
    <xdr:sp macro="" textlink="">
      <xdr:nvSpPr>
        <xdr:cNvPr id="145" name="楕円 144">
          <a:extLst>
            <a:ext uri="{FF2B5EF4-FFF2-40B4-BE49-F238E27FC236}">
              <a16:creationId xmlns:a16="http://schemas.microsoft.com/office/drawing/2014/main" id="{72C3025B-1267-48F7-9588-939D05FED68A}"/>
            </a:ext>
          </a:extLst>
        </xdr:cNvPr>
        <xdr:cNvSpPr/>
      </xdr:nvSpPr>
      <xdr:spPr>
        <a:xfrm>
          <a:off x="10426700" y="107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140418</xdr:rowOff>
    </xdr:from>
    <xdr:ext cx="469744" cy="259045"/>
    <xdr:sp macro="" textlink="">
      <xdr:nvSpPr>
        <xdr:cNvPr id="146" name="【体育館・プール】&#10;一人当たり面積該当値テキスト">
          <a:extLst>
            <a:ext uri="{FF2B5EF4-FFF2-40B4-BE49-F238E27FC236}">
              <a16:creationId xmlns:a16="http://schemas.microsoft.com/office/drawing/2014/main" id="{F85F5480-371C-47A9-A662-AB08877597B7}"/>
            </a:ext>
          </a:extLst>
        </xdr:cNvPr>
        <xdr:cNvSpPr txBox="1"/>
      </xdr:nvSpPr>
      <xdr:spPr>
        <a:xfrm>
          <a:off x="10515600" y="1059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118181</xdr:rowOff>
    </xdr:from>
    <xdr:to>
      <xdr:col>50</xdr:col>
      <xdr:colOff>165100</xdr:colOff>
      <xdr:row>63</xdr:row>
      <xdr:rowOff>48331</xdr:rowOff>
    </xdr:to>
    <xdr:sp macro="" textlink="">
      <xdr:nvSpPr>
        <xdr:cNvPr id="147" name="楕円 146">
          <a:extLst>
            <a:ext uri="{FF2B5EF4-FFF2-40B4-BE49-F238E27FC236}">
              <a16:creationId xmlns:a16="http://schemas.microsoft.com/office/drawing/2014/main" id="{ABB4808A-52E5-418B-B7EC-FFFB9FE9EF51}"/>
            </a:ext>
          </a:extLst>
        </xdr:cNvPr>
        <xdr:cNvSpPr/>
      </xdr:nvSpPr>
      <xdr:spPr>
        <a:xfrm>
          <a:off x="9588500" y="107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168341</xdr:rowOff>
    </xdr:from>
    <xdr:to>
      <xdr:col>55</xdr:col>
      <xdr:colOff>0</xdr:colOff>
      <xdr:row>62</xdr:row>
      <xdr:rowOff>168981</xdr:rowOff>
    </xdr:to>
    <xdr:cxnSp macro="">
      <xdr:nvCxnSpPr>
        <xdr:cNvPr id="148" name="直線コネクタ 147">
          <a:extLst>
            <a:ext uri="{FF2B5EF4-FFF2-40B4-BE49-F238E27FC236}">
              <a16:creationId xmlns:a16="http://schemas.microsoft.com/office/drawing/2014/main" id="{B7BC93EE-46F4-4D8C-9998-F527277F38AF}"/>
            </a:ext>
          </a:extLst>
        </xdr:cNvPr>
        <xdr:cNvCxnSpPr/>
      </xdr:nvCxnSpPr>
      <xdr:spPr>
        <a:xfrm flipV="1">
          <a:off x="9639300" y="1079824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120376</xdr:rowOff>
    </xdr:from>
    <xdr:to>
      <xdr:col>46</xdr:col>
      <xdr:colOff>38100</xdr:colOff>
      <xdr:row>63</xdr:row>
      <xdr:rowOff>50526</xdr:rowOff>
    </xdr:to>
    <xdr:sp macro="" textlink="">
      <xdr:nvSpPr>
        <xdr:cNvPr id="149" name="楕円 148">
          <a:extLst>
            <a:ext uri="{FF2B5EF4-FFF2-40B4-BE49-F238E27FC236}">
              <a16:creationId xmlns:a16="http://schemas.microsoft.com/office/drawing/2014/main" id="{23E05FE3-C129-47A5-9844-1933B84790E5}"/>
            </a:ext>
          </a:extLst>
        </xdr:cNvPr>
        <xdr:cNvSpPr/>
      </xdr:nvSpPr>
      <xdr:spPr>
        <a:xfrm>
          <a:off x="8699500" y="107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168981</xdr:rowOff>
    </xdr:from>
    <xdr:to>
      <xdr:col>50</xdr:col>
      <xdr:colOff>114300</xdr:colOff>
      <xdr:row>62</xdr:row>
      <xdr:rowOff>171176</xdr:rowOff>
    </xdr:to>
    <xdr:cxnSp macro="">
      <xdr:nvCxnSpPr>
        <xdr:cNvPr id="150" name="直線コネクタ 149">
          <a:extLst>
            <a:ext uri="{FF2B5EF4-FFF2-40B4-BE49-F238E27FC236}">
              <a16:creationId xmlns:a16="http://schemas.microsoft.com/office/drawing/2014/main" id="{D9AD2467-3047-4E71-B696-B4B20EE37C6C}"/>
            </a:ext>
          </a:extLst>
        </xdr:cNvPr>
        <xdr:cNvCxnSpPr/>
      </xdr:nvCxnSpPr>
      <xdr:spPr>
        <a:xfrm flipV="1">
          <a:off x="8750300" y="10798881"/>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56551</xdr:rowOff>
    </xdr:from>
    <xdr:to>
      <xdr:col>41</xdr:col>
      <xdr:colOff>101600</xdr:colOff>
      <xdr:row>63</xdr:row>
      <xdr:rowOff>158151</xdr:rowOff>
    </xdr:to>
    <xdr:sp macro="" textlink="">
      <xdr:nvSpPr>
        <xdr:cNvPr id="151" name="楕円 150">
          <a:extLst>
            <a:ext uri="{FF2B5EF4-FFF2-40B4-BE49-F238E27FC236}">
              <a16:creationId xmlns:a16="http://schemas.microsoft.com/office/drawing/2014/main" id="{80E14C9C-21FE-4F8A-B093-628CB64A8887}"/>
            </a:ext>
          </a:extLst>
        </xdr:cNvPr>
        <xdr:cNvSpPr/>
      </xdr:nvSpPr>
      <xdr:spPr>
        <a:xfrm>
          <a:off x="7810500" y="10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171176</xdr:rowOff>
    </xdr:from>
    <xdr:to>
      <xdr:col>45</xdr:col>
      <xdr:colOff>177800</xdr:colOff>
      <xdr:row>63</xdr:row>
      <xdr:rowOff>107351</xdr:rowOff>
    </xdr:to>
    <xdr:cxnSp macro="">
      <xdr:nvCxnSpPr>
        <xdr:cNvPr id="152" name="直線コネクタ 151">
          <a:extLst>
            <a:ext uri="{FF2B5EF4-FFF2-40B4-BE49-F238E27FC236}">
              <a16:creationId xmlns:a16="http://schemas.microsoft.com/office/drawing/2014/main" id="{77F26AF7-DD85-4DDF-9E7C-D9EDBF370F4A}"/>
            </a:ext>
          </a:extLst>
        </xdr:cNvPr>
        <xdr:cNvCxnSpPr/>
      </xdr:nvCxnSpPr>
      <xdr:spPr>
        <a:xfrm flipV="1">
          <a:off x="7861300" y="10801076"/>
          <a:ext cx="8890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58196</xdr:rowOff>
    </xdr:from>
    <xdr:to>
      <xdr:col>36</xdr:col>
      <xdr:colOff>165100</xdr:colOff>
      <xdr:row>63</xdr:row>
      <xdr:rowOff>159796</xdr:rowOff>
    </xdr:to>
    <xdr:sp macro="" textlink="">
      <xdr:nvSpPr>
        <xdr:cNvPr id="153" name="楕円 152">
          <a:extLst>
            <a:ext uri="{FF2B5EF4-FFF2-40B4-BE49-F238E27FC236}">
              <a16:creationId xmlns:a16="http://schemas.microsoft.com/office/drawing/2014/main" id="{1766CC68-462B-4257-960A-43A65A62F2F0}"/>
            </a:ext>
          </a:extLst>
        </xdr:cNvPr>
        <xdr:cNvSpPr/>
      </xdr:nvSpPr>
      <xdr:spPr>
        <a:xfrm>
          <a:off x="6921500" y="108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107351</xdr:rowOff>
    </xdr:from>
    <xdr:to>
      <xdr:col>41</xdr:col>
      <xdr:colOff>50800</xdr:colOff>
      <xdr:row>63</xdr:row>
      <xdr:rowOff>108996</xdr:rowOff>
    </xdr:to>
    <xdr:cxnSp macro="">
      <xdr:nvCxnSpPr>
        <xdr:cNvPr id="154" name="直線コネクタ 153">
          <a:extLst>
            <a:ext uri="{FF2B5EF4-FFF2-40B4-BE49-F238E27FC236}">
              <a16:creationId xmlns:a16="http://schemas.microsoft.com/office/drawing/2014/main" id="{807BEDFB-BA53-4E22-9FD7-2E2F114A54EE}"/>
            </a:ext>
          </a:extLst>
        </xdr:cNvPr>
        <xdr:cNvCxnSpPr/>
      </xdr:nvCxnSpPr>
      <xdr:spPr>
        <a:xfrm flipV="1">
          <a:off x="6972300" y="10908701"/>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744C7C00-FE0F-4C3E-9266-FF63DA7072BD}"/>
            </a:ext>
          </a:extLst>
        </xdr:cNvPr>
        <xdr:cNvSpPr txBox="1"/>
      </xdr:nvSpPr>
      <xdr:spPr>
        <a:xfrm>
          <a:off x="9391727" y="1090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F64A595E-D917-4F64-9A35-348006428796}"/>
            </a:ext>
          </a:extLst>
        </xdr:cNvPr>
        <xdr:cNvSpPr txBox="1"/>
      </xdr:nvSpPr>
      <xdr:spPr>
        <a:xfrm>
          <a:off x="8515427" y="1091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288D0643-1EFD-47CA-8E72-1B06D97919B6}"/>
            </a:ext>
          </a:extLst>
        </xdr:cNvPr>
        <xdr:cNvSpPr txBox="1"/>
      </xdr:nvSpPr>
      <xdr:spPr>
        <a:xfrm>
          <a:off x="7626427" y="106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A05CB889-D402-4344-BD2A-8522FA8A3308}"/>
            </a:ext>
          </a:extLst>
        </xdr:cNvPr>
        <xdr:cNvSpPr txBox="1"/>
      </xdr:nvSpPr>
      <xdr:spPr>
        <a:xfrm>
          <a:off x="6737427" y="1059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64858</xdr:rowOff>
    </xdr:from>
    <xdr:ext cx="469744" cy="259045"/>
    <xdr:sp macro="" textlink="">
      <xdr:nvSpPr>
        <xdr:cNvPr id="159" name="n_1mainValue【体育館・プール】&#10;一人当たり面積">
          <a:extLst>
            <a:ext uri="{FF2B5EF4-FFF2-40B4-BE49-F238E27FC236}">
              <a16:creationId xmlns:a16="http://schemas.microsoft.com/office/drawing/2014/main" id="{B837425B-D2D5-4574-9A74-B5120F437299}"/>
            </a:ext>
          </a:extLst>
        </xdr:cNvPr>
        <xdr:cNvSpPr txBox="1"/>
      </xdr:nvSpPr>
      <xdr:spPr>
        <a:xfrm>
          <a:off x="9391727" y="1052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67053</xdr:rowOff>
    </xdr:from>
    <xdr:ext cx="469744" cy="259045"/>
    <xdr:sp macro="" textlink="">
      <xdr:nvSpPr>
        <xdr:cNvPr id="160" name="n_2mainValue【体育館・プール】&#10;一人当たり面積">
          <a:extLst>
            <a:ext uri="{FF2B5EF4-FFF2-40B4-BE49-F238E27FC236}">
              <a16:creationId xmlns:a16="http://schemas.microsoft.com/office/drawing/2014/main" id="{21A44263-BC9C-410D-84EC-E32DE068675F}"/>
            </a:ext>
          </a:extLst>
        </xdr:cNvPr>
        <xdr:cNvSpPr txBox="1"/>
      </xdr:nvSpPr>
      <xdr:spPr>
        <a:xfrm>
          <a:off x="8515427" y="1052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149278</xdr:rowOff>
    </xdr:from>
    <xdr:ext cx="469744" cy="259045"/>
    <xdr:sp macro="" textlink="">
      <xdr:nvSpPr>
        <xdr:cNvPr id="161" name="n_3mainValue【体育館・プール】&#10;一人当たり面積">
          <a:extLst>
            <a:ext uri="{FF2B5EF4-FFF2-40B4-BE49-F238E27FC236}">
              <a16:creationId xmlns:a16="http://schemas.microsoft.com/office/drawing/2014/main" id="{1DA6A26A-5BB3-4344-B21D-A7587CDFAA6C}"/>
            </a:ext>
          </a:extLst>
        </xdr:cNvPr>
        <xdr:cNvSpPr txBox="1"/>
      </xdr:nvSpPr>
      <xdr:spPr>
        <a:xfrm>
          <a:off x="7626427" y="1095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150923</xdr:rowOff>
    </xdr:from>
    <xdr:ext cx="469744" cy="259045"/>
    <xdr:sp macro="" textlink="">
      <xdr:nvSpPr>
        <xdr:cNvPr id="162" name="n_4mainValue【体育館・プール】&#10;一人当たり面積">
          <a:extLst>
            <a:ext uri="{FF2B5EF4-FFF2-40B4-BE49-F238E27FC236}">
              <a16:creationId xmlns:a16="http://schemas.microsoft.com/office/drawing/2014/main" id="{EC9C189A-83AC-45B3-A440-D498F73F6E16}"/>
            </a:ext>
          </a:extLst>
        </xdr:cNvPr>
        <xdr:cNvSpPr txBox="1"/>
      </xdr:nvSpPr>
      <xdr:spPr>
        <a:xfrm>
          <a:off x="6737427" y="1095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B7BB0162-23C2-4E7E-AAB9-C2FCB59815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D6C18F1A-EA2D-4121-A0AD-09CFCA4757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43AB5804-2A7C-4400-B2ED-80EB3E06EB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5589676E-FE85-4CB8-BB73-6DC5123B826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F08F5EEF-B58F-47AE-8F87-E96046F68F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2CA8EC77-8D9C-4E4E-A74F-ADA2D43F04E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82C3AFA2-7157-4033-B647-CC59B25643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21AA9831-D515-4460-880C-65BA2D2AA8F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1BA5C0B9-E552-4A98-A39C-DA6B00EAA0C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2F041625-2F58-4810-8A96-90E2E6939B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37D4AA54-C072-4AE3-82B0-E49E4BF528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C6547713-8587-4670-8D9E-55FD31BBC14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D6D956EC-6901-45BE-AB46-BC64AFEF6F75}"/>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19347541-17B6-4912-B623-3D6AC717FEF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98C51698-FE16-4DCE-9290-10DB91221C1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BFF74D99-C185-4108-8F9C-C4F8D6B77DC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9FAB3A16-1B20-48C4-9803-19444B26E6A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83FEF09D-1E00-4472-9FE6-12FD11E9452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DFE61541-4235-4013-9D9C-BFDDCBACA4A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88A543A9-573D-408D-B919-2293B665AD3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AAB18865-C588-409C-92FA-90E75BB09E1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37543FA8-921E-4B0B-9BC2-2F460C1F08C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F55534A7-5B30-46D3-B886-06C3F76F284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FD4A2F1E-EE19-4B27-9270-19FEEE20CC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6F0F99B5-6DF0-4071-B9FA-A8E1C5F651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6704303E-B404-4E64-A3EA-B55F0B7EBF9D}"/>
            </a:ext>
          </a:extLst>
        </xdr:cNvPr>
        <xdr:cNvCxnSpPr/>
      </xdr:nvCxnSpPr>
      <xdr:spPr>
        <a:xfrm flipV="1">
          <a:off x="4634865" y="1330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561E1C46-3C15-41FE-8D08-1B65B7C4DFE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8CE8A4C7-8DF7-4D45-9F7E-B6B5C27C949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E1543A2B-C705-44DE-A72B-AEC1C038C657}"/>
            </a:ext>
          </a:extLst>
        </xdr:cNvPr>
        <xdr:cNvSpPr txBox="1"/>
      </xdr:nvSpPr>
      <xdr:spPr>
        <a:xfrm>
          <a:off x="4673600" y="1308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192" name="直線コネクタ 191">
          <a:extLst>
            <a:ext uri="{FF2B5EF4-FFF2-40B4-BE49-F238E27FC236}">
              <a16:creationId xmlns:a16="http://schemas.microsoft.com/office/drawing/2014/main" id="{699B5716-2167-45AC-9695-4F7DA5DCCE55}"/>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95085</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C0F043D1-81EB-4515-9016-75565B1321B5}"/>
            </a:ext>
          </a:extLst>
        </xdr:cNvPr>
        <xdr:cNvSpPr txBox="1"/>
      </xdr:nvSpPr>
      <xdr:spPr>
        <a:xfrm>
          <a:off x="4673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72208</xdr:rowOff>
    </xdr:from>
    <xdr:to>
      <xdr:col>24</xdr:col>
      <xdr:colOff>114300</xdr:colOff>
      <xdr:row>83</xdr:row>
      <xdr:rowOff>2358</xdr:rowOff>
    </xdr:to>
    <xdr:sp macro="" textlink="">
      <xdr:nvSpPr>
        <xdr:cNvPr id="194" name="フローチャート: 判断 193">
          <a:extLst>
            <a:ext uri="{FF2B5EF4-FFF2-40B4-BE49-F238E27FC236}">
              <a16:creationId xmlns:a16="http://schemas.microsoft.com/office/drawing/2014/main" id="{6451C2D7-88AA-4B5D-92C0-0702719D82E2}"/>
            </a:ext>
          </a:extLst>
        </xdr:cNvPr>
        <xdr:cNvSpPr/>
      </xdr:nvSpPr>
      <xdr:spPr>
        <a:xfrm>
          <a:off x="4584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23223</xdr:rowOff>
    </xdr:from>
    <xdr:to>
      <xdr:col>20</xdr:col>
      <xdr:colOff>38100</xdr:colOff>
      <xdr:row>82</xdr:row>
      <xdr:rowOff>124823</xdr:rowOff>
    </xdr:to>
    <xdr:sp macro="" textlink="">
      <xdr:nvSpPr>
        <xdr:cNvPr id="195" name="フローチャート: 判断 194">
          <a:extLst>
            <a:ext uri="{FF2B5EF4-FFF2-40B4-BE49-F238E27FC236}">
              <a16:creationId xmlns:a16="http://schemas.microsoft.com/office/drawing/2014/main" id="{5EED249B-908F-4386-A608-8302CEF11085}"/>
            </a:ext>
          </a:extLst>
        </xdr:cNvPr>
        <xdr:cNvSpPr/>
      </xdr:nvSpPr>
      <xdr:spPr>
        <a:xfrm>
          <a:off x="3746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82006</xdr:rowOff>
    </xdr:from>
    <xdr:to>
      <xdr:col>15</xdr:col>
      <xdr:colOff>101600</xdr:colOff>
      <xdr:row>82</xdr:row>
      <xdr:rowOff>12156</xdr:rowOff>
    </xdr:to>
    <xdr:sp macro="" textlink="">
      <xdr:nvSpPr>
        <xdr:cNvPr id="196" name="フローチャート: 判断 195">
          <a:extLst>
            <a:ext uri="{FF2B5EF4-FFF2-40B4-BE49-F238E27FC236}">
              <a16:creationId xmlns:a16="http://schemas.microsoft.com/office/drawing/2014/main" id="{763DBAAA-9660-4D37-BEC0-4698A77442FD}"/>
            </a:ext>
          </a:extLst>
        </xdr:cNvPr>
        <xdr:cNvSpPr/>
      </xdr:nvSpPr>
      <xdr:spPr>
        <a:xfrm>
          <a:off x="2857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57513</xdr:rowOff>
    </xdr:from>
    <xdr:to>
      <xdr:col>10</xdr:col>
      <xdr:colOff>165100</xdr:colOff>
      <xdr:row>81</xdr:row>
      <xdr:rowOff>159113</xdr:rowOff>
    </xdr:to>
    <xdr:sp macro="" textlink="">
      <xdr:nvSpPr>
        <xdr:cNvPr id="197" name="フローチャート: 判断 196">
          <a:extLst>
            <a:ext uri="{FF2B5EF4-FFF2-40B4-BE49-F238E27FC236}">
              <a16:creationId xmlns:a16="http://schemas.microsoft.com/office/drawing/2014/main" id="{56D9D6BB-31D6-4849-B940-C3DE9490DD2B}"/>
            </a:ext>
          </a:extLst>
        </xdr:cNvPr>
        <xdr:cNvSpPr/>
      </xdr:nvSpPr>
      <xdr:spPr>
        <a:xfrm>
          <a:off x="1968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65677</xdr:rowOff>
    </xdr:from>
    <xdr:to>
      <xdr:col>6</xdr:col>
      <xdr:colOff>38100</xdr:colOff>
      <xdr:row>81</xdr:row>
      <xdr:rowOff>167277</xdr:rowOff>
    </xdr:to>
    <xdr:sp macro="" textlink="">
      <xdr:nvSpPr>
        <xdr:cNvPr id="198" name="フローチャート: 判断 197">
          <a:extLst>
            <a:ext uri="{FF2B5EF4-FFF2-40B4-BE49-F238E27FC236}">
              <a16:creationId xmlns:a16="http://schemas.microsoft.com/office/drawing/2014/main" id="{7D949878-8A33-469A-B04A-D38F1C40C56F}"/>
            </a:ext>
          </a:extLst>
        </xdr:cNvPr>
        <xdr:cNvSpPr/>
      </xdr:nvSpPr>
      <xdr:spPr>
        <a:xfrm>
          <a:off x="1079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E62E183-A87C-4304-BEAA-1C0712DA73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0485890-0A17-4A8D-A623-EBBF12D1BC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FCF7D445-119A-4773-89A4-567262E31D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3920751-6421-410F-941B-06BDE1E0DE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6AD14469-E9D0-4E74-8D9B-766675F766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85271</xdr:rowOff>
    </xdr:from>
    <xdr:to>
      <xdr:col>24</xdr:col>
      <xdr:colOff>114300</xdr:colOff>
      <xdr:row>86</xdr:row>
      <xdr:rowOff>15421</xdr:rowOff>
    </xdr:to>
    <xdr:sp macro="" textlink="">
      <xdr:nvSpPr>
        <xdr:cNvPr id="204" name="楕円 203">
          <a:extLst>
            <a:ext uri="{FF2B5EF4-FFF2-40B4-BE49-F238E27FC236}">
              <a16:creationId xmlns:a16="http://schemas.microsoft.com/office/drawing/2014/main" id="{246902F8-21CB-4E7D-86FC-BA9181DED729}"/>
            </a:ext>
          </a:extLst>
        </xdr:cNvPr>
        <xdr:cNvSpPr/>
      </xdr:nvSpPr>
      <xdr:spPr>
        <a:xfrm>
          <a:off x="45847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63698</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A0C612A-EAE6-43BB-8BD2-5EBB3DF3C6F8}"/>
            </a:ext>
          </a:extLst>
        </xdr:cNvPr>
        <xdr:cNvSpPr txBox="1"/>
      </xdr:nvSpPr>
      <xdr:spPr>
        <a:xfrm>
          <a:off x="4673600"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206" name="楕円 205">
          <a:extLst>
            <a:ext uri="{FF2B5EF4-FFF2-40B4-BE49-F238E27FC236}">
              <a16:creationId xmlns:a16="http://schemas.microsoft.com/office/drawing/2014/main" id="{39A1C284-93A7-48CD-B08F-3C0E813674E2}"/>
            </a:ext>
          </a:extLst>
        </xdr:cNvPr>
        <xdr:cNvSpPr/>
      </xdr:nvSpPr>
      <xdr:spPr>
        <a:xfrm>
          <a:off x="3746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136071</xdr:rowOff>
    </xdr:from>
    <xdr:to>
      <xdr:col>24</xdr:col>
      <xdr:colOff>63500</xdr:colOff>
      <xdr:row>86</xdr:row>
      <xdr:rowOff>44631</xdr:rowOff>
    </xdr:to>
    <xdr:cxnSp macro="">
      <xdr:nvCxnSpPr>
        <xdr:cNvPr id="207" name="直線コネクタ 206">
          <a:extLst>
            <a:ext uri="{FF2B5EF4-FFF2-40B4-BE49-F238E27FC236}">
              <a16:creationId xmlns:a16="http://schemas.microsoft.com/office/drawing/2014/main" id="{9D4F0FB7-E4AA-4913-941D-BAE73B2BA915}"/>
            </a:ext>
          </a:extLst>
        </xdr:cNvPr>
        <xdr:cNvCxnSpPr/>
      </xdr:nvCxnSpPr>
      <xdr:spPr>
        <a:xfrm flipV="1">
          <a:off x="3797300" y="14709321"/>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129358</xdr:rowOff>
    </xdr:from>
    <xdr:to>
      <xdr:col>15</xdr:col>
      <xdr:colOff>101600</xdr:colOff>
      <xdr:row>86</xdr:row>
      <xdr:rowOff>59508</xdr:rowOff>
    </xdr:to>
    <xdr:sp macro="" textlink="">
      <xdr:nvSpPr>
        <xdr:cNvPr id="208" name="楕円 207">
          <a:extLst>
            <a:ext uri="{FF2B5EF4-FFF2-40B4-BE49-F238E27FC236}">
              <a16:creationId xmlns:a16="http://schemas.microsoft.com/office/drawing/2014/main" id="{3DC1C184-D6BA-42E3-A669-FAC2F8F6CE27}"/>
            </a:ext>
          </a:extLst>
        </xdr:cNvPr>
        <xdr:cNvSpPr/>
      </xdr:nvSpPr>
      <xdr:spPr>
        <a:xfrm>
          <a:off x="2857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8708</xdr:rowOff>
    </xdr:from>
    <xdr:to>
      <xdr:col>19</xdr:col>
      <xdr:colOff>177800</xdr:colOff>
      <xdr:row>86</xdr:row>
      <xdr:rowOff>44631</xdr:rowOff>
    </xdr:to>
    <xdr:cxnSp macro="">
      <xdr:nvCxnSpPr>
        <xdr:cNvPr id="209" name="直線コネクタ 208">
          <a:extLst>
            <a:ext uri="{FF2B5EF4-FFF2-40B4-BE49-F238E27FC236}">
              <a16:creationId xmlns:a16="http://schemas.microsoft.com/office/drawing/2014/main" id="{F96ADDF2-4C43-496E-804C-F52FE0ED91E5}"/>
            </a:ext>
          </a:extLst>
        </xdr:cNvPr>
        <xdr:cNvCxnSpPr/>
      </xdr:nvCxnSpPr>
      <xdr:spPr>
        <a:xfrm>
          <a:off x="2908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93436</xdr:rowOff>
    </xdr:from>
    <xdr:to>
      <xdr:col>10</xdr:col>
      <xdr:colOff>165100</xdr:colOff>
      <xdr:row>86</xdr:row>
      <xdr:rowOff>23586</xdr:rowOff>
    </xdr:to>
    <xdr:sp macro="" textlink="">
      <xdr:nvSpPr>
        <xdr:cNvPr id="210" name="楕円 209">
          <a:extLst>
            <a:ext uri="{FF2B5EF4-FFF2-40B4-BE49-F238E27FC236}">
              <a16:creationId xmlns:a16="http://schemas.microsoft.com/office/drawing/2014/main" id="{267DFE69-0F02-40DB-8F46-D41CADFB92BE}"/>
            </a:ext>
          </a:extLst>
        </xdr:cNvPr>
        <xdr:cNvSpPr/>
      </xdr:nvSpPr>
      <xdr:spPr>
        <a:xfrm>
          <a:off x="196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144236</xdr:rowOff>
    </xdr:from>
    <xdr:to>
      <xdr:col>15</xdr:col>
      <xdr:colOff>50800</xdr:colOff>
      <xdr:row>86</xdr:row>
      <xdr:rowOff>8708</xdr:rowOff>
    </xdr:to>
    <xdr:cxnSp macro="">
      <xdr:nvCxnSpPr>
        <xdr:cNvPr id="211" name="直線コネクタ 210">
          <a:extLst>
            <a:ext uri="{FF2B5EF4-FFF2-40B4-BE49-F238E27FC236}">
              <a16:creationId xmlns:a16="http://schemas.microsoft.com/office/drawing/2014/main" id="{1B316631-9C50-4A3C-8541-EF93FCAAC0F1}"/>
            </a:ext>
          </a:extLst>
        </xdr:cNvPr>
        <xdr:cNvCxnSpPr/>
      </xdr:nvCxnSpPr>
      <xdr:spPr>
        <a:xfrm>
          <a:off x="2019300" y="147174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57513</xdr:rowOff>
    </xdr:from>
    <xdr:to>
      <xdr:col>6</xdr:col>
      <xdr:colOff>38100</xdr:colOff>
      <xdr:row>85</xdr:row>
      <xdr:rowOff>159113</xdr:rowOff>
    </xdr:to>
    <xdr:sp macro="" textlink="">
      <xdr:nvSpPr>
        <xdr:cNvPr id="212" name="楕円 211">
          <a:extLst>
            <a:ext uri="{FF2B5EF4-FFF2-40B4-BE49-F238E27FC236}">
              <a16:creationId xmlns:a16="http://schemas.microsoft.com/office/drawing/2014/main" id="{69087EFA-E441-40B5-9E67-6588A014CB05}"/>
            </a:ext>
          </a:extLst>
        </xdr:cNvPr>
        <xdr:cNvSpPr/>
      </xdr:nvSpPr>
      <xdr:spPr>
        <a:xfrm>
          <a:off x="107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108313</xdr:rowOff>
    </xdr:from>
    <xdr:to>
      <xdr:col>10</xdr:col>
      <xdr:colOff>114300</xdr:colOff>
      <xdr:row>85</xdr:row>
      <xdr:rowOff>144236</xdr:rowOff>
    </xdr:to>
    <xdr:cxnSp macro="">
      <xdr:nvCxnSpPr>
        <xdr:cNvPr id="213" name="直線コネクタ 212">
          <a:extLst>
            <a:ext uri="{FF2B5EF4-FFF2-40B4-BE49-F238E27FC236}">
              <a16:creationId xmlns:a16="http://schemas.microsoft.com/office/drawing/2014/main" id="{2AA88C5C-9E15-4BF5-89FF-4A5DB8C28150}"/>
            </a:ext>
          </a:extLst>
        </xdr:cNvPr>
        <xdr:cNvCxnSpPr/>
      </xdr:nvCxnSpPr>
      <xdr:spPr>
        <a:xfrm>
          <a:off x="1130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141350</xdr:rowOff>
    </xdr:from>
    <xdr:ext cx="405111" cy="259045"/>
    <xdr:sp macro="" textlink="">
      <xdr:nvSpPr>
        <xdr:cNvPr id="214" name="n_1aveValue【福祉施設】&#10;有形固定資産減価償却率">
          <a:extLst>
            <a:ext uri="{FF2B5EF4-FFF2-40B4-BE49-F238E27FC236}">
              <a16:creationId xmlns:a16="http://schemas.microsoft.com/office/drawing/2014/main" id="{EC0D3CE0-E990-4FD0-BCB5-C4879755A280}"/>
            </a:ext>
          </a:extLst>
        </xdr:cNvPr>
        <xdr:cNvSpPr txBox="1"/>
      </xdr:nvSpPr>
      <xdr:spPr>
        <a:xfrm>
          <a:off x="35820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28683</xdr:rowOff>
    </xdr:from>
    <xdr:ext cx="405111" cy="259045"/>
    <xdr:sp macro="" textlink="">
      <xdr:nvSpPr>
        <xdr:cNvPr id="215" name="n_2aveValue【福祉施設】&#10;有形固定資産減価償却率">
          <a:extLst>
            <a:ext uri="{FF2B5EF4-FFF2-40B4-BE49-F238E27FC236}">
              <a16:creationId xmlns:a16="http://schemas.microsoft.com/office/drawing/2014/main" id="{CD558BA3-F9BA-4489-94CA-6140453CE387}"/>
            </a:ext>
          </a:extLst>
        </xdr:cNvPr>
        <xdr:cNvSpPr txBox="1"/>
      </xdr:nvSpPr>
      <xdr:spPr>
        <a:xfrm>
          <a:off x="2705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4190</xdr:rowOff>
    </xdr:from>
    <xdr:ext cx="405111" cy="259045"/>
    <xdr:sp macro="" textlink="">
      <xdr:nvSpPr>
        <xdr:cNvPr id="216" name="n_3aveValue【福祉施設】&#10;有形固定資産減価償却率">
          <a:extLst>
            <a:ext uri="{FF2B5EF4-FFF2-40B4-BE49-F238E27FC236}">
              <a16:creationId xmlns:a16="http://schemas.microsoft.com/office/drawing/2014/main" id="{16B6CB15-028F-4891-8CDF-AF37D3C477D4}"/>
            </a:ext>
          </a:extLst>
        </xdr:cNvPr>
        <xdr:cNvSpPr txBox="1"/>
      </xdr:nvSpPr>
      <xdr:spPr>
        <a:xfrm>
          <a:off x="1816744" y="137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217" name="n_4aveValue【福祉施設】&#10;有形固定資産減価償却率">
          <a:extLst>
            <a:ext uri="{FF2B5EF4-FFF2-40B4-BE49-F238E27FC236}">
              <a16:creationId xmlns:a16="http://schemas.microsoft.com/office/drawing/2014/main" id="{AE1FD440-22CB-468D-B244-5E78FC589FB8}"/>
            </a:ext>
          </a:extLst>
        </xdr:cNvPr>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218" name="n_1mainValue【福祉施設】&#10;有形固定資産減価償却率">
          <a:extLst>
            <a:ext uri="{FF2B5EF4-FFF2-40B4-BE49-F238E27FC236}">
              <a16:creationId xmlns:a16="http://schemas.microsoft.com/office/drawing/2014/main" id="{BE8DD4A2-5B28-4BD3-835D-384AC0382401}"/>
            </a:ext>
          </a:extLst>
        </xdr:cNvPr>
        <xdr:cNvSpPr txBox="1"/>
      </xdr:nvSpPr>
      <xdr:spPr>
        <a:xfrm>
          <a:off x="35820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50635</xdr:rowOff>
    </xdr:from>
    <xdr:ext cx="405111" cy="259045"/>
    <xdr:sp macro="" textlink="">
      <xdr:nvSpPr>
        <xdr:cNvPr id="219" name="n_2mainValue【福祉施設】&#10;有形固定資産減価償却率">
          <a:extLst>
            <a:ext uri="{FF2B5EF4-FFF2-40B4-BE49-F238E27FC236}">
              <a16:creationId xmlns:a16="http://schemas.microsoft.com/office/drawing/2014/main" id="{B262148E-8F37-4CB0-A269-11CD1A96822A}"/>
            </a:ext>
          </a:extLst>
        </xdr:cNvPr>
        <xdr:cNvSpPr txBox="1"/>
      </xdr:nvSpPr>
      <xdr:spPr>
        <a:xfrm>
          <a:off x="2705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14713</xdr:rowOff>
    </xdr:from>
    <xdr:ext cx="405111" cy="259045"/>
    <xdr:sp macro="" textlink="">
      <xdr:nvSpPr>
        <xdr:cNvPr id="220" name="n_3mainValue【福祉施設】&#10;有形固定資産減価償却率">
          <a:extLst>
            <a:ext uri="{FF2B5EF4-FFF2-40B4-BE49-F238E27FC236}">
              <a16:creationId xmlns:a16="http://schemas.microsoft.com/office/drawing/2014/main" id="{0D3554C4-E9E9-4600-89A8-9EB5670BDF09}"/>
            </a:ext>
          </a:extLst>
        </xdr:cNvPr>
        <xdr:cNvSpPr txBox="1"/>
      </xdr:nvSpPr>
      <xdr:spPr>
        <a:xfrm>
          <a:off x="1816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150240</xdr:rowOff>
    </xdr:from>
    <xdr:ext cx="405111" cy="259045"/>
    <xdr:sp macro="" textlink="">
      <xdr:nvSpPr>
        <xdr:cNvPr id="221" name="n_4mainValue【福祉施設】&#10;有形固定資産減価償却率">
          <a:extLst>
            <a:ext uri="{FF2B5EF4-FFF2-40B4-BE49-F238E27FC236}">
              <a16:creationId xmlns:a16="http://schemas.microsoft.com/office/drawing/2014/main" id="{984884B8-CF56-4422-A9BE-A56AE22BF60C}"/>
            </a:ext>
          </a:extLst>
        </xdr:cNvPr>
        <xdr:cNvSpPr txBox="1"/>
      </xdr:nvSpPr>
      <xdr:spPr>
        <a:xfrm>
          <a:off x="927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F6657428-09B6-44DB-B8A7-48AA6F013EE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D70C9649-8B05-4B71-85BD-9F9D5425D89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DA266984-BDD5-43B6-89A5-DD630697BD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D1FB4DAD-4F6F-4D08-A73B-1C1DBE1EBF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4ADBA9FB-B02D-4164-980B-05365495D4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10EDBD95-4373-407C-A361-B539502D081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B73D3B67-055E-4389-8512-E95B0D24F98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2433539B-D0A5-4DEE-BC9D-FD9DDF3EF0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A6D5AD63-103D-41A4-A3E6-03E053E1FE3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7FDA3CCE-6C3F-4C8C-8CC5-D353CD074EA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30FF3F00-4C94-42D0-A2DD-3410D3A9945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BA74FB09-A1E5-4A84-9027-8FA9779B0A5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6BA9BDFB-1A1A-4AB2-9E80-4EE59E447E9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12AF4492-6AA5-45DD-B151-F997E0231DD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0718A271-CC25-49C4-8754-5DBBB1A1DD9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6B7197CD-C1B4-4818-8EC8-0CF0517898E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CF8CB83F-1D60-4590-B6EB-102E8E26DB7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4FF3D270-BEA2-41A2-9E46-376FBBC4F73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4340B529-B7B9-40DD-B456-67C49B49F31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4EADFD70-2198-40B2-9715-C858A3DEBF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824538B4-A227-46F5-8C56-92E0C58376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43" name="直線コネクタ 242">
          <a:extLst>
            <a:ext uri="{FF2B5EF4-FFF2-40B4-BE49-F238E27FC236}">
              <a16:creationId xmlns:a16="http://schemas.microsoft.com/office/drawing/2014/main" id="{C4087C78-D52F-4A71-BC1F-8AD3B510DB8F}"/>
            </a:ext>
          </a:extLst>
        </xdr:cNvPr>
        <xdr:cNvCxnSpPr/>
      </xdr:nvCxnSpPr>
      <xdr:spPr>
        <a:xfrm flipV="1">
          <a:off x="10476865" y="13336905"/>
          <a:ext cx="0" cy="143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44" name="【福祉施設】&#10;一人当たり面積最小値テキスト">
          <a:extLst>
            <a:ext uri="{FF2B5EF4-FFF2-40B4-BE49-F238E27FC236}">
              <a16:creationId xmlns:a16="http://schemas.microsoft.com/office/drawing/2014/main" id="{B316197B-BD67-4B8D-9DCA-B2DD0C6C00B2}"/>
            </a:ext>
          </a:extLst>
        </xdr:cNvPr>
        <xdr:cNvSpPr txBox="1"/>
      </xdr:nvSpPr>
      <xdr:spPr>
        <a:xfrm>
          <a:off x="10515600" y="1477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45" name="直線コネクタ 244">
          <a:extLst>
            <a:ext uri="{FF2B5EF4-FFF2-40B4-BE49-F238E27FC236}">
              <a16:creationId xmlns:a16="http://schemas.microsoft.com/office/drawing/2014/main" id="{7BB963A9-E4A7-446E-914B-77653E3D0F52}"/>
            </a:ext>
          </a:extLst>
        </xdr:cNvPr>
        <xdr:cNvCxnSpPr/>
      </xdr:nvCxnSpPr>
      <xdr:spPr>
        <a:xfrm>
          <a:off x="10388600" y="1477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46" name="【福祉施設】&#10;一人当たり面積最大値テキスト">
          <a:extLst>
            <a:ext uri="{FF2B5EF4-FFF2-40B4-BE49-F238E27FC236}">
              <a16:creationId xmlns:a16="http://schemas.microsoft.com/office/drawing/2014/main" id="{E3C73302-8CB7-46FC-9F09-B184DC9C6BB7}"/>
            </a:ext>
          </a:extLst>
        </xdr:cNvPr>
        <xdr:cNvSpPr txBox="1"/>
      </xdr:nvSpPr>
      <xdr:spPr>
        <a:xfrm>
          <a:off x="10515600" y="1311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47" name="直線コネクタ 246">
          <a:extLst>
            <a:ext uri="{FF2B5EF4-FFF2-40B4-BE49-F238E27FC236}">
              <a16:creationId xmlns:a16="http://schemas.microsoft.com/office/drawing/2014/main" id="{A4190446-7F7A-4784-B4FA-CC9852C17E7C}"/>
            </a:ext>
          </a:extLst>
        </xdr:cNvPr>
        <xdr:cNvCxnSpPr/>
      </xdr:nvCxnSpPr>
      <xdr:spPr>
        <a:xfrm>
          <a:off x="10388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18178</xdr:rowOff>
    </xdr:from>
    <xdr:ext cx="469744" cy="259045"/>
    <xdr:sp macro="" textlink="">
      <xdr:nvSpPr>
        <xdr:cNvPr id="248" name="【福祉施設】&#10;一人当たり面積平均値テキスト">
          <a:extLst>
            <a:ext uri="{FF2B5EF4-FFF2-40B4-BE49-F238E27FC236}">
              <a16:creationId xmlns:a16="http://schemas.microsoft.com/office/drawing/2014/main" id="{FCF4B12C-A623-4647-9289-214A1C27D5B7}"/>
            </a:ext>
          </a:extLst>
        </xdr:cNvPr>
        <xdr:cNvSpPr txBox="1"/>
      </xdr:nvSpPr>
      <xdr:spPr>
        <a:xfrm>
          <a:off x="10515600" y="14419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9" name="フローチャート: 判断 248">
          <a:extLst>
            <a:ext uri="{FF2B5EF4-FFF2-40B4-BE49-F238E27FC236}">
              <a16:creationId xmlns:a16="http://schemas.microsoft.com/office/drawing/2014/main" id="{51FC4EFB-DCC3-4F61-92A5-8DED6772836B}"/>
            </a:ext>
          </a:extLst>
        </xdr:cNvPr>
        <xdr:cNvSpPr/>
      </xdr:nvSpPr>
      <xdr:spPr>
        <a:xfrm>
          <a:off x="10426700" y="1456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50" name="フローチャート: 判断 249">
          <a:extLst>
            <a:ext uri="{FF2B5EF4-FFF2-40B4-BE49-F238E27FC236}">
              <a16:creationId xmlns:a16="http://schemas.microsoft.com/office/drawing/2014/main" id="{158E0F75-435F-4E11-B528-E7FA21FAE6E2}"/>
            </a:ext>
          </a:extLst>
        </xdr:cNvPr>
        <xdr:cNvSpPr/>
      </xdr:nvSpPr>
      <xdr:spPr>
        <a:xfrm>
          <a:off x="9588500" y="1455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51" name="フローチャート: 判断 250">
          <a:extLst>
            <a:ext uri="{FF2B5EF4-FFF2-40B4-BE49-F238E27FC236}">
              <a16:creationId xmlns:a16="http://schemas.microsoft.com/office/drawing/2014/main" id="{6FAE1BFB-F1BD-4A51-A742-E14F3BF351B7}"/>
            </a:ext>
          </a:extLst>
        </xdr:cNvPr>
        <xdr:cNvSpPr/>
      </xdr:nvSpPr>
      <xdr:spPr>
        <a:xfrm>
          <a:off x="8699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52" name="フローチャート: 判断 251">
          <a:extLst>
            <a:ext uri="{FF2B5EF4-FFF2-40B4-BE49-F238E27FC236}">
              <a16:creationId xmlns:a16="http://schemas.microsoft.com/office/drawing/2014/main" id="{6F4F1178-7E4B-426D-AD29-940CE7FEE4CA}"/>
            </a:ext>
          </a:extLst>
        </xdr:cNvPr>
        <xdr:cNvSpPr/>
      </xdr:nvSpPr>
      <xdr:spPr>
        <a:xfrm>
          <a:off x="7810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53" name="フローチャート: 判断 252">
          <a:extLst>
            <a:ext uri="{FF2B5EF4-FFF2-40B4-BE49-F238E27FC236}">
              <a16:creationId xmlns:a16="http://schemas.microsoft.com/office/drawing/2014/main" id="{96FA6E0B-7594-4C1E-A4CD-E699A936285E}"/>
            </a:ext>
          </a:extLst>
        </xdr:cNvPr>
        <xdr:cNvSpPr/>
      </xdr:nvSpPr>
      <xdr:spPr>
        <a:xfrm>
          <a:off x="6921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459F924-F86B-4654-92FD-AE5F5C7669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E5E76179-C80F-4FAD-AA7A-12C01A6FC7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B006E04-07D7-4BB0-9280-0088A1AEF71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A38F6D2-E6E2-4F8A-BB64-6E8418A2BA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F9D689F-5D8C-4F14-807C-3ACF9B619C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49707</xdr:rowOff>
    </xdr:from>
    <xdr:to>
      <xdr:col>55</xdr:col>
      <xdr:colOff>50800</xdr:colOff>
      <xdr:row>85</xdr:row>
      <xdr:rowOff>151307</xdr:rowOff>
    </xdr:to>
    <xdr:sp macro="" textlink="">
      <xdr:nvSpPr>
        <xdr:cNvPr id="259" name="楕円 258">
          <a:extLst>
            <a:ext uri="{FF2B5EF4-FFF2-40B4-BE49-F238E27FC236}">
              <a16:creationId xmlns:a16="http://schemas.microsoft.com/office/drawing/2014/main" id="{E2B39F37-16A2-4F68-B631-F1A82F01082E}"/>
            </a:ext>
          </a:extLst>
        </xdr:cNvPr>
        <xdr:cNvSpPr/>
      </xdr:nvSpPr>
      <xdr:spPr>
        <a:xfrm>
          <a:off x="10426700" y="1462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145177</xdr:rowOff>
    </xdr:from>
    <xdr:ext cx="469744" cy="259045"/>
    <xdr:sp macro="" textlink="">
      <xdr:nvSpPr>
        <xdr:cNvPr id="260" name="【福祉施設】&#10;一人当たり面積該当値テキスト">
          <a:extLst>
            <a:ext uri="{FF2B5EF4-FFF2-40B4-BE49-F238E27FC236}">
              <a16:creationId xmlns:a16="http://schemas.microsoft.com/office/drawing/2014/main" id="{E60A87A3-D830-4E44-879D-E43D1FFEEB71}"/>
            </a:ext>
          </a:extLst>
        </xdr:cNvPr>
        <xdr:cNvSpPr txBox="1"/>
      </xdr:nvSpPr>
      <xdr:spPr>
        <a:xfrm>
          <a:off x="10515600" y="1454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261" name="楕円 260">
          <a:extLst>
            <a:ext uri="{FF2B5EF4-FFF2-40B4-BE49-F238E27FC236}">
              <a16:creationId xmlns:a16="http://schemas.microsoft.com/office/drawing/2014/main" id="{E8FCFDE9-E948-477C-92A6-090C54B99E79}"/>
            </a:ext>
          </a:extLst>
        </xdr:cNvPr>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100507</xdr:rowOff>
    </xdr:to>
    <xdr:cxnSp macro="">
      <xdr:nvCxnSpPr>
        <xdr:cNvPr id="262" name="直線コネクタ 261">
          <a:extLst>
            <a:ext uri="{FF2B5EF4-FFF2-40B4-BE49-F238E27FC236}">
              <a16:creationId xmlns:a16="http://schemas.microsoft.com/office/drawing/2014/main" id="{921E8294-CA83-4E4D-992A-F2DF6DBC7979}"/>
            </a:ext>
          </a:extLst>
        </xdr:cNvPr>
        <xdr:cNvCxnSpPr/>
      </xdr:nvCxnSpPr>
      <xdr:spPr>
        <a:xfrm>
          <a:off x="9639300" y="1467307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50394</xdr:rowOff>
    </xdr:from>
    <xdr:to>
      <xdr:col>46</xdr:col>
      <xdr:colOff>38100</xdr:colOff>
      <xdr:row>85</xdr:row>
      <xdr:rowOff>151994</xdr:rowOff>
    </xdr:to>
    <xdr:sp macro="" textlink="">
      <xdr:nvSpPr>
        <xdr:cNvPr id="263" name="楕円 262">
          <a:extLst>
            <a:ext uri="{FF2B5EF4-FFF2-40B4-BE49-F238E27FC236}">
              <a16:creationId xmlns:a16="http://schemas.microsoft.com/office/drawing/2014/main" id="{31ABF567-0C3F-4826-8D99-08E5526074CA}"/>
            </a:ext>
          </a:extLst>
        </xdr:cNvPr>
        <xdr:cNvSpPr/>
      </xdr:nvSpPr>
      <xdr:spPr>
        <a:xfrm>
          <a:off x="8699500" y="146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101194</xdr:rowOff>
    </xdr:to>
    <xdr:cxnSp macro="">
      <xdr:nvCxnSpPr>
        <xdr:cNvPr id="264" name="直線コネクタ 263">
          <a:extLst>
            <a:ext uri="{FF2B5EF4-FFF2-40B4-BE49-F238E27FC236}">
              <a16:creationId xmlns:a16="http://schemas.microsoft.com/office/drawing/2014/main" id="{9BA72B7C-57F4-497F-B708-67A349959D78}"/>
            </a:ext>
          </a:extLst>
        </xdr:cNvPr>
        <xdr:cNvCxnSpPr/>
      </xdr:nvCxnSpPr>
      <xdr:spPr>
        <a:xfrm flipV="1">
          <a:off x="8750300" y="1467307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51994</xdr:rowOff>
    </xdr:from>
    <xdr:to>
      <xdr:col>41</xdr:col>
      <xdr:colOff>101600</xdr:colOff>
      <xdr:row>85</xdr:row>
      <xdr:rowOff>153594</xdr:rowOff>
    </xdr:to>
    <xdr:sp macro="" textlink="">
      <xdr:nvSpPr>
        <xdr:cNvPr id="265" name="楕円 264">
          <a:extLst>
            <a:ext uri="{FF2B5EF4-FFF2-40B4-BE49-F238E27FC236}">
              <a16:creationId xmlns:a16="http://schemas.microsoft.com/office/drawing/2014/main" id="{0EF2018B-40D5-4992-99C7-008A27FC5451}"/>
            </a:ext>
          </a:extLst>
        </xdr:cNvPr>
        <xdr:cNvSpPr/>
      </xdr:nvSpPr>
      <xdr:spPr>
        <a:xfrm>
          <a:off x="7810500" y="146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101194</xdr:rowOff>
    </xdr:from>
    <xdr:to>
      <xdr:col>45</xdr:col>
      <xdr:colOff>177800</xdr:colOff>
      <xdr:row>85</xdr:row>
      <xdr:rowOff>102794</xdr:rowOff>
    </xdr:to>
    <xdr:cxnSp macro="">
      <xdr:nvCxnSpPr>
        <xdr:cNvPr id="266" name="直線コネクタ 265">
          <a:extLst>
            <a:ext uri="{FF2B5EF4-FFF2-40B4-BE49-F238E27FC236}">
              <a16:creationId xmlns:a16="http://schemas.microsoft.com/office/drawing/2014/main" id="{BE5C1C3F-C91D-4033-9904-FE83CAE37363}"/>
            </a:ext>
          </a:extLst>
        </xdr:cNvPr>
        <xdr:cNvCxnSpPr/>
      </xdr:nvCxnSpPr>
      <xdr:spPr>
        <a:xfrm flipV="1">
          <a:off x="7861300" y="1467444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54738</xdr:rowOff>
    </xdr:from>
    <xdr:to>
      <xdr:col>36</xdr:col>
      <xdr:colOff>165100</xdr:colOff>
      <xdr:row>85</xdr:row>
      <xdr:rowOff>156338</xdr:rowOff>
    </xdr:to>
    <xdr:sp macro="" textlink="">
      <xdr:nvSpPr>
        <xdr:cNvPr id="267" name="楕円 266">
          <a:extLst>
            <a:ext uri="{FF2B5EF4-FFF2-40B4-BE49-F238E27FC236}">
              <a16:creationId xmlns:a16="http://schemas.microsoft.com/office/drawing/2014/main" id="{5590A23B-92C1-470F-828F-27DF7CEDF378}"/>
            </a:ext>
          </a:extLst>
        </xdr:cNvPr>
        <xdr:cNvSpPr/>
      </xdr:nvSpPr>
      <xdr:spPr>
        <a:xfrm>
          <a:off x="6921500" y="1462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102794</xdr:rowOff>
    </xdr:from>
    <xdr:to>
      <xdr:col>41</xdr:col>
      <xdr:colOff>50800</xdr:colOff>
      <xdr:row>85</xdr:row>
      <xdr:rowOff>105538</xdr:rowOff>
    </xdr:to>
    <xdr:cxnSp macro="">
      <xdr:nvCxnSpPr>
        <xdr:cNvPr id="268" name="直線コネクタ 267">
          <a:extLst>
            <a:ext uri="{FF2B5EF4-FFF2-40B4-BE49-F238E27FC236}">
              <a16:creationId xmlns:a16="http://schemas.microsoft.com/office/drawing/2014/main" id="{006446FB-17C0-415C-AC00-3115A78ACD48}"/>
            </a:ext>
          </a:extLst>
        </xdr:cNvPr>
        <xdr:cNvCxnSpPr/>
      </xdr:nvCxnSpPr>
      <xdr:spPr>
        <a:xfrm flipV="1">
          <a:off x="6972300" y="1467604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104284</xdr:rowOff>
    </xdr:from>
    <xdr:ext cx="469744" cy="259045"/>
    <xdr:sp macro="" textlink="">
      <xdr:nvSpPr>
        <xdr:cNvPr id="269" name="n_1aveValue【福祉施設】&#10;一人当たり面積">
          <a:extLst>
            <a:ext uri="{FF2B5EF4-FFF2-40B4-BE49-F238E27FC236}">
              <a16:creationId xmlns:a16="http://schemas.microsoft.com/office/drawing/2014/main" id="{E241D3D4-1CCC-4499-944D-42466108617A}"/>
            </a:ext>
          </a:extLst>
        </xdr:cNvPr>
        <xdr:cNvSpPr txBox="1"/>
      </xdr:nvSpPr>
      <xdr:spPr>
        <a:xfrm>
          <a:off x="93917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115943</xdr:rowOff>
    </xdr:from>
    <xdr:ext cx="469744" cy="259045"/>
    <xdr:sp macro="" textlink="">
      <xdr:nvSpPr>
        <xdr:cNvPr id="270" name="n_2aveValue【福祉施設】&#10;一人当たり面積">
          <a:extLst>
            <a:ext uri="{FF2B5EF4-FFF2-40B4-BE49-F238E27FC236}">
              <a16:creationId xmlns:a16="http://schemas.microsoft.com/office/drawing/2014/main" id="{2CA07C1B-0297-4CB4-90B2-82EDCD39F190}"/>
            </a:ext>
          </a:extLst>
        </xdr:cNvPr>
        <xdr:cNvSpPr txBox="1"/>
      </xdr:nvSpPr>
      <xdr:spPr>
        <a:xfrm>
          <a:off x="85154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71" name="n_3aveValue【福祉施設】&#10;一人当たり面積">
          <a:extLst>
            <a:ext uri="{FF2B5EF4-FFF2-40B4-BE49-F238E27FC236}">
              <a16:creationId xmlns:a16="http://schemas.microsoft.com/office/drawing/2014/main" id="{63E1387F-0542-4606-9C27-CAFF58C9B3A4}"/>
            </a:ext>
          </a:extLst>
        </xdr:cNvPr>
        <xdr:cNvSpPr txBox="1"/>
      </xdr:nvSpPr>
      <xdr:spPr>
        <a:xfrm>
          <a:off x="7626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72" name="n_4aveValue【福祉施設】&#10;一人当たり面積">
          <a:extLst>
            <a:ext uri="{FF2B5EF4-FFF2-40B4-BE49-F238E27FC236}">
              <a16:creationId xmlns:a16="http://schemas.microsoft.com/office/drawing/2014/main" id="{F5EF952E-41B9-4B95-BBF9-A5F7173DA2BD}"/>
            </a:ext>
          </a:extLst>
        </xdr:cNvPr>
        <xdr:cNvSpPr txBox="1"/>
      </xdr:nvSpPr>
      <xdr:spPr>
        <a:xfrm>
          <a:off x="6737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273" name="n_1mainValue【福祉施設】&#10;一人当たり面積">
          <a:extLst>
            <a:ext uri="{FF2B5EF4-FFF2-40B4-BE49-F238E27FC236}">
              <a16:creationId xmlns:a16="http://schemas.microsoft.com/office/drawing/2014/main" id="{979DA799-0011-4106-9990-41207BC09D6C}"/>
            </a:ext>
          </a:extLst>
        </xdr:cNvPr>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143121</xdr:rowOff>
    </xdr:from>
    <xdr:ext cx="469744" cy="259045"/>
    <xdr:sp macro="" textlink="">
      <xdr:nvSpPr>
        <xdr:cNvPr id="274" name="n_2mainValue【福祉施設】&#10;一人当たり面積">
          <a:extLst>
            <a:ext uri="{FF2B5EF4-FFF2-40B4-BE49-F238E27FC236}">
              <a16:creationId xmlns:a16="http://schemas.microsoft.com/office/drawing/2014/main" id="{DEED5461-4D2C-4AA3-938A-9B3895727028}"/>
            </a:ext>
          </a:extLst>
        </xdr:cNvPr>
        <xdr:cNvSpPr txBox="1"/>
      </xdr:nvSpPr>
      <xdr:spPr>
        <a:xfrm>
          <a:off x="8515427" y="1471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144721</xdr:rowOff>
    </xdr:from>
    <xdr:ext cx="469744" cy="259045"/>
    <xdr:sp macro="" textlink="">
      <xdr:nvSpPr>
        <xdr:cNvPr id="275" name="n_3mainValue【福祉施設】&#10;一人当たり面積">
          <a:extLst>
            <a:ext uri="{FF2B5EF4-FFF2-40B4-BE49-F238E27FC236}">
              <a16:creationId xmlns:a16="http://schemas.microsoft.com/office/drawing/2014/main" id="{15D9F7C9-3BFC-4B18-B61A-D0C4282C9F66}"/>
            </a:ext>
          </a:extLst>
        </xdr:cNvPr>
        <xdr:cNvSpPr txBox="1"/>
      </xdr:nvSpPr>
      <xdr:spPr>
        <a:xfrm>
          <a:off x="7626427" y="1471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147465</xdr:rowOff>
    </xdr:from>
    <xdr:ext cx="469744" cy="259045"/>
    <xdr:sp macro="" textlink="">
      <xdr:nvSpPr>
        <xdr:cNvPr id="276" name="n_4mainValue【福祉施設】&#10;一人当たり面積">
          <a:extLst>
            <a:ext uri="{FF2B5EF4-FFF2-40B4-BE49-F238E27FC236}">
              <a16:creationId xmlns:a16="http://schemas.microsoft.com/office/drawing/2014/main" id="{0B727E6C-A8B5-403C-A6A8-DFEF599073CD}"/>
            </a:ext>
          </a:extLst>
        </xdr:cNvPr>
        <xdr:cNvSpPr txBox="1"/>
      </xdr:nvSpPr>
      <xdr:spPr>
        <a:xfrm>
          <a:off x="6737427" y="1472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E9F82DF-9637-4AEB-A430-CEE9ECC994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81ACCE66-2A88-4E0A-AEB7-D13F04D99D7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BD8EE8C1-C843-41A3-ACD1-3216CD200A5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75324AE1-64E4-46E8-99AB-FE72A5B8B45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8D5944A3-AB68-406C-B9A6-7D2DECFD65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B11BEDE0-EED1-4BA8-BE62-5A99C75969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E128BD38-DF73-4A88-BF29-02DCA2289E2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E4A1D200-87C2-4DD5-8019-207146CD68B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D70CEE7F-A8B7-4A64-9B4A-A2996B72195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AD820577-3679-4DE0-BB71-3E74FEDDD5B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48035E72-E538-4031-8FD6-A2E473E7C2B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AB33C32C-8620-4C6E-91BE-3A0952DF21E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1423BA58-E2A2-4C31-B895-1ABD54FDB15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C4A29333-4547-459C-9706-16F9C2753C7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BF9F4ABA-A47B-4D9C-8DBD-2376051048C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238998B8-31D4-4189-991E-48383632995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8A5B83DE-3772-41E7-88D7-B39F246E9CC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2B5537C9-6919-4BEF-9451-73A74CB78F2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D0DEB33E-0DD0-41BE-839C-DD7D64B0163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31ECFF7-BEAE-45B0-A28C-A74DA9297F0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7866C58E-997A-4429-8EEA-1A6281AD5B9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C28AF3D9-1816-4A30-95D1-1ADFEF69B8E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A89ECF84-2F61-404D-84A7-5ECB7067BAE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6CD4FBBB-C33D-4015-BECA-29C0697CBE7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FACBECBC-ECF8-45BF-8106-3055486926D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139881</xdr:rowOff>
    </xdr:from>
    <xdr:to>
      <xdr:col>24</xdr:col>
      <xdr:colOff>62865</xdr:colOff>
      <xdr:row>109</xdr:row>
      <xdr:rowOff>35379</xdr:rowOff>
    </xdr:to>
    <xdr:cxnSp macro="">
      <xdr:nvCxnSpPr>
        <xdr:cNvPr id="302" name="直線コネクタ 301">
          <a:extLst>
            <a:ext uri="{FF2B5EF4-FFF2-40B4-BE49-F238E27FC236}">
              <a16:creationId xmlns:a16="http://schemas.microsoft.com/office/drawing/2014/main" id="{00F21A55-B188-428E-8E53-8024487DB33C}"/>
            </a:ext>
          </a:extLst>
        </xdr:cNvPr>
        <xdr:cNvCxnSpPr/>
      </xdr:nvCxnSpPr>
      <xdr:spPr>
        <a:xfrm flipV="1">
          <a:off x="4634865" y="1728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3" name="【市民会館】&#10;有形固定資産減価償却率最小値テキスト">
          <a:extLst>
            <a:ext uri="{FF2B5EF4-FFF2-40B4-BE49-F238E27FC236}">
              <a16:creationId xmlns:a16="http://schemas.microsoft.com/office/drawing/2014/main" id="{B483BF22-A855-4D3F-8317-4830548AED3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4" name="直線コネクタ 303">
          <a:extLst>
            <a:ext uri="{FF2B5EF4-FFF2-40B4-BE49-F238E27FC236}">
              <a16:creationId xmlns:a16="http://schemas.microsoft.com/office/drawing/2014/main" id="{0063E45D-A889-4669-9ECF-AD426CB1454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86558</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70C44B32-D01D-45F5-8772-5918F38D4F3A}"/>
            </a:ext>
          </a:extLst>
        </xdr:cNvPr>
        <xdr:cNvSpPr txBox="1"/>
      </xdr:nvSpPr>
      <xdr:spPr>
        <a:xfrm>
          <a:off x="4673600" y="1706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139881</xdr:rowOff>
    </xdr:from>
    <xdr:to>
      <xdr:col>24</xdr:col>
      <xdr:colOff>152400</xdr:colOff>
      <xdr:row>100</xdr:row>
      <xdr:rowOff>139881</xdr:rowOff>
    </xdr:to>
    <xdr:cxnSp macro="">
      <xdr:nvCxnSpPr>
        <xdr:cNvPr id="306" name="直線コネクタ 305">
          <a:extLst>
            <a:ext uri="{FF2B5EF4-FFF2-40B4-BE49-F238E27FC236}">
              <a16:creationId xmlns:a16="http://schemas.microsoft.com/office/drawing/2014/main" id="{39420D37-F93A-4CC7-8E81-FA7A5B5D9049}"/>
            </a:ext>
          </a:extLst>
        </xdr:cNvPr>
        <xdr:cNvCxnSpPr/>
      </xdr:nvCxnSpPr>
      <xdr:spPr>
        <a:xfrm>
          <a:off x="4546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2DB1A101-3C60-4C80-B84A-EAFC81F57FF4}"/>
            </a:ext>
          </a:extLst>
        </xdr:cNvPr>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08" name="フローチャート: 判断 307">
          <a:extLst>
            <a:ext uri="{FF2B5EF4-FFF2-40B4-BE49-F238E27FC236}">
              <a16:creationId xmlns:a16="http://schemas.microsoft.com/office/drawing/2014/main" id="{9C72D9B4-953B-49D8-82FC-FFE897FD3329}"/>
            </a:ext>
          </a:extLst>
        </xdr:cNvPr>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162561</xdr:rowOff>
    </xdr:from>
    <xdr:to>
      <xdr:col>20</xdr:col>
      <xdr:colOff>38100</xdr:colOff>
      <xdr:row>105</xdr:row>
      <xdr:rowOff>92711</xdr:rowOff>
    </xdr:to>
    <xdr:sp macro="" textlink="">
      <xdr:nvSpPr>
        <xdr:cNvPr id="309" name="フローチャート: 判断 308">
          <a:extLst>
            <a:ext uri="{FF2B5EF4-FFF2-40B4-BE49-F238E27FC236}">
              <a16:creationId xmlns:a16="http://schemas.microsoft.com/office/drawing/2014/main" id="{44F64BD4-B5C8-422D-A871-55D000CA537C}"/>
            </a:ext>
          </a:extLst>
        </xdr:cNvPr>
        <xdr:cNvSpPr/>
      </xdr:nvSpPr>
      <xdr:spPr>
        <a:xfrm>
          <a:off x="3746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79284</xdr:rowOff>
    </xdr:from>
    <xdr:to>
      <xdr:col>15</xdr:col>
      <xdr:colOff>101600</xdr:colOff>
      <xdr:row>105</xdr:row>
      <xdr:rowOff>9434</xdr:rowOff>
    </xdr:to>
    <xdr:sp macro="" textlink="">
      <xdr:nvSpPr>
        <xdr:cNvPr id="310" name="フローチャート: 判断 309">
          <a:extLst>
            <a:ext uri="{FF2B5EF4-FFF2-40B4-BE49-F238E27FC236}">
              <a16:creationId xmlns:a16="http://schemas.microsoft.com/office/drawing/2014/main" id="{D2376C9E-102A-4CD0-98BF-6A86169CE14E}"/>
            </a:ext>
          </a:extLst>
        </xdr:cNvPr>
        <xdr:cNvSpPr/>
      </xdr:nvSpPr>
      <xdr:spPr>
        <a:xfrm>
          <a:off x="2857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79284</xdr:rowOff>
    </xdr:from>
    <xdr:to>
      <xdr:col>10</xdr:col>
      <xdr:colOff>165100</xdr:colOff>
      <xdr:row>105</xdr:row>
      <xdr:rowOff>9434</xdr:rowOff>
    </xdr:to>
    <xdr:sp macro="" textlink="">
      <xdr:nvSpPr>
        <xdr:cNvPr id="311" name="フローチャート: 判断 310">
          <a:extLst>
            <a:ext uri="{FF2B5EF4-FFF2-40B4-BE49-F238E27FC236}">
              <a16:creationId xmlns:a16="http://schemas.microsoft.com/office/drawing/2014/main" id="{9CB7BD2C-B52C-4A49-B4FB-BFAA8692F092}"/>
            </a:ext>
          </a:extLst>
        </xdr:cNvPr>
        <xdr:cNvSpPr/>
      </xdr:nvSpPr>
      <xdr:spPr>
        <a:xfrm>
          <a:off x="1968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92348</xdr:rowOff>
    </xdr:from>
    <xdr:to>
      <xdr:col>6</xdr:col>
      <xdr:colOff>38100</xdr:colOff>
      <xdr:row>105</xdr:row>
      <xdr:rowOff>22498</xdr:rowOff>
    </xdr:to>
    <xdr:sp macro="" textlink="">
      <xdr:nvSpPr>
        <xdr:cNvPr id="312" name="フローチャート: 判断 311">
          <a:extLst>
            <a:ext uri="{FF2B5EF4-FFF2-40B4-BE49-F238E27FC236}">
              <a16:creationId xmlns:a16="http://schemas.microsoft.com/office/drawing/2014/main" id="{723D6D60-FDF9-4283-A43E-4A9FD88A7F00}"/>
            </a:ext>
          </a:extLst>
        </xdr:cNvPr>
        <xdr:cNvSpPr/>
      </xdr:nvSpPr>
      <xdr:spPr>
        <a:xfrm>
          <a:off x="1079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7E7A6312-EC3C-45B4-A908-B58FA65C0F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44CC21E3-B44D-44F0-8B23-B4DEAD99899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4E2B63B6-7522-409B-8C35-87C0950003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42E48256-5738-49DE-B955-5CAC7C79C13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CD9ACD39-522D-4F2F-B496-D0BDBA54E44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152763</xdr:rowOff>
    </xdr:from>
    <xdr:to>
      <xdr:col>24</xdr:col>
      <xdr:colOff>114300</xdr:colOff>
      <xdr:row>102</xdr:row>
      <xdr:rowOff>82913</xdr:rowOff>
    </xdr:to>
    <xdr:sp macro="" textlink="">
      <xdr:nvSpPr>
        <xdr:cNvPr id="318" name="楕円 317">
          <a:extLst>
            <a:ext uri="{FF2B5EF4-FFF2-40B4-BE49-F238E27FC236}">
              <a16:creationId xmlns:a16="http://schemas.microsoft.com/office/drawing/2014/main" id="{CEC3339F-B116-40BA-9025-95FE4A178708}"/>
            </a:ext>
          </a:extLst>
        </xdr:cNvPr>
        <xdr:cNvSpPr/>
      </xdr:nvSpPr>
      <xdr:spPr>
        <a:xfrm>
          <a:off x="4584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4190</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BE89757A-F2CE-435D-87F6-EB709BC9DDC0}"/>
            </a:ext>
          </a:extLst>
        </xdr:cNvPr>
        <xdr:cNvSpPr txBox="1"/>
      </xdr:nvSpPr>
      <xdr:spPr>
        <a:xfrm>
          <a:off x="46736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118473</xdr:rowOff>
    </xdr:from>
    <xdr:to>
      <xdr:col>20</xdr:col>
      <xdr:colOff>38100</xdr:colOff>
      <xdr:row>102</xdr:row>
      <xdr:rowOff>48623</xdr:rowOff>
    </xdr:to>
    <xdr:sp macro="" textlink="">
      <xdr:nvSpPr>
        <xdr:cNvPr id="320" name="楕円 319">
          <a:extLst>
            <a:ext uri="{FF2B5EF4-FFF2-40B4-BE49-F238E27FC236}">
              <a16:creationId xmlns:a16="http://schemas.microsoft.com/office/drawing/2014/main" id="{8E17BB98-ECDB-492F-8D65-2120265D78BF}"/>
            </a:ext>
          </a:extLst>
        </xdr:cNvPr>
        <xdr:cNvSpPr/>
      </xdr:nvSpPr>
      <xdr:spPr>
        <a:xfrm>
          <a:off x="3746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169273</xdr:rowOff>
    </xdr:from>
    <xdr:to>
      <xdr:col>24</xdr:col>
      <xdr:colOff>63500</xdr:colOff>
      <xdr:row>102</xdr:row>
      <xdr:rowOff>32113</xdr:rowOff>
    </xdr:to>
    <xdr:cxnSp macro="">
      <xdr:nvCxnSpPr>
        <xdr:cNvPr id="321" name="直線コネクタ 320">
          <a:extLst>
            <a:ext uri="{FF2B5EF4-FFF2-40B4-BE49-F238E27FC236}">
              <a16:creationId xmlns:a16="http://schemas.microsoft.com/office/drawing/2014/main" id="{A4FF8AB1-3152-4A04-8ECD-E7DAEF408864}"/>
            </a:ext>
          </a:extLst>
        </xdr:cNvPr>
        <xdr:cNvCxnSpPr/>
      </xdr:nvCxnSpPr>
      <xdr:spPr>
        <a:xfrm>
          <a:off x="3797300" y="1748572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22" name="楕円 321">
          <a:extLst>
            <a:ext uri="{FF2B5EF4-FFF2-40B4-BE49-F238E27FC236}">
              <a16:creationId xmlns:a16="http://schemas.microsoft.com/office/drawing/2014/main" id="{92A09D9A-6835-42A6-BAEA-403644ABF0E2}"/>
            </a:ext>
          </a:extLst>
        </xdr:cNvPr>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101</xdr:row>
      <xdr:rowOff>169273</xdr:rowOff>
    </xdr:to>
    <xdr:cxnSp macro="">
      <xdr:nvCxnSpPr>
        <xdr:cNvPr id="323" name="直線コネクタ 322">
          <a:extLst>
            <a:ext uri="{FF2B5EF4-FFF2-40B4-BE49-F238E27FC236}">
              <a16:creationId xmlns:a16="http://schemas.microsoft.com/office/drawing/2014/main" id="{F816AA89-3D40-498A-8D20-AE4A308A8319}"/>
            </a:ext>
          </a:extLst>
        </xdr:cNvPr>
        <xdr:cNvCxnSpPr/>
      </xdr:nvCxnSpPr>
      <xdr:spPr>
        <a:xfrm>
          <a:off x="2908300" y="174498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46627</xdr:rowOff>
    </xdr:from>
    <xdr:to>
      <xdr:col>10</xdr:col>
      <xdr:colOff>165100</xdr:colOff>
      <xdr:row>101</xdr:row>
      <xdr:rowOff>148227</xdr:rowOff>
    </xdr:to>
    <xdr:sp macro="" textlink="">
      <xdr:nvSpPr>
        <xdr:cNvPr id="324" name="楕円 323">
          <a:extLst>
            <a:ext uri="{FF2B5EF4-FFF2-40B4-BE49-F238E27FC236}">
              <a16:creationId xmlns:a16="http://schemas.microsoft.com/office/drawing/2014/main" id="{017DEC2A-903B-4AFC-A596-EC24BF04DCE2}"/>
            </a:ext>
          </a:extLst>
        </xdr:cNvPr>
        <xdr:cNvSpPr/>
      </xdr:nvSpPr>
      <xdr:spPr>
        <a:xfrm>
          <a:off x="1968500" y="173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97427</xdr:rowOff>
    </xdr:from>
    <xdr:to>
      <xdr:col>15</xdr:col>
      <xdr:colOff>50800</xdr:colOff>
      <xdr:row>101</xdr:row>
      <xdr:rowOff>133350</xdr:rowOff>
    </xdr:to>
    <xdr:cxnSp macro="">
      <xdr:nvCxnSpPr>
        <xdr:cNvPr id="325" name="直線コネクタ 324">
          <a:extLst>
            <a:ext uri="{FF2B5EF4-FFF2-40B4-BE49-F238E27FC236}">
              <a16:creationId xmlns:a16="http://schemas.microsoft.com/office/drawing/2014/main" id="{46E13DAE-5860-4B0C-A17A-4B5B6947479F}"/>
            </a:ext>
          </a:extLst>
        </xdr:cNvPr>
        <xdr:cNvCxnSpPr/>
      </xdr:nvCxnSpPr>
      <xdr:spPr>
        <a:xfrm>
          <a:off x="2019300" y="174138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10705</xdr:rowOff>
    </xdr:from>
    <xdr:to>
      <xdr:col>6</xdr:col>
      <xdr:colOff>38100</xdr:colOff>
      <xdr:row>101</xdr:row>
      <xdr:rowOff>112305</xdr:rowOff>
    </xdr:to>
    <xdr:sp macro="" textlink="">
      <xdr:nvSpPr>
        <xdr:cNvPr id="326" name="楕円 325">
          <a:extLst>
            <a:ext uri="{FF2B5EF4-FFF2-40B4-BE49-F238E27FC236}">
              <a16:creationId xmlns:a16="http://schemas.microsoft.com/office/drawing/2014/main" id="{09302F85-DDF4-4681-A454-63163AF62D5B}"/>
            </a:ext>
          </a:extLst>
        </xdr:cNvPr>
        <xdr:cNvSpPr/>
      </xdr:nvSpPr>
      <xdr:spPr>
        <a:xfrm>
          <a:off x="10795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61505</xdr:rowOff>
    </xdr:from>
    <xdr:to>
      <xdr:col>10</xdr:col>
      <xdr:colOff>114300</xdr:colOff>
      <xdr:row>101</xdr:row>
      <xdr:rowOff>97427</xdr:rowOff>
    </xdr:to>
    <xdr:cxnSp macro="">
      <xdr:nvCxnSpPr>
        <xdr:cNvPr id="327" name="直線コネクタ 326">
          <a:extLst>
            <a:ext uri="{FF2B5EF4-FFF2-40B4-BE49-F238E27FC236}">
              <a16:creationId xmlns:a16="http://schemas.microsoft.com/office/drawing/2014/main" id="{BCAD1B28-B824-402C-A84E-645B3EEA35FD}"/>
            </a:ext>
          </a:extLst>
        </xdr:cNvPr>
        <xdr:cNvCxnSpPr/>
      </xdr:nvCxnSpPr>
      <xdr:spPr>
        <a:xfrm>
          <a:off x="1130300" y="173779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83838</xdr:rowOff>
    </xdr:from>
    <xdr:ext cx="405111" cy="259045"/>
    <xdr:sp macro="" textlink="">
      <xdr:nvSpPr>
        <xdr:cNvPr id="328" name="n_1aveValue【市民会館】&#10;有形固定資産減価償却率">
          <a:extLst>
            <a:ext uri="{FF2B5EF4-FFF2-40B4-BE49-F238E27FC236}">
              <a16:creationId xmlns:a16="http://schemas.microsoft.com/office/drawing/2014/main" id="{8B5E7D02-2626-4589-A946-B943BB7990C2}"/>
            </a:ext>
          </a:extLst>
        </xdr:cNvPr>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561</xdr:rowOff>
    </xdr:from>
    <xdr:ext cx="405111" cy="259045"/>
    <xdr:sp macro="" textlink="">
      <xdr:nvSpPr>
        <xdr:cNvPr id="329" name="n_2aveValue【市民会館】&#10;有形固定資産減価償却率">
          <a:extLst>
            <a:ext uri="{FF2B5EF4-FFF2-40B4-BE49-F238E27FC236}">
              <a16:creationId xmlns:a16="http://schemas.microsoft.com/office/drawing/2014/main" id="{96A8B903-C6A0-441D-ADFE-0CF892A690D7}"/>
            </a:ext>
          </a:extLst>
        </xdr:cNvPr>
        <xdr:cNvSpPr txBox="1"/>
      </xdr:nvSpPr>
      <xdr:spPr>
        <a:xfrm>
          <a:off x="2705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561</xdr:rowOff>
    </xdr:from>
    <xdr:ext cx="405111" cy="259045"/>
    <xdr:sp macro="" textlink="">
      <xdr:nvSpPr>
        <xdr:cNvPr id="330" name="n_3aveValue【市民会館】&#10;有形固定資産減価償却率">
          <a:extLst>
            <a:ext uri="{FF2B5EF4-FFF2-40B4-BE49-F238E27FC236}">
              <a16:creationId xmlns:a16="http://schemas.microsoft.com/office/drawing/2014/main" id="{C48F4BDA-A5A1-4EC6-AC5B-673986B79F22}"/>
            </a:ext>
          </a:extLst>
        </xdr:cNvPr>
        <xdr:cNvSpPr txBox="1"/>
      </xdr:nvSpPr>
      <xdr:spPr>
        <a:xfrm>
          <a:off x="1816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13625</xdr:rowOff>
    </xdr:from>
    <xdr:ext cx="405111" cy="259045"/>
    <xdr:sp macro="" textlink="">
      <xdr:nvSpPr>
        <xdr:cNvPr id="331" name="n_4aveValue【市民会館】&#10;有形固定資産減価償却率">
          <a:extLst>
            <a:ext uri="{FF2B5EF4-FFF2-40B4-BE49-F238E27FC236}">
              <a16:creationId xmlns:a16="http://schemas.microsoft.com/office/drawing/2014/main" id="{E03D3621-6330-4849-8320-1D0E9A853658}"/>
            </a:ext>
          </a:extLst>
        </xdr:cNvPr>
        <xdr:cNvSpPr txBox="1"/>
      </xdr:nvSpPr>
      <xdr:spPr>
        <a:xfrm>
          <a:off x="927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65150</xdr:rowOff>
    </xdr:from>
    <xdr:ext cx="405111" cy="259045"/>
    <xdr:sp macro="" textlink="">
      <xdr:nvSpPr>
        <xdr:cNvPr id="332" name="n_1mainValue【市民会館】&#10;有形固定資産減価償却率">
          <a:extLst>
            <a:ext uri="{FF2B5EF4-FFF2-40B4-BE49-F238E27FC236}">
              <a16:creationId xmlns:a16="http://schemas.microsoft.com/office/drawing/2014/main" id="{9855A386-1682-4C3C-A85B-79005DF35F6F}"/>
            </a:ext>
          </a:extLst>
        </xdr:cNvPr>
        <xdr:cNvSpPr txBox="1"/>
      </xdr:nvSpPr>
      <xdr:spPr>
        <a:xfrm>
          <a:off x="35820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333" name="n_2mainValue【市民会館】&#10;有形固定資産減価償却率">
          <a:extLst>
            <a:ext uri="{FF2B5EF4-FFF2-40B4-BE49-F238E27FC236}">
              <a16:creationId xmlns:a16="http://schemas.microsoft.com/office/drawing/2014/main" id="{CE67E5BC-BA01-419A-A8E8-F37D4376070D}"/>
            </a:ext>
          </a:extLst>
        </xdr:cNvPr>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164754</xdr:rowOff>
    </xdr:from>
    <xdr:ext cx="405111" cy="259045"/>
    <xdr:sp macro="" textlink="">
      <xdr:nvSpPr>
        <xdr:cNvPr id="334" name="n_3mainValue【市民会館】&#10;有形固定資産減価償却率">
          <a:extLst>
            <a:ext uri="{FF2B5EF4-FFF2-40B4-BE49-F238E27FC236}">
              <a16:creationId xmlns:a16="http://schemas.microsoft.com/office/drawing/2014/main" id="{24C002C0-18CE-4F56-A139-CAFA2295557B}"/>
            </a:ext>
          </a:extLst>
        </xdr:cNvPr>
        <xdr:cNvSpPr txBox="1"/>
      </xdr:nvSpPr>
      <xdr:spPr>
        <a:xfrm>
          <a:off x="18167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128832</xdr:rowOff>
    </xdr:from>
    <xdr:ext cx="405111" cy="259045"/>
    <xdr:sp macro="" textlink="">
      <xdr:nvSpPr>
        <xdr:cNvPr id="335" name="n_4mainValue【市民会館】&#10;有形固定資産減価償却率">
          <a:extLst>
            <a:ext uri="{FF2B5EF4-FFF2-40B4-BE49-F238E27FC236}">
              <a16:creationId xmlns:a16="http://schemas.microsoft.com/office/drawing/2014/main" id="{F1EA4D85-9550-4614-B50F-8DFA80C88CD6}"/>
            </a:ext>
          </a:extLst>
        </xdr:cNvPr>
        <xdr:cNvSpPr txBox="1"/>
      </xdr:nvSpPr>
      <xdr:spPr>
        <a:xfrm>
          <a:off x="927744" y="1710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CCB83E23-D39A-4479-ADE1-6272E2A15ED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A8CE283F-1F51-4AB9-A78D-3E131F4B67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72D2E0BA-757C-4584-B497-FBB081A8F4D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C677472A-4A80-4A43-95ED-6D12AB209F9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9C5F16F3-45DF-4A29-A961-50FA5FBF5E8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5131C73E-DB2A-410E-8D77-1FF5EB4F456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5E0F5EB7-A50E-4117-AAFA-580B39928AA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7DD42DB6-770A-45C5-9581-B341E6B5753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712C8DA9-8B45-4B7E-B529-F5CBFB80B66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5F89AB54-3523-4228-8C95-A784DE7BD77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6" name="直線コネクタ 345">
          <a:extLst>
            <a:ext uri="{FF2B5EF4-FFF2-40B4-BE49-F238E27FC236}">
              <a16:creationId xmlns:a16="http://schemas.microsoft.com/office/drawing/2014/main" id="{84D311A0-D07A-4D62-A686-A9750A263B5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7" name="テキスト ボックス 346">
          <a:extLst>
            <a:ext uri="{FF2B5EF4-FFF2-40B4-BE49-F238E27FC236}">
              <a16:creationId xmlns:a16="http://schemas.microsoft.com/office/drawing/2014/main" id="{A2BC1134-6EFB-4CDC-A6B3-43F5231BA23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8" name="直線コネクタ 347">
          <a:extLst>
            <a:ext uri="{FF2B5EF4-FFF2-40B4-BE49-F238E27FC236}">
              <a16:creationId xmlns:a16="http://schemas.microsoft.com/office/drawing/2014/main" id="{B453EA72-828A-4497-A2E2-4D122E71C9C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9" name="テキスト ボックス 348">
          <a:extLst>
            <a:ext uri="{FF2B5EF4-FFF2-40B4-BE49-F238E27FC236}">
              <a16:creationId xmlns:a16="http://schemas.microsoft.com/office/drawing/2014/main" id="{537D807E-B5C1-49A0-9A95-C4F1950DA27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4F6B622B-29AD-4270-8F6E-7FE9CF404C2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1" name="テキスト ボックス 350">
          <a:extLst>
            <a:ext uri="{FF2B5EF4-FFF2-40B4-BE49-F238E27FC236}">
              <a16:creationId xmlns:a16="http://schemas.microsoft.com/office/drawing/2014/main" id="{E18ACEF7-E56A-478C-8796-A053ED6B467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2" name="直線コネクタ 351">
          <a:extLst>
            <a:ext uri="{FF2B5EF4-FFF2-40B4-BE49-F238E27FC236}">
              <a16:creationId xmlns:a16="http://schemas.microsoft.com/office/drawing/2014/main" id="{BD648F06-CA97-4EF3-8735-AB2C10195A6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3" name="テキスト ボックス 352">
          <a:extLst>
            <a:ext uri="{FF2B5EF4-FFF2-40B4-BE49-F238E27FC236}">
              <a16:creationId xmlns:a16="http://schemas.microsoft.com/office/drawing/2014/main" id="{952E8935-9964-43DB-B4C7-920F56AD214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4" name="直線コネクタ 353">
          <a:extLst>
            <a:ext uri="{FF2B5EF4-FFF2-40B4-BE49-F238E27FC236}">
              <a16:creationId xmlns:a16="http://schemas.microsoft.com/office/drawing/2014/main" id="{E6342C1E-B067-47AF-A0A8-CA4B842A71C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5" name="テキスト ボックス 354">
          <a:extLst>
            <a:ext uri="{FF2B5EF4-FFF2-40B4-BE49-F238E27FC236}">
              <a16:creationId xmlns:a16="http://schemas.microsoft.com/office/drawing/2014/main" id="{5CE08004-3AC5-459E-8500-11145FD6670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88BAB50B-4972-42C2-9EFC-C51F959A4C0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DD6F6B5-83B9-4E05-9959-A6A9BCEE804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D7A2ACB-DAE9-46AB-B683-651E1D09585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169163</xdr:rowOff>
    </xdr:from>
    <xdr:to>
      <xdr:col>54</xdr:col>
      <xdr:colOff>189865</xdr:colOff>
      <xdr:row>108</xdr:row>
      <xdr:rowOff>92963</xdr:rowOff>
    </xdr:to>
    <xdr:cxnSp macro="">
      <xdr:nvCxnSpPr>
        <xdr:cNvPr id="359" name="直線コネクタ 358">
          <a:extLst>
            <a:ext uri="{FF2B5EF4-FFF2-40B4-BE49-F238E27FC236}">
              <a16:creationId xmlns:a16="http://schemas.microsoft.com/office/drawing/2014/main" id="{DA654952-2F90-4156-B0C2-1D65A9AABE15}"/>
            </a:ext>
          </a:extLst>
        </xdr:cNvPr>
        <xdr:cNvCxnSpPr/>
      </xdr:nvCxnSpPr>
      <xdr:spPr>
        <a:xfrm flipV="1">
          <a:off x="10476865" y="1731416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60" name="【市民会館】&#10;一人当たり面積最小値テキスト">
          <a:extLst>
            <a:ext uri="{FF2B5EF4-FFF2-40B4-BE49-F238E27FC236}">
              <a16:creationId xmlns:a16="http://schemas.microsoft.com/office/drawing/2014/main" id="{0C8EEB32-4195-43B4-8303-D0D6C501944D}"/>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61" name="直線コネクタ 360">
          <a:extLst>
            <a:ext uri="{FF2B5EF4-FFF2-40B4-BE49-F238E27FC236}">
              <a16:creationId xmlns:a16="http://schemas.microsoft.com/office/drawing/2014/main" id="{56DDEDE5-038C-4A5B-BE61-D1615C27AC5B}"/>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115840</xdr:rowOff>
    </xdr:from>
    <xdr:ext cx="469744" cy="259045"/>
    <xdr:sp macro="" textlink="">
      <xdr:nvSpPr>
        <xdr:cNvPr id="362" name="【市民会館】&#10;一人当たり面積最大値テキスト">
          <a:extLst>
            <a:ext uri="{FF2B5EF4-FFF2-40B4-BE49-F238E27FC236}">
              <a16:creationId xmlns:a16="http://schemas.microsoft.com/office/drawing/2014/main" id="{B47B449A-0181-4C83-BB27-E2B6DD920A9C}"/>
            </a:ext>
          </a:extLst>
        </xdr:cNvPr>
        <xdr:cNvSpPr txBox="1"/>
      </xdr:nvSpPr>
      <xdr:spPr>
        <a:xfrm>
          <a:off x="10515600" y="17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169163</xdr:rowOff>
    </xdr:from>
    <xdr:to>
      <xdr:col>55</xdr:col>
      <xdr:colOff>88900</xdr:colOff>
      <xdr:row>100</xdr:row>
      <xdr:rowOff>169163</xdr:rowOff>
    </xdr:to>
    <xdr:cxnSp macro="">
      <xdr:nvCxnSpPr>
        <xdr:cNvPr id="363" name="直線コネクタ 362">
          <a:extLst>
            <a:ext uri="{FF2B5EF4-FFF2-40B4-BE49-F238E27FC236}">
              <a16:creationId xmlns:a16="http://schemas.microsoft.com/office/drawing/2014/main" id="{052FC834-2329-40EA-A8D3-F7E9E0B1B018}"/>
            </a:ext>
          </a:extLst>
        </xdr:cNvPr>
        <xdr:cNvCxnSpPr/>
      </xdr:nvCxnSpPr>
      <xdr:spPr>
        <a:xfrm>
          <a:off x="10388600" y="1731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169815</xdr:rowOff>
    </xdr:from>
    <xdr:ext cx="469744" cy="259045"/>
    <xdr:sp macro="" textlink="">
      <xdr:nvSpPr>
        <xdr:cNvPr id="364" name="【市民会館】&#10;一人当たり面積平均値テキスト">
          <a:extLst>
            <a:ext uri="{FF2B5EF4-FFF2-40B4-BE49-F238E27FC236}">
              <a16:creationId xmlns:a16="http://schemas.microsoft.com/office/drawing/2014/main" id="{C93627CD-0FE1-4F49-A499-6D50B9F53AEA}"/>
            </a:ext>
          </a:extLst>
        </xdr:cNvPr>
        <xdr:cNvSpPr txBox="1"/>
      </xdr:nvSpPr>
      <xdr:spPr>
        <a:xfrm>
          <a:off x="10515600" y="1817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146938</xdr:rowOff>
    </xdr:from>
    <xdr:to>
      <xdr:col>55</xdr:col>
      <xdr:colOff>50800</xdr:colOff>
      <xdr:row>107</xdr:row>
      <xdr:rowOff>77088</xdr:rowOff>
    </xdr:to>
    <xdr:sp macro="" textlink="">
      <xdr:nvSpPr>
        <xdr:cNvPr id="365" name="フローチャート: 判断 364">
          <a:extLst>
            <a:ext uri="{FF2B5EF4-FFF2-40B4-BE49-F238E27FC236}">
              <a16:creationId xmlns:a16="http://schemas.microsoft.com/office/drawing/2014/main" id="{04311A01-77D5-47CD-872A-622B35DCD6B9}"/>
            </a:ext>
          </a:extLst>
        </xdr:cNvPr>
        <xdr:cNvSpPr/>
      </xdr:nvSpPr>
      <xdr:spPr>
        <a:xfrm>
          <a:off x="10426700" y="183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128651</xdr:rowOff>
    </xdr:from>
    <xdr:to>
      <xdr:col>50</xdr:col>
      <xdr:colOff>165100</xdr:colOff>
      <xdr:row>107</xdr:row>
      <xdr:rowOff>58801</xdr:rowOff>
    </xdr:to>
    <xdr:sp macro="" textlink="">
      <xdr:nvSpPr>
        <xdr:cNvPr id="366" name="フローチャート: 判断 365">
          <a:extLst>
            <a:ext uri="{FF2B5EF4-FFF2-40B4-BE49-F238E27FC236}">
              <a16:creationId xmlns:a16="http://schemas.microsoft.com/office/drawing/2014/main" id="{BCBC2341-BBDC-44EA-8508-838BB530F171}"/>
            </a:ext>
          </a:extLst>
        </xdr:cNvPr>
        <xdr:cNvSpPr/>
      </xdr:nvSpPr>
      <xdr:spPr>
        <a:xfrm>
          <a:off x="9588500" y="1830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164846</xdr:rowOff>
    </xdr:from>
    <xdr:to>
      <xdr:col>46</xdr:col>
      <xdr:colOff>38100</xdr:colOff>
      <xdr:row>107</xdr:row>
      <xdr:rowOff>94996</xdr:rowOff>
    </xdr:to>
    <xdr:sp macro="" textlink="">
      <xdr:nvSpPr>
        <xdr:cNvPr id="367" name="フローチャート: 判断 366">
          <a:extLst>
            <a:ext uri="{FF2B5EF4-FFF2-40B4-BE49-F238E27FC236}">
              <a16:creationId xmlns:a16="http://schemas.microsoft.com/office/drawing/2014/main" id="{A056B105-346F-4E71-A626-A4369C9C42D1}"/>
            </a:ext>
          </a:extLst>
        </xdr:cNvPr>
        <xdr:cNvSpPr/>
      </xdr:nvSpPr>
      <xdr:spPr>
        <a:xfrm>
          <a:off x="8699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166370</xdr:rowOff>
    </xdr:from>
    <xdr:to>
      <xdr:col>41</xdr:col>
      <xdr:colOff>101600</xdr:colOff>
      <xdr:row>107</xdr:row>
      <xdr:rowOff>96520</xdr:rowOff>
    </xdr:to>
    <xdr:sp macro="" textlink="">
      <xdr:nvSpPr>
        <xdr:cNvPr id="368" name="フローチャート: 判断 367">
          <a:extLst>
            <a:ext uri="{FF2B5EF4-FFF2-40B4-BE49-F238E27FC236}">
              <a16:creationId xmlns:a16="http://schemas.microsoft.com/office/drawing/2014/main" id="{08645FBF-99FF-4932-A85A-65CFB8C744C6}"/>
            </a:ext>
          </a:extLst>
        </xdr:cNvPr>
        <xdr:cNvSpPr/>
      </xdr:nvSpPr>
      <xdr:spPr>
        <a:xfrm>
          <a:off x="7810500" y="1834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369" name="フローチャート: 判断 368">
          <a:extLst>
            <a:ext uri="{FF2B5EF4-FFF2-40B4-BE49-F238E27FC236}">
              <a16:creationId xmlns:a16="http://schemas.microsoft.com/office/drawing/2014/main" id="{3DE4C936-0CE3-41C5-832E-F6132C1D98CE}"/>
            </a:ext>
          </a:extLst>
        </xdr:cNvPr>
        <xdr:cNvSpPr/>
      </xdr:nvSpPr>
      <xdr:spPr>
        <a:xfrm>
          <a:off x="6921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FF08D3B-3906-4360-BCB0-FDD415725B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D57A45F9-D5D2-4EF8-972D-1936865E575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CBF6D3E0-4207-43C6-9E31-8937A171147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97E8B0C-FD26-4836-B04A-FFDF28517B8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E4162E1E-5DF7-4597-BB01-9395721343E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5587</xdr:rowOff>
    </xdr:from>
    <xdr:to>
      <xdr:col>55</xdr:col>
      <xdr:colOff>50800</xdr:colOff>
      <xdr:row>108</xdr:row>
      <xdr:rowOff>107187</xdr:rowOff>
    </xdr:to>
    <xdr:sp macro="" textlink="">
      <xdr:nvSpPr>
        <xdr:cNvPr id="375" name="楕円 374">
          <a:extLst>
            <a:ext uri="{FF2B5EF4-FFF2-40B4-BE49-F238E27FC236}">
              <a16:creationId xmlns:a16="http://schemas.microsoft.com/office/drawing/2014/main" id="{01655D66-3B5F-4866-B00E-2865C021C58B}"/>
            </a:ext>
          </a:extLst>
        </xdr:cNvPr>
        <xdr:cNvSpPr/>
      </xdr:nvSpPr>
      <xdr:spPr>
        <a:xfrm>
          <a:off x="104267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91964</xdr:rowOff>
    </xdr:from>
    <xdr:ext cx="469744" cy="259045"/>
    <xdr:sp macro="" textlink="">
      <xdr:nvSpPr>
        <xdr:cNvPr id="376" name="【市民会館】&#10;一人当たり面積該当値テキスト">
          <a:extLst>
            <a:ext uri="{FF2B5EF4-FFF2-40B4-BE49-F238E27FC236}">
              <a16:creationId xmlns:a16="http://schemas.microsoft.com/office/drawing/2014/main" id="{41FCBA7D-9F3E-444B-A29E-62713E482237}"/>
            </a:ext>
          </a:extLst>
        </xdr:cNvPr>
        <xdr:cNvSpPr txBox="1"/>
      </xdr:nvSpPr>
      <xdr:spPr>
        <a:xfrm>
          <a:off x="10515600" y="184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5969</xdr:rowOff>
    </xdr:from>
    <xdr:to>
      <xdr:col>50</xdr:col>
      <xdr:colOff>165100</xdr:colOff>
      <xdr:row>108</xdr:row>
      <xdr:rowOff>107569</xdr:rowOff>
    </xdr:to>
    <xdr:sp macro="" textlink="">
      <xdr:nvSpPr>
        <xdr:cNvPr id="377" name="楕円 376">
          <a:extLst>
            <a:ext uri="{FF2B5EF4-FFF2-40B4-BE49-F238E27FC236}">
              <a16:creationId xmlns:a16="http://schemas.microsoft.com/office/drawing/2014/main" id="{6478A64B-9723-4EF4-B6F8-3928D94B1669}"/>
            </a:ext>
          </a:extLst>
        </xdr:cNvPr>
        <xdr:cNvSpPr/>
      </xdr:nvSpPr>
      <xdr:spPr>
        <a:xfrm>
          <a:off x="9588500" y="1852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56387</xdr:rowOff>
    </xdr:from>
    <xdr:to>
      <xdr:col>55</xdr:col>
      <xdr:colOff>0</xdr:colOff>
      <xdr:row>108</xdr:row>
      <xdr:rowOff>56769</xdr:rowOff>
    </xdr:to>
    <xdr:cxnSp macro="">
      <xdr:nvCxnSpPr>
        <xdr:cNvPr id="378" name="直線コネクタ 377">
          <a:extLst>
            <a:ext uri="{FF2B5EF4-FFF2-40B4-BE49-F238E27FC236}">
              <a16:creationId xmlns:a16="http://schemas.microsoft.com/office/drawing/2014/main" id="{3A3A163B-495A-49EE-AC0C-F2AB9C9CA97E}"/>
            </a:ext>
          </a:extLst>
        </xdr:cNvPr>
        <xdr:cNvCxnSpPr/>
      </xdr:nvCxnSpPr>
      <xdr:spPr>
        <a:xfrm flipV="1">
          <a:off x="9639300" y="18572987"/>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7113</xdr:rowOff>
    </xdr:from>
    <xdr:to>
      <xdr:col>46</xdr:col>
      <xdr:colOff>38100</xdr:colOff>
      <xdr:row>108</xdr:row>
      <xdr:rowOff>108713</xdr:rowOff>
    </xdr:to>
    <xdr:sp macro="" textlink="">
      <xdr:nvSpPr>
        <xdr:cNvPr id="379" name="楕円 378">
          <a:extLst>
            <a:ext uri="{FF2B5EF4-FFF2-40B4-BE49-F238E27FC236}">
              <a16:creationId xmlns:a16="http://schemas.microsoft.com/office/drawing/2014/main" id="{65C4117A-886D-4A2F-AEE0-E8A3D94C6577}"/>
            </a:ext>
          </a:extLst>
        </xdr:cNvPr>
        <xdr:cNvSpPr/>
      </xdr:nvSpPr>
      <xdr:spPr>
        <a:xfrm>
          <a:off x="86995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56769</xdr:rowOff>
    </xdr:from>
    <xdr:to>
      <xdr:col>50</xdr:col>
      <xdr:colOff>114300</xdr:colOff>
      <xdr:row>108</xdr:row>
      <xdr:rowOff>57913</xdr:rowOff>
    </xdr:to>
    <xdr:cxnSp macro="">
      <xdr:nvCxnSpPr>
        <xdr:cNvPr id="380" name="直線コネクタ 379">
          <a:extLst>
            <a:ext uri="{FF2B5EF4-FFF2-40B4-BE49-F238E27FC236}">
              <a16:creationId xmlns:a16="http://schemas.microsoft.com/office/drawing/2014/main" id="{A17F5BE6-A685-42CA-BA8C-DADA762EC726}"/>
            </a:ext>
          </a:extLst>
        </xdr:cNvPr>
        <xdr:cNvCxnSpPr/>
      </xdr:nvCxnSpPr>
      <xdr:spPr>
        <a:xfrm flipV="1">
          <a:off x="8750300" y="1857336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8637</xdr:rowOff>
    </xdr:from>
    <xdr:to>
      <xdr:col>41</xdr:col>
      <xdr:colOff>101600</xdr:colOff>
      <xdr:row>108</xdr:row>
      <xdr:rowOff>110237</xdr:rowOff>
    </xdr:to>
    <xdr:sp macro="" textlink="">
      <xdr:nvSpPr>
        <xdr:cNvPr id="381" name="楕円 380">
          <a:extLst>
            <a:ext uri="{FF2B5EF4-FFF2-40B4-BE49-F238E27FC236}">
              <a16:creationId xmlns:a16="http://schemas.microsoft.com/office/drawing/2014/main" id="{48C1A3E3-5EB5-48AD-B6A7-DCA5CC80139E}"/>
            </a:ext>
          </a:extLst>
        </xdr:cNvPr>
        <xdr:cNvSpPr/>
      </xdr:nvSpPr>
      <xdr:spPr>
        <a:xfrm>
          <a:off x="7810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57913</xdr:rowOff>
    </xdr:from>
    <xdr:to>
      <xdr:col>45</xdr:col>
      <xdr:colOff>177800</xdr:colOff>
      <xdr:row>108</xdr:row>
      <xdr:rowOff>59437</xdr:rowOff>
    </xdr:to>
    <xdr:cxnSp macro="">
      <xdr:nvCxnSpPr>
        <xdr:cNvPr id="382" name="直線コネクタ 381">
          <a:extLst>
            <a:ext uri="{FF2B5EF4-FFF2-40B4-BE49-F238E27FC236}">
              <a16:creationId xmlns:a16="http://schemas.microsoft.com/office/drawing/2014/main" id="{7915585A-0F6D-4A1B-A9D9-1DD51998BFE3}"/>
            </a:ext>
          </a:extLst>
        </xdr:cNvPr>
        <xdr:cNvCxnSpPr/>
      </xdr:nvCxnSpPr>
      <xdr:spPr>
        <a:xfrm flipV="1">
          <a:off x="7861300" y="185745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10922</xdr:rowOff>
    </xdr:from>
    <xdr:to>
      <xdr:col>36</xdr:col>
      <xdr:colOff>165100</xdr:colOff>
      <xdr:row>108</xdr:row>
      <xdr:rowOff>112522</xdr:rowOff>
    </xdr:to>
    <xdr:sp macro="" textlink="">
      <xdr:nvSpPr>
        <xdr:cNvPr id="383" name="楕円 382">
          <a:extLst>
            <a:ext uri="{FF2B5EF4-FFF2-40B4-BE49-F238E27FC236}">
              <a16:creationId xmlns:a16="http://schemas.microsoft.com/office/drawing/2014/main" id="{0020FDBE-76D3-4FC1-8A76-593FB3ECCB3A}"/>
            </a:ext>
          </a:extLst>
        </xdr:cNvPr>
        <xdr:cNvSpPr/>
      </xdr:nvSpPr>
      <xdr:spPr>
        <a:xfrm>
          <a:off x="6921500" y="185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59437</xdr:rowOff>
    </xdr:from>
    <xdr:to>
      <xdr:col>41</xdr:col>
      <xdr:colOff>50800</xdr:colOff>
      <xdr:row>108</xdr:row>
      <xdr:rowOff>61722</xdr:rowOff>
    </xdr:to>
    <xdr:cxnSp macro="">
      <xdr:nvCxnSpPr>
        <xdr:cNvPr id="384" name="直線コネクタ 383">
          <a:extLst>
            <a:ext uri="{FF2B5EF4-FFF2-40B4-BE49-F238E27FC236}">
              <a16:creationId xmlns:a16="http://schemas.microsoft.com/office/drawing/2014/main" id="{328FC086-CC80-4BC2-B77A-955FAE904B85}"/>
            </a:ext>
          </a:extLst>
        </xdr:cNvPr>
        <xdr:cNvCxnSpPr/>
      </xdr:nvCxnSpPr>
      <xdr:spPr>
        <a:xfrm flipV="1">
          <a:off x="6972300" y="185760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75328</xdr:rowOff>
    </xdr:from>
    <xdr:ext cx="469744" cy="259045"/>
    <xdr:sp macro="" textlink="">
      <xdr:nvSpPr>
        <xdr:cNvPr id="385" name="n_1aveValue【市民会館】&#10;一人当たり面積">
          <a:extLst>
            <a:ext uri="{FF2B5EF4-FFF2-40B4-BE49-F238E27FC236}">
              <a16:creationId xmlns:a16="http://schemas.microsoft.com/office/drawing/2014/main" id="{940645A7-40FF-47AB-9793-A642FA5D885A}"/>
            </a:ext>
          </a:extLst>
        </xdr:cNvPr>
        <xdr:cNvSpPr txBox="1"/>
      </xdr:nvSpPr>
      <xdr:spPr>
        <a:xfrm>
          <a:off x="9391727" y="1807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111523</xdr:rowOff>
    </xdr:from>
    <xdr:ext cx="469744" cy="259045"/>
    <xdr:sp macro="" textlink="">
      <xdr:nvSpPr>
        <xdr:cNvPr id="386" name="n_2aveValue【市民会館】&#10;一人当たり面積">
          <a:extLst>
            <a:ext uri="{FF2B5EF4-FFF2-40B4-BE49-F238E27FC236}">
              <a16:creationId xmlns:a16="http://schemas.microsoft.com/office/drawing/2014/main" id="{8D85CD8E-BE25-43F3-BB2A-539DDAC0EF1C}"/>
            </a:ext>
          </a:extLst>
        </xdr:cNvPr>
        <xdr:cNvSpPr txBox="1"/>
      </xdr:nvSpPr>
      <xdr:spPr>
        <a:xfrm>
          <a:off x="8515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113047</xdr:rowOff>
    </xdr:from>
    <xdr:ext cx="469744" cy="259045"/>
    <xdr:sp macro="" textlink="">
      <xdr:nvSpPr>
        <xdr:cNvPr id="387" name="n_3aveValue【市民会館】&#10;一人当たり面積">
          <a:extLst>
            <a:ext uri="{FF2B5EF4-FFF2-40B4-BE49-F238E27FC236}">
              <a16:creationId xmlns:a16="http://schemas.microsoft.com/office/drawing/2014/main" id="{503703DD-9EF1-43BB-ACD1-99551BBB6ED6}"/>
            </a:ext>
          </a:extLst>
        </xdr:cNvPr>
        <xdr:cNvSpPr txBox="1"/>
      </xdr:nvSpPr>
      <xdr:spPr>
        <a:xfrm>
          <a:off x="7626427" y="1811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95521</xdr:rowOff>
    </xdr:from>
    <xdr:ext cx="469744" cy="259045"/>
    <xdr:sp macro="" textlink="">
      <xdr:nvSpPr>
        <xdr:cNvPr id="388" name="n_4aveValue【市民会館】&#10;一人当たり面積">
          <a:extLst>
            <a:ext uri="{FF2B5EF4-FFF2-40B4-BE49-F238E27FC236}">
              <a16:creationId xmlns:a16="http://schemas.microsoft.com/office/drawing/2014/main" id="{25837094-B716-4F5F-816F-C54DC7EDA0BF}"/>
            </a:ext>
          </a:extLst>
        </xdr:cNvPr>
        <xdr:cNvSpPr txBox="1"/>
      </xdr:nvSpPr>
      <xdr:spPr>
        <a:xfrm>
          <a:off x="6737427" y="1809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98696</xdr:rowOff>
    </xdr:from>
    <xdr:ext cx="469744" cy="259045"/>
    <xdr:sp macro="" textlink="">
      <xdr:nvSpPr>
        <xdr:cNvPr id="389" name="n_1mainValue【市民会館】&#10;一人当たり面積">
          <a:extLst>
            <a:ext uri="{FF2B5EF4-FFF2-40B4-BE49-F238E27FC236}">
              <a16:creationId xmlns:a16="http://schemas.microsoft.com/office/drawing/2014/main" id="{4F3D7C8A-5BD7-43F4-9F76-48610B6FFEDE}"/>
            </a:ext>
          </a:extLst>
        </xdr:cNvPr>
        <xdr:cNvSpPr txBox="1"/>
      </xdr:nvSpPr>
      <xdr:spPr>
        <a:xfrm>
          <a:off x="9391727" y="1861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99840</xdr:rowOff>
    </xdr:from>
    <xdr:ext cx="469744" cy="259045"/>
    <xdr:sp macro="" textlink="">
      <xdr:nvSpPr>
        <xdr:cNvPr id="390" name="n_2mainValue【市民会館】&#10;一人当たり面積">
          <a:extLst>
            <a:ext uri="{FF2B5EF4-FFF2-40B4-BE49-F238E27FC236}">
              <a16:creationId xmlns:a16="http://schemas.microsoft.com/office/drawing/2014/main" id="{D89B9525-A21D-409C-8F47-E4EC94FE721C}"/>
            </a:ext>
          </a:extLst>
        </xdr:cNvPr>
        <xdr:cNvSpPr txBox="1"/>
      </xdr:nvSpPr>
      <xdr:spPr>
        <a:xfrm>
          <a:off x="8515427" y="186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101364</xdr:rowOff>
    </xdr:from>
    <xdr:ext cx="469744" cy="259045"/>
    <xdr:sp macro="" textlink="">
      <xdr:nvSpPr>
        <xdr:cNvPr id="391" name="n_3mainValue【市民会館】&#10;一人当たり面積">
          <a:extLst>
            <a:ext uri="{FF2B5EF4-FFF2-40B4-BE49-F238E27FC236}">
              <a16:creationId xmlns:a16="http://schemas.microsoft.com/office/drawing/2014/main" id="{23274C98-A1B4-4F71-8E3F-61C5950CD78D}"/>
            </a:ext>
          </a:extLst>
        </xdr:cNvPr>
        <xdr:cNvSpPr txBox="1"/>
      </xdr:nvSpPr>
      <xdr:spPr>
        <a:xfrm>
          <a:off x="7626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103649</xdr:rowOff>
    </xdr:from>
    <xdr:ext cx="469744" cy="259045"/>
    <xdr:sp macro="" textlink="">
      <xdr:nvSpPr>
        <xdr:cNvPr id="392" name="n_4mainValue【市民会館】&#10;一人当たり面積">
          <a:extLst>
            <a:ext uri="{FF2B5EF4-FFF2-40B4-BE49-F238E27FC236}">
              <a16:creationId xmlns:a16="http://schemas.microsoft.com/office/drawing/2014/main" id="{1369109E-BA2E-41C3-A66A-A95345CE8F02}"/>
            </a:ext>
          </a:extLst>
        </xdr:cNvPr>
        <xdr:cNvSpPr txBox="1"/>
      </xdr:nvSpPr>
      <xdr:spPr>
        <a:xfrm>
          <a:off x="6737427" y="18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83E7F8C-4382-4802-8B2E-59725C03CFE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2B35B25-B499-43FB-977E-789A7A4C73F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4E84F46-368D-4DF0-BF72-6FEB9CFE9C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36573667-B07E-4F0C-9B96-D16C1B5FE71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324C1DB-BA92-46D5-8FD0-790B592178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8D1F3A5B-E87C-4AE8-B8C1-45152F637F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65480E4E-268A-4FDB-B077-F8CC192739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555D15A-E8FA-4BDE-8D8C-70E55124363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DD77F9EB-83D8-4D15-934F-66E121EBD4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62DDA9-5D68-4488-9005-C979DF7B58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C1A505CC-81BE-448C-BE0C-7A15130943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7D35D29D-D1E4-4B06-9CFE-D2CE2106C40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D1F6B51A-A78F-42FF-A758-86A969381FE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FF80748-5D13-46B3-8001-0FD0986C02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5FD4B183-807C-4A3A-8573-DF513CE0382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A5D71B86-01F5-4559-B0A6-A273C103842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985AFFE6-EF6D-4701-BDD3-2AEA2D39045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C2AC046E-AA9D-4962-9426-C8064F4BD5C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EB25AAD0-0BE8-4829-8242-8BD3B409274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1B770603-F1FD-41B1-AE47-BC7E8E6DDA4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F1BB9D9D-6AD3-4266-B370-C8F7D1A9086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6DEE7D33-2E43-4C4A-ACD8-B0D8D04D13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853CCE7-E703-4142-A16C-9D1A3505BC8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1B9518C-A6F0-4AD7-9394-9EE51BF780B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0BF31383-6553-4B3E-8791-E7470850272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418" name="直線コネクタ 417">
          <a:extLst>
            <a:ext uri="{FF2B5EF4-FFF2-40B4-BE49-F238E27FC236}">
              <a16:creationId xmlns:a16="http://schemas.microsoft.com/office/drawing/2014/main" id="{30E02D30-0377-4197-B8A3-2E809B632AAC}"/>
            </a:ext>
          </a:extLst>
        </xdr:cNvPr>
        <xdr:cNvCxnSpPr/>
      </xdr:nvCxnSpPr>
      <xdr:spPr>
        <a:xfrm flipV="1">
          <a:off x="16318864" y="571608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419" name="【一般廃棄物処理施設】&#10;有形固定資産減価償却率最小値テキスト">
          <a:extLst>
            <a:ext uri="{FF2B5EF4-FFF2-40B4-BE49-F238E27FC236}">
              <a16:creationId xmlns:a16="http://schemas.microsoft.com/office/drawing/2014/main" id="{77C22220-680D-4D41-BAFE-0540C7EDA451}"/>
            </a:ext>
          </a:extLst>
        </xdr:cNvPr>
        <xdr:cNvSpPr txBox="1"/>
      </xdr:nvSpPr>
      <xdr:spPr>
        <a:xfrm>
          <a:off x="163576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420" name="直線コネクタ 419">
          <a:extLst>
            <a:ext uri="{FF2B5EF4-FFF2-40B4-BE49-F238E27FC236}">
              <a16:creationId xmlns:a16="http://schemas.microsoft.com/office/drawing/2014/main" id="{CC7B165D-694A-4BAE-85D1-53E25B563FD4}"/>
            </a:ext>
          </a:extLst>
        </xdr:cNvPr>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3CE236D0-1810-44B4-9852-B8927BB3CFDC}"/>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22" name="直線コネクタ 421">
          <a:extLst>
            <a:ext uri="{FF2B5EF4-FFF2-40B4-BE49-F238E27FC236}">
              <a16:creationId xmlns:a16="http://schemas.microsoft.com/office/drawing/2014/main" id="{578A3CD7-53C0-424B-8ED6-EDDE534A21A1}"/>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876E3728-2948-4984-AF4C-9055DC804E28}"/>
            </a:ext>
          </a:extLst>
        </xdr:cNvPr>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424" name="フローチャート: 判断 423">
          <a:extLst>
            <a:ext uri="{FF2B5EF4-FFF2-40B4-BE49-F238E27FC236}">
              <a16:creationId xmlns:a16="http://schemas.microsoft.com/office/drawing/2014/main" id="{55F210B0-BAFB-4C5C-9255-75D1E476746A}"/>
            </a:ext>
          </a:extLst>
        </xdr:cNvPr>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425" name="フローチャート: 判断 424">
          <a:extLst>
            <a:ext uri="{FF2B5EF4-FFF2-40B4-BE49-F238E27FC236}">
              <a16:creationId xmlns:a16="http://schemas.microsoft.com/office/drawing/2014/main" id="{FA8A1E9E-6ADC-44F5-8D87-62BD45AE6EB4}"/>
            </a:ext>
          </a:extLst>
        </xdr:cNvPr>
        <xdr:cNvSpPr/>
      </xdr:nvSpPr>
      <xdr:spPr>
        <a:xfrm>
          <a:off x="15430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426" name="フローチャート: 判断 425">
          <a:extLst>
            <a:ext uri="{FF2B5EF4-FFF2-40B4-BE49-F238E27FC236}">
              <a16:creationId xmlns:a16="http://schemas.microsoft.com/office/drawing/2014/main" id="{32EE472B-F904-4B24-AE49-3C9C922B048D}"/>
            </a:ext>
          </a:extLst>
        </xdr:cNvPr>
        <xdr:cNvSpPr/>
      </xdr:nvSpPr>
      <xdr:spPr>
        <a:xfrm>
          <a:off x="14541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427" name="フローチャート: 判断 426">
          <a:extLst>
            <a:ext uri="{FF2B5EF4-FFF2-40B4-BE49-F238E27FC236}">
              <a16:creationId xmlns:a16="http://schemas.microsoft.com/office/drawing/2014/main" id="{3194A0E0-DDBD-4878-AD45-CF87D4BFF98C}"/>
            </a:ext>
          </a:extLst>
        </xdr:cNvPr>
        <xdr:cNvSpPr/>
      </xdr:nvSpPr>
      <xdr:spPr>
        <a:xfrm>
          <a:off x="13652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428" name="フローチャート: 判断 427">
          <a:extLst>
            <a:ext uri="{FF2B5EF4-FFF2-40B4-BE49-F238E27FC236}">
              <a16:creationId xmlns:a16="http://schemas.microsoft.com/office/drawing/2014/main" id="{7181B6D6-35E3-4B9A-899E-5FECC149284F}"/>
            </a:ext>
          </a:extLst>
        </xdr:cNvPr>
        <xdr:cNvSpPr/>
      </xdr:nvSpPr>
      <xdr:spPr>
        <a:xfrm>
          <a:off x="12763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6AEF61C-EA21-404C-BF1C-6F31F5681E7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3277702-4D1D-4C23-9BEF-C7B9FB1493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3BE89BA-9D5A-4116-A8B0-C496F027A56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89392D5-2E8B-4D26-8F0F-22A5E73327D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4918AD02-53EC-4718-8253-C0834FDDBAA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110308</xdr:rowOff>
    </xdr:from>
    <xdr:to>
      <xdr:col>85</xdr:col>
      <xdr:colOff>177800</xdr:colOff>
      <xdr:row>36</xdr:row>
      <xdr:rowOff>40458</xdr:rowOff>
    </xdr:to>
    <xdr:sp macro="" textlink="">
      <xdr:nvSpPr>
        <xdr:cNvPr id="434" name="楕円 433">
          <a:extLst>
            <a:ext uri="{FF2B5EF4-FFF2-40B4-BE49-F238E27FC236}">
              <a16:creationId xmlns:a16="http://schemas.microsoft.com/office/drawing/2014/main" id="{4189E1AB-8124-4FF5-B437-D8FDCA43BA02}"/>
            </a:ext>
          </a:extLst>
        </xdr:cNvPr>
        <xdr:cNvSpPr/>
      </xdr:nvSpPr>
      <xdr:spPr>
        <a:xfrm>
          <a:off x="16268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133185</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9804FF66-E6F5-4902-9FF0-F8023075A47A}"/>
            </a:ext>
          </a:extLst>
        </xdr:cNvPr>
        <xdr:cNvSpPr txBox="1"/>
      </xdr:nvSpPr>
      <xdr:spPr>
        <a:xfrm>
          <a:off x="16357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62956</xdr:rowOff>
    </xdr:from>
    <xdr:to>
      <xdr:col>81</xdr:col>
      <xdr:colOff>101600</xdr:colOff>
      <xdr:row>35</xdr:row>
      <xdr:rowOff>164556</xdr:rowOff>
    </xdr:to>
    <xdr:sp macro="" textlink="">
      <xdr:nvSpPr>
        <xdr:cNvPr id="436" name="楕円 435">
          <a:extLst>
            <a:ext uri="{FF2B5EF4-FFF2-40B4-BE49-F238E27FC236}">
              <a16:creationId xmlns:a16="http://schemas.microsoft.com/office/drawing/2014/main" id="{D3F41C6F-5EF5-4C85-9027-0FA132A82923}"/>
            </a:ext>
          </a:extLst>
        </xdr:cNvPr>
        <xdr:cNvSpPr/>
      </xdr:nvSpPr>
      <xdr:spPr>
        <a:xfrm>
          <a:off x="15430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35</xdr:row>
      <xdr:rowOff>161108</xdr:rowOff>
    </xdr:to>
    <xdr:cxnSp macro="">
      <xdr:nvCxnSpPr>
        <xdr:cNvPr id="437" name="直線コネクタ 436">
          <a:extLst>
            <a:ext uri="{FF2B5EF4-FFF2-40B4-BE49-F238E27FC236}">
              <a16:creationId xmlns:a16="http://schemas.microsoft.com/office/drawing/2014/main" id="{B371C3F2-3CF4-45C9-8608-F306AA278457}"/>
            </a:ext>
          </a:extLst>
        </xdr:cNvPr>
        <xdr:cNvCxnSpPr/>
      </xdr:nvCxnSpPr>
      <xdr:spPr>
        <a:xfrm>
          <a:off x="15481300" y="6114506"/>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40096</xdr:rowOff>
    </xdr:from>
    <xdr:to>
      <xdr:col>76</xdr:col>
      <xdr:colOff>165100</xdr:colOff>
      <xdr:row>42</xdr:row>
      <xdr:rowOff>141696</xdr:rowOff>
    </xdr:to>
    <xdr:sp macro="" textlink="">
      <xdr:nvSpPr>
        <xdr:cNvPr id="438" name="楕円 437">
          <a:extLst>
            <a:ext uri="{FF2B5EF4-FFF2-40B4-BE49-F238E27FC236}">
              <a16:creationId xmlns:a16="http://schemas.microsoft.com/office/drawing/2014/main" id="{4E543B90-B193-4E5F-8DBF-918F46C52DC2}"/>
            </a:ext>
          </a:extLst>
        </xdr:cNvPr>
        <xdr:cNvSpPr/>
      </xdr:nvSpPr>
      <xdr:spPr>
        <a:xfrm>
          <a:off x="14541500" y="724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113756</xdr:rowOff>
    </xdr:from>
    <xdr:to>
      <xdr:col>81</xdr:col>
      <xdr:colOff>50800</xdr:colOff>
      <xdr:row>42</xdr:row>
      <xdr:rowOff>90896</xdr:rowOff>
    </xdr:to>
    <xdr:cxnSp macro="">
      <xdr:nvCxnSpPr>
        <xdr:cNvPr id="439" name="直線コネクタ 438">
          <a:extLst>
            <a:ext uri="{FF2B5EF4-FFF2-40B4-BE49-F238E27FC236}">
              <a16:creationId xmlns:a16="http://schemas.microsoft.com/office/drawing/2014/main" id="{DED63D71-DB75-4B01-9FAB-65F3C79E30F9}"/>
            </a:ext>
          </a:extLst>
        </xdr:cNvPr>
        <xdr:cNvCxnSpPr/>
      </xdr:nvCxnSpPr>
      <xdr:spPr>
        <a:xfrm flipV="1">
          <a:off x="14592300" y="6114506"/>
          <a:ext cx="8890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167459</xdr:rowOff>
    </xdr:from>
    <xdr:to>
      <xdr:col>72</xdr:col>
      <xdr:colOff>38100</xdr:colOff>
      <xdr:row>42</xdr:row>
      <xdr:rowOff>97609</xdr:rowOff>
    </xdr:to>
    <xdr:sp macro="" textlink="">
      <xdr:nvSpPr>
        <xdr:cNvPr id="440" name="楕円 439">
          <a:extLst>
            <a:ext uri="{FF2B5EF4-FFF2-40B4-BE49-F238E27FC236}">
              <a16:creationId xmlns:a16="http://schemas.microsoft.com/office/drawing/2014/main" id="{6370651C-42BF-487E-A113-7182D2E74B74}"/>
            </a:ext>
          </a:extLst>
        </xdr:cNvPr>
        <xdr:cNvSpPr/>
      </xdr:nvSpPr>
      <xdr:spPr>
        <a:xfrm>
          <a:off x="13652500" y="719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46809</xdr:rowOff>
    </xdr:from>
    <xdr:to>
      <xdr:col>76</xdr:col>
      <xdr:colOff>114300</xdr:colOff>
      <xdr:row>42</xdr:row>
      <xdr:rowOff>90896</xdr:rowOff>
    </xdr:to>
    <xdr:cxnSp macro="">
      <xdr:nvCxnSpPr>
        <xdr:cNvPr id="441" name="直線コネクタ 440">
          <a:extLst>
            <a:ext uri="{FF2B5EF4-FFF2-40B4-BE49-F238E27FC236}">
              <a16:creationId xmlns:a16="http://schemas.microsoft.com/office/drawing/2014/main" id="{45201430-7F12-44FC-9C85-58000DCFD33B}"/>
            </a:ext>
          </a:extLst>
        </xdr:cNvPr>
        <xdr:cNvCxnSpPr/>
      </xdr:nvCxnSpPr>
      <xdr:spPr>
        <a:xfrm>
          <a:off x="13703300" y="724770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123372</xdr:rowOff>
    </xdr:from>
    <xdr:to>
      <xdr:col>67</xdr:col>
      <xdr:colOff>101600</xdr:colOff>
      <xdr:row>42</xdr:row>
      <xdr:rowOff>53522</xdr:rowOff>
    </xdr:to>
    <xdr:sp macro="" textlink="">
      <xdr:nvSpPr>
        <xdr:cNvPr id="442" name="楕円 441">
          <a:extLst>
            <a:ext uri="{FF2B5EF4-FFF2-40B4-BE49-F238E27FC236}">
              <a16:creationId xmlns:a16="http://schemas.microsoft.com/office/drawing/2014/main" id="{A8165C05-029E-4FAD-B327-9BC5E0D0A324}"/>
            </a:ext>
          </a:extLst>
        </xdr:cNvPr>
        <xdr:cNvSpPr/>
      </xdr:nvSpPr>
      <xdr:spPr>
        <a:xfrm>
          <a:off x="12763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2722</xdr:rowOff>
    </xdr:from>
    <xdr:to>
      <xdr:col>71</xdr:col>
      <xdr:colOff>177800</xdr:colOff>
      <xdr:row>42</xdr:row>
      <xdr:rowOff>46809</xdr:rowOff>
    </xdr:to>
    <xdr:cxnSp macro="">
      <xdr:nvCxnSpPr>
        <xdr:cNvPr id="443" name="直線コネクタ 442">
          <a:extLst>
            <a:ext uri="{FF2B5EF4-FFF2-40B4-BE49-F238E27FC236}">
              <a16:creationId xmlns:a16="http://schemas.microsoft.com/office/drawing/2014/main" id="{CBBE0CB7-7822-4F90-9899-91541B148638}"/>
            </a:ext>
          </a:extLst>
        </xdr:cNvPr>
        <xdr:cNvCxnSpPr/>
      </xdr:nvCxnSpPr>
      <xdr:spPr>
        <a:xfrm>
          <a:off x="12814300" y="72036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AC7F9CD3-4505-4295-A9B4-261C71BE6591}"/>
            </a:ext>
          </a:extLst>
        </xdr:cNvPr>
        <xdr:cNvSpPr txBox="1"/>
      </xdr:nvSpPr>
      <xdr:spPr>
        <a:xfrm>
          <a:off x="152660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105971</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ACAEFD71-27FB-470E-9390-F2B5782AED77}"/>
            </a:ext>
          </a:extLst>
        </xdr:cNvPr>
        <xdr:cNvSpPr txBox="1"/>
      </xdr:nvSpPr>
      <xdr:spPr>
        <a:xfrm>
          <a:off x="14389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83111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B868C855-9A77-4978-A571-C71EE7F4BCF7}"/>
            </a:ext>
          </a:extLst>
        </xdr:cNvPr>
        <xdr:cNvSpPr txBox="1"/>
      </xdr:nvSpPr>
      <xdr:spPr>
        <a:xfrm>
          <a:off x="13500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130464</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F881F979-403F-48FE-9908-AEC70153E984}"/>
            </a:ext>
          </a:extLst>
        </xdr:cNvPr>
        <xdr:cNvSpPr txBox="1"/>
      </xdr:nvSpPr>
      <xdr:spPr>
        <a:xfrm>
          <a:off x="12611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9633</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BD5FD75F-1842-4FC2-B2FB-A6617DF45916}"/>
            </a:ext>
          </a:extLst>
        </xdr:cNvPr>
        <xdr:cNvSpPr txBox="1"/>
      </xdr:nvSpPr>
      <xdr:spPr>
        <a:xfrm>
          <a:off x="15266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132823</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C3E10EC9-A2A8-482A-8F12-B715F3B666F8}"/>
            </a:ext>
          </a:extLst>
        </xdr:cNvPr>
        <xdr:cNvSpPr txBox="1"/>
      </xdr:nvSpPr>
      <xdr:spPr>
        <a:xfrm>
          <a:off x="14389744" y="733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88736</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7122232A-FCBD-4C45-B495-259496ACFE74}"/>
            </a:ext>
          </a:extLst>
        </xdr:cNvPr>
        <xdr:cNvSpPr txBox="1"/>
      </xdr:nvSpPr>
      <xdr:spPr>
        <a:xfrm>
          <a:off x="13500744" y="728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44649</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38689BAA-550A-4E5D-BE85-DC02F83E5B46}"/>
            </a:ext>
          </a:extLst>
        </xdr:cNvPr>
        <xdr:cNvSpPr txBox="1"/>
      </xdr:nvSpPr>
      <xdr:spPr>
        <a:xfrm>
          <a:off x="12611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A060E62C-EB75-44DF-B313-03B76892A6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EF48573B-2EF0-4762-B121-6F68A5E959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BA8F6297-35D1-4EB6-91AA-99147353547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2DC80C6D-97D4-4D10-BC72-55107419486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FE597C82-3CAD-4B7D-A711-9EAA65B8D1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4D14A558-AA15-44B0-AC5D-9510935F5F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7164C94A-BA08-4959-8D25-F1CA8A9F01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E8F1F38-F4DC-488D-9F1C-0B04B1BEDC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401238A1-C3A3-40A7-8587-2C70D0558E5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BF988020-070F-448D-8B75-87C045FB0C4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E9D342D6-EEFF-4D7D-A13F-9D8871D6ED3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a:extLst>
            <a:ext uri="{FF2B5EF4-FFF2-40B4-BE49-F238E27FC236}">
              <a16:creationId xmlns:a16="http://schemas.microsoft.com/office/drawing/2014/main" id="{4FE5504F-95FA-4CD4-8913-54A89ADEF76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F80412FA-23C3-4F5D-A405-D7037E5A529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65" name="テキスト ボックス 464">
          <a:extLst>
            <a:ext uri="{FF2B5EF4-FFF2-40B4-BE49-F238E27FC236}">
              <a16:creationId xmlns:a16="http://schemas.microsoft.com/office/drawing/2014/main" id="{73EE7DCC-E705-40F7-AC62-7479A340BA38}"/>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FE83133A-9607-4F8C-810E-841B8F5E4C9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67" name="テキスト ボックス 466">
          <a:extLst>
            <a:ext uri="{FF2B5EF4-FFF2-40B4-BE49-F238E27FC236}">
              <a16:creationId xmlns:a16="http://schemas.microsoft.com/office/drawing/2014/main" id="{76C4DEDC-1535-488A-8B01-FAB732D6E86C}"/>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31747FEC-F78F-45BB-B68F-E956BAAB5E6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69" name="テキスト ボックス 468">
          <a:extLst>
            <a:ext uri="{FF2B5EF4-FFF2-40B4-BE49-F238E27FC236}">
              <a16:creationId xmlns:a16="http://schemas.microsoft.com/office/drawing/2014/main" id="{38C3948C-6D96-4120-AB5E-10090CC141F6}"/>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F5704D28-D343-4F44-9598-2A1FD31B979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1" name="テキスト ボックス 470">
          <a:extLst>
            <a:ext uri="{FF2B5EF4-FFF2-40B4-BE49-F238E27FC236}">
              <a16:creationId xmlns:a16="http://schemas.microsoft.com/office/drawing/2014/main" id="{E7292E00-9B65-4648-A4A5-39BC50FDBD1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7D6C5CFB-B9DF-4340-B1FB-D7A734660D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473" name="直線コネクタ 472">
          <a:extLst>
            <a:ext uri="{FF2B5EF4-FFF2-40B4-BE49-F238E27FC236}">
              <a16:creationId xmlns:a16="http://schemas.microsoft.com/office/drawing/2014/main" id="{092067FE-2103-4540-85B0-72EB7462D9B4}"/>
            </a:ext>
          </a:extLst>
        </xdr:cNvPr>
        <xdr:cNvCxnSpPr/>
      </xdr:nvCxnSpPr>
      <xdr:spPr>
        <a:xfrm flipV="1">
          <a:off x="22160864" y="5794515"/>
          <a:ext cx="0" cy="136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474" name="【一般廃棄物処理施設】&#10;一人当たり有形固定資産（償却資産）額最小値テキスト">
          <a:extLst>
            <a:ext uri="{FF2B5EF4-FFF2-40B4-BE49-F238E27FC236}">
              <a16:creationId xmlns:a16="http://schemas.microsoft.com/office/drawing/2014/main" id="{5D91F76A-D4A4-4FE6-88B6-7A63CFDF94D6}"/>
            </a:ext>
          </a:extLst>
        </xdr:cNvPr>
        <xdr:cNvSpPr txBox="1"/>
      </xdr:nvSpPr>
      <xdr:spPr>
        <a:xfrm>
          <a:off x="22199600" y="716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475" name="直線コネクタ 474">
          <a:extLst>
            <a:ext uri="{FF2B5EF4-FFF2-40B4-BE49-F238E27FC236}">
              <a16:creationId xmlns:a16="http://schemas.microsoft.com/office/drawing/2014/main" id="{41B34D85-21E2-49A7-A6C3-A6CBA62E0B8C}"/>
            </a:ext>
          </a:extLst>
        </xdr:cNvPr>
        <xdr:cNvCxnSpPr/>
      </xdr:nvCxnSpPr>
      <xdr:spPr>
        <a:xfrm>
          <a:off x="22072600" y="716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476" name="【一般廃棄物処理施設】&#10;一人当たり有形固定資産（償却資産）額最大値テキスト">
          <a:extLst>
            <a:ext uri="{FF2B5EF4-FFF2-40B4-BE49-F238E27FC236}">
              <a16:creationId xmlns:a16="http://schemas.microsoft.com/office/drawing/2014/main" id="{9ADECA7B-0FA3-4C8D-A1F9-3239F42A502B}"/>
            </a:ext>
          </a:extLst>
        </xdr:cNvPr>
        <xdr:cNvSpPr txBox="1"/>
      </xdr:nvSpPr>
      <xdr:spPr>
        <a:xfrm>
          <a:off x="22199600" y="5569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477" name="直線コネクタ 476">
          <a:extLst>
            <a:ext uri="{FF2B5EF4-FFF2-40B4-BE49-F238E27FC236}">
              <a16:creationId xmlns:a16="http://schemas.microsoft.com/office/drawing/2014/main" id="{D2273A30-75F7-40A3-B26D-CBB542943CB3}"/>
            </a:ext>
          </a:extLst>
        </xdr:cNvPr>
        <xdr:cNvCxnSpPr/>
      </xdr:nvCxnSpPr>
      <xdr:spPr>
        <a:xfrm>
          <a:off x="22072600" y="579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107068</xdr:rowOff>
    </xdr:from>
    <xdr:ext cx="599010" cy="259045"/>
    <xdr:sp macro="" textlink="">
      <xdr:nvSpPr>
        <xdr:cNvPr id="478" name="【一般廃棄物処理施設】&#10;一人当たり有形固定資産（償却資産）額平均値テキスト">
          <a:extLst>
            <a:ext uri="{FF2B5EF4-FFF2-40B4-BE49-F238E27FC236}">
              <a16:creationId xmlns:a16="http://schemas.microsoft.com/office/drawing/2014/main" id="{1662385B-7EFD-475C-B61A-DF146B3B1F28}"/>
            </a:ext>
          </a:extLst>
        </xdr:cNvPr>
        <xdr:cNvSpPr txBox="1"/>
      </xdr:nvSpPr>
      <xdr:spPr>
        <a:xfrm>
          <a:off x="22199600" y="6965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479" name="フローチャート: 判断 478">
          <a:extLst>
            <a:ext uri="{FF2B5EF4-FFF2-40B4-BE49-F238E27FC236}">
              <a16:creationId xmlns:a16="http://schemas.microsoft.com/office/drawing/2014/main" id="{74FE0021-7961-4D64-8D60-EB8AFA9B5AA7}"/>
            </a:ext>
          </a:extLst>
        </xdr:cNvPr>
        <xdr:cNvSpPr/>
      </xdr:nvSpPr>
      <xdr:spPr>
        <a:xfrm>
          <a:off x="22110700" y="698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480" name="フローチャート: 判断 479">
          <a:extLst>
            <a:ext uri="{FF2B5EF4-FFF2-40B4-BE49-F238E27FC236}">
              <a16:creationId xmlns:a16="http://schemas.microsoft.com/office/drawing/2014/main" id="{B9F011FF-571B-460D-AC75-9C2F5A128C01}"/>
            </a:ext>
          </a:extLst>
        </xdr:cNvPr>
        <xdr:cNvSpPr/>
      </xdr:nvSpPr>
      <xdr:spPr>
        <a:xfrm>
          <a:off x="21272500" y="697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481" name="フローチャート: 判断 480">
          <a:extLst>
            <a:ext uri="{FF2B5EF4-FFF2-40B4-BE49-F238E27FC236}">
              <a16:creationId xmlns:a16="http://schemas.microsoft.com/office/drawing/2014/main" id="{D17EEAB7-9487-4882-9AA7-EEE1B37FB686}"/>
            </a:ext>
          </a:extLst>
        </xdr:cNvPr>
        <xdr:cNvSpPr/>
      </xdr:nvSpPr>
      <xdr:spPr>
        <a:xfrm>
          <a:off x="20383500" y="698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482" name="フローチャート: 判断 481">
          <a:extLst>
            <a:ext uri="{FF2B5EF4-FFF2-40B4-BE49-F238E27FC236}">
              <a16:creationId xmlns:a16="http://schemas.microsoft.com/office/drawing/2014/main" id="{F12C379C-5AA0-4DDE-9EEE-9444A49B914E}"/>
            </a:ext>
          </a:extLst>
        </xdr:cNvPr>
        <xdr:cNvSpPr/>
      </xdr:nvSpPr>
      <xdr:spPr>
        <a:xfrm>
          <a:off x="19494500" y="69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483" name="フローチャート: 判断 482">
          <a:extLst>
            <a:ext uri="{FF2B5EF4-FFF2-40B4-BE49-F238E27FC236}">
              <a16:creationId xmlns:a16="http://schemas.microsoft.com/office/drawing/2014/main" id="{14DAE0D4-2E56-4A19-8AD0-0EE212E9D3C1}"/>
            </a:ext>
          </a:extLst>
        </xdr:cNvPr>
        <xdr:cNvSpPr/>
      </xdr:nvSpPr>
      <xdr:spPr>
        <a:xfrm>
          <a:off x="18605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0693963-DD13-4C3C-B561-12389FD4136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5BF1DD3-454B-47A5-B741-FFB240ECEF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E416D70-B278-415D-B97A-B82C7DABCBE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3A7B25F-70BA-4CE5-9AAC-99E7084A687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44D405F-F443-41CB-9E66-C7FA66B0558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58588</xdr:rowOff>
    </xdr:from>
    <xdr:to>
      <xdr:col>116</xdr:col>
      <xdr:colOff>114300</xdr:colOff>
      <xdr:row>40</xdr:row>
      <xdr:rowOff>160188</xdr:rowOff>
    </xdr:to>
    <xdr:sp macro="" textlink="">
      <xdr:nvSpPr>
        <xdr:cNvPr id="489" name="楕円 488">
          <a:extLst>
            <a:ext uri="{FF2B5EF4-FFF2-40B4-BE49-F238E27FC236}">
              <a16:creationId xmlns:a16="http://schemas.microsoft.com/office/drawing/2014/main" id="{4D8D22B4-77F0-4141-B4A8-FCD62EA29C3F}"/>
            </a:ext>
          </a:extLst>
        </xdr:cNvPr>
        <xdr:cNvSpPr/>
      </xdr:nvSpPr>
      <xdr:spPr>
        <a:xfrm>
          <a:off x="22110700" y="691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81465</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3587CF48-22DA-413E-9735-3E5DAC2ABD23}"/>
            </a:ext>
          </a:extLst>
        </xdr:cNvPr>
        <xdr:cNvSpPr txBox="1"/>
      </xdr:nvSpPr>
      <xdr:spPr>
        <a:xfrm>
          <a:off x="22199600" y="676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59392</xdr:rowOff>
    </xdr:from>
    <xdr:to>
      <xdr:col>112</xdr:col>
      <xdr:colOff>38100</xdr:colOff>
      <xdr:row>40</xdr:row>
      <xdr:rowOff>160992</xdr:rowOff>
    </xdr:to>
    <xdr:sp macro="" textlink="">
      <xdr:nvSpPr>
        <xdr:cNvPr id="491" name="楕円 490">
          <a:extLst>
            <a:ext uri="{FF2B5EF4-FFF2-40B4-BE49-F238E27FC236}">
              <a16:creationId xmlns:a16="http://schemas.microsoft.com/office/drawing/2014/main" id="{1615AE21-27FF-44F5-A190-F4B23D98DDA8}"/>
            </a:ext>
          </a:extLst>
        </xdr:cNvPr>
        <xdr:cNvSpPr/>
      </xdr:nvSpPr>
      <xdr:spPr>
        <a:xfrm>
          <a:off x="21272500" y="69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109388</xdr:rowOff>
    </xdr:from>
    <xdr:to>
      <xdr:col>116</xdr:col>
      <xdr:colOff>63500</xdr:colOff>
      <xdr:row>40</xdr:row>
      <xdr:rowOff>110192</xdr:rowOff>
    </xdr:to>
    <xdr:cxnSp macro="">
      <xdr:nvCxnSpPr>
        <xdr:cNvPr id="492" name="直線コネクタ 491">
          <a:extLst>
            <a:ext uri="{FF2B5EF4-FFF2-40B4-BE49-F238E27FC236}">
              <a16:creationId xmlns:a16="http://schemas.microsoft.com/office/drawing/2014/main" id="{635998DD-FEB0-4E54-A463-040CED7CA335}"/>
            </a:ext>
          </a:extLst>
        </xdr:cNvPr>
        <xdr:cNvCxnSpPr/>
      </xdr:nvCxnSpPr>
      <xdr:spPr>
        <a:xfrm flipV="1">
          <a:off x="21323300" y="6967388"/>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74573</xdr:rowOff>
    </xdr:from>
    <xdr:to>
      <xdr:col>107</xdr:col>
      <xdr:colOff>101600</xdr:colOff>
      <xdr:row>42</xdr:row>
      <xdr:rowOff>4723</xdr:rowOff>
    </xdr:to>
    <xdr:sp macro="" textlink="">
      <xdr:nvSpPr>
        <xdr:cNvPr id="493" name="楕円 492">
          <a:extLst>
            <a:ext uri="{FF2B5EF4-FFF2-40B4-BE49-F238E27FC236}">
              <a16:creationId xmlns:a16="http://schemas.microsoft.com/office/drawing/2014/main" id="{72E3DFAD-F26A-4C29-BEDF-4EE764E6080F}"/>
            </a:ext>
          </a:extLst>
        </xdr:cNvPr>
        <xdr:cNvSpPr/>
      </xdr:nvSpPr>
      <xdr:spPr>
        <a:xfrm>
          <a:off x="20383500" y="710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110192</xdr:rowOff>
    </xdr:from>
    <xdr:to>
      <xdr:col>111</xdr:col>
      <xdr:colOff>177800</xdr:colOff>
      <xdr:row>41</xdr:row>
      <xdr:rowOff>125373</xdr:rowOff>
    </xdr:to>
    <xdr:cxnSp macro="">
      <xdr:nvCxnSpPr>
        <xdr:cNvPr id="494" name="直線コネクタ 493">
          <a:extLst>
            <a:ext uri="{FF2B5EF4-FFF2-40B4-BE49-F238E27FC236}">
              <a16:creationId xmlns:a16="http://schemas.microsoft.com/office/drawing/2014/main" id="{1D6C99A1-BBA4-4A0D-B298-E05121903CB8}"/>
            </a:ext>
          </a:extLst>
        </xdr:cNvPr>
        <xdr:cNvCxnSpPr/>
      </xdr:nvCxnSpPr>
      <xdr:spPr>
        <a:xfrm flipV="1">
          <a:off x="20434300" y="6968192"/>
          <a:ext cx="889000" cy="18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74695</xdr:rowOff>
    </xdr:from>
    <xdr:to>
      <xdr:col>102</xdr:col>
      <xdr:colOff>165100</xdr:colOff>
      <xdr:row>42</xdr:row>
      <xdr:rowOff>4845</xdr:rowOff>
    </xdr:to>
    <xdr:sp macro="" textlink="">
      <xdr:nvSpPr>
        <xdr:cNvPr id="495" name="楕円 494">
          <a:extLst>
            <a:ext uri="{FF2B5EF4-FFF2-40B4-BE49-F238E27FC236}">
              <a16:creationId xmlns:a16="http://schemas.microsoft.com/office/drawing/2014/main" id="{58715AE2-03E2-4DC2-890D-7E35EAF225B2}"/>
            </a:ext>
          </a:extLst>
        </xdr:cNvPr>
        <xdr:cNvSpPr/>
      </xdr:nvSpPr>
      <xdr:spPr>
        <a:xfrm>
          <a:off x="19494500" y="71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125373</xdr:rowOff>
    </xdr:from>
    <xdr:to>
      <xdr:col>107</xdr:col>
      <xdr:colOff>50800</xdr:colOff>
      <xdr:row>41</xdr:row>
      <xdr:rowOff>125495</xdr:rowOff>
    </xdr:to>
    <xdr:cxnSp macro="">
      <xdr:nvCxnSpPr>
        <xdr:cNvPr id="496" name="直線コネクタ 495">
          <a:extLst>
            <a:ext uri="{FF2B5EF4-FFF2-40B4-BE49-F238E27FC236}">
              <a16:creationId xmlns:a16="http://schemas.microsoft.com/office/drawing/2014/main" id="{3C9240FE-03A9-4B71-B669-8741F2C04F77}"/>
            </a:ext>
          </a:extLst>
        </xdr:cNvPr>
        <xdr:cNvCxnSpPr/>
      </xdr:nvCxnSpPr>
      <xdr:spPr>
        <a:xfrm flipV="1">
          <a:off x="19545300" y="7154823"/>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74898</xdr:rowOff>
    </xdr:from>
    <xdr:to>
      <xdr:col>98</xdr:col>
      <xdr:colOff>38100</xdr:colOff>
      <xdr:row>42</xdr:row>
      <xdr:rowOff>5048</xdr:rowOff>
    </xdr:to>
    <xdr:sp macro="" textlink="">
      <xdr:nvSpPr>
        <xdr:cNvPr id="497" name="楕円 496">
          <a:extLst>
            <a:ext uri="{FF2B5EF4-FFF2-40B4-BE49-F238E27FC236}">
              <a16:creationId xmlns:a16="http://schemas.microsoft.com/office/drawing/2014/main" id="{41F2D0B7-515A-4A35-A59B-067733EFE6E5}"/>
            </a:ext>
          </a:extLst>
        </xdr:cNvPr>
        <xdr:cNvSpPr/>
      </xdr:nvSpPr>
      <xdr:spPr>
        <a:xfrm>
          <a:off x="18605500" y="71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125495</xdr:rowOff>
    </xdr:from>
    <xdr:to>
      <xdr:col>102</xdr:col>
      <xdr:colOff>114300</xdr:colOff>
      <xdr:row>41</xdr:row>
      <xdr:rowOff>125698</xdr:rowOff>
    </xdr:to>
    <xdr:cxnSp macro="">
      <xdr:nvCxnSpPr>
        <xdr:cNvPr id="498" name="直線コネクタ 497">
          <a:extLst>
            <a:ext uri="{FF2B5EF4-FFF2-40B4-BE49-F238E27FC236}">
              <a16:creationId xmlns:a16="http://schemas.microsoft.com/office/drawing/2014/main" id="{B4173AFA-9EFF-4859-897C-4FBC19F4A41E}"/>
            </a:ext>
          </a:extLst>
        </xdr:cNvPr>
        <xdr:cNvCxnSpPr/>
      </xdr:nvCxnSpPr>
      <xdr:spPr>
        <a:xfrm flipV="1">
          <a:off x="18656300" y="7154945"/>
          <a:ext cx="8890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39622</xdr:rowOff>
    </xdr:from>
    <xdr:ext cx="599010" cy="259045"/>
    <xdr:sp macro="" textlink="">
      <xdr:nvSpPr>
        <xdr:cNvPr id="499" name="n_1aveValue【一般廃棄物処理施設】&#10;一人当たり有形固定資産（償却資産）額">
          <a:extLst>
            <a:ext uri="{FF2B5EF4-FFF2-40B4-BE49-F238E27FC236}">
              <a16:creationId xmlns:a16="http://schemas.microsoft.com/office/drawing/2014/main" id="{54980750-535D-47CD-946D-8417957351E3}"/>
            </a:ext>
          </a:extLst>
        </xdr:cNvPr>
        <xdr:cNvSpPr txBox="1"/>
      </xdr:nvSpPr>
      <xdr:spPr>
        <a:xfrm>
          <a:off x="21011095" y="7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500" name="n_2aveValue【一般廃棄物処理施設】&#10;一人当たり有形固定資産（償却資産）額">
          <a:extLst>
            <a:ext uri="{FF2B5EF4-FFF2-40B4-BE49-F238E27FC236}">
              <a16:creationId xmlns:a16="http://schemas.microsoft.com/office/drawing/2014/main" id="{E8282C24-FA5F-461B-B9BC-D1AB4F382DFB}"/>
            </a:ext>
          </a:extLst>
        </xdr:cNvPr>
        <xdr:cNvSpPr txBox="1"/>
      </xdr:nvSpPr>
      <xdr:spPr>
        <a:xfrm>
          <a:off x="20134795" y="676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501" name="n_3aveValue【一般廃棄物処理施設】&#10;一人当たり有形固定資産（償却資産）額">
          <a:extLst>
            <a:ext uri="{FF2B5EF4-FFF2-40B4-BE49-F238E27FC236}">
              <a16:creationId xmlns:a16="http://schemas.microsoft.com/office/drawing/2014/main" id="{376746A7-05DB-4150-8B09-CDB3518A4819}"/>
            </a:ext>
          </a:extLst>
        </xdr:cNvPr>
        <xdr:cNvSpPr txBox="1"/>
      </xdr:nvSpPr>
      <xdr:spPr>
        <a:xfrm>
          <a:off x="19245795" y="676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502" name="n_4aveValue【一般廃棄物処理施設】&#10;一人当たり有形固定資産（償却資産）額">
          <a:extLst>
            <a:ext uri="{FF2B5EF4-FFF2-40B4-BE49-F238E27FC236}">
              <a16:creationId xmlns:a16="http://schemas.microsoft.com/office/drawing/2014/main" id="{41EB2D06-DD4C-485E-97F7-B0BAE3B2D937}"/>
            </a:ext>
          </a:extLst>
        </xdr:cNvPr>
        <xdr:cNvSpPr txBox="1"/>
      </xdr:nvSpPr>
      <xdr:spPr>
        <a:xfrm>
          <a:off x="18356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6069</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4F017284-CEDD-41A9-AC42-CD62EB403163}"/>
            </a:ext>
          </a:extLst>
        </xdr:cNvPr>
        <xdr:cNvSpPr txBox="1"/>
      </xdr:nvSpPr>
      <xdr:spPr>
        <a:xfrm>
          <a:off x="21011095" y="66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167300</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id="{E969E19D-ABAC-4026-9471-A00CE9F525DC}"/>
            </a:ext>
          </a:extLst>
        </xdr:cNvPr>
        <xdr:cNvSpPr txBox="1"/>
      </xdr:nvSpPr>
      <xdr:spPr>
        <a:xfrm>
          <a:off x="20167111" y="71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167422</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221FD307-57EE-4786-B9E0-3CAE4E51B5B8}"/>
            </a:ext>
          </a:extLst>
        </xdr:cNvPr>
        <xdr:cNvSpPr txBox="1"/>
      </xdr:nvSpPr>
      <xdr:spPr>
        <a:xfrm>
          <a:off x="19278111" y="71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167625</xdr:rowOff>
    </xdr:from>
    <xdr:ext cx="534377" cy="259045"/>
    <xdr:sp macro="" textlink="">
      <xdr:nvSpPr>
        <xdr:cNvPr id="506" name="n_4mainValue【一般廃棄物処理施設】&#10;一人当たり有形固定資産（償却資産）額">
          <a:extLst>
            <a:ext uri="{FF2B5EF4-FFF2-40B4-BE49-F238E27FC236}">
              <a16:creationId xmlns:a16="http://schemas.microsoft.com/office/drawing/2014/main" id="{676FACAE-E7CD-4964-B962-5B41295B68D0}"/>
            </a:ext>
          </a:extLst>
        </xdr:cNvPr>
        <xdr:cNvSpPr txBox="1"/>
      </xdr:nvSpPr>
      <xdr:spPr>
        <a:xfrm>
          <a:off x="18389111" y="719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C64DC97-FEFD-4506-B67B-47EC806AC1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FF642AD1-0705-4C7F-A7FF-DE1422188F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6BFA5BAB-994A-4AB4-8C43-73E23C3413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D3F59DC-DAEB-4B7B-AE2E-CCD642D9ED7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75C6FF0-CDB3-4105-A470-1F2AA35E27A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41B68094-6AD8-457F-816B-6FED49BE447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C390D3D8-A5E0-4E4C-8867-A623287ADA3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6D8242FC-482B-4C02-9CE3-79F86DC6C9C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73DE0C0B-9472-4B9A-AC75-1CFC961ED6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a:extLst>
            <a:ext uri="{FF2B5EF4-FFF2-40B4-BE49-F238E27FC236}">
              <a16:creationId xmlns:a16="http://schemas.microsoft.com/office/drawing/2014/main" id="{8C6A203C-D112-4F47-86FC-33CC541308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a:extLst>
            <a:ext uri="{FF2B5EF4-FFF2-40B4-BE49-F238E27FC236}">
              <a16:creationId xmlns:a16="http://schemas.microsoft.com/office/drawing/2014/main" id="{C5C73443-84F0-425A-8F0F-CD52C015114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a:extLst>
            <a:ext uri="{FF2B5EF4-FFF2-40B4-BE49-F238E27FC236}">
              <a16:creationId xmlns:a16="http://schemas.microsoft.com/office/drawing/2014/main" id="{92551D01-E41E-4DF3-BEE8-1BBCE8E6F6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a:extLst>
            <a:ext uri="{FF2B5EF4-FFF2-40B4-BE49-F238E27FC236}">
              <a16:creationId xmlns:a16="http://schemas.microsoft.com/office/drawing/2014/main" id="{38D162E1-C59B-4D14-9936-0E06194D86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a:extLst>
            <a:ext uri="{FF2B5EF4-FFF2-40B4-BE49-F238E27FC236}">
              <a16:creationId xmlns:a16="http://schemas.microsoft.com/office/drawing/2014/main" id="{A354D783-CBAA-47A8-987C-455EE18E1B3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a:extLst>
            <a:ext uri="{FF2B5EF4-FFF2-40B4-BE49-F238E27FC236}">
              <a16:creationId xmlns:a16="http://schemas.microsoft.com/office/drawing/2014/main" id="{3F95DB66-C9B5-4FE4-9CDA-09107F1EB99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a:extLst>
            <a:ext uri="{FF2B5EF4-FFF2-40B4-BE49-F238E27FC236}">
              <a16:creationId xmlns:a16="http://schemas.microsoft.com/office/drawing/2014/main" id="{F81602A7-B362-4210-A5A4-0BE44361DA7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a:extLst>
            <a:ext uri="{FF2B5EF4-FFF2-40B4-BE49-F238E27FC236}">
              <a16:creationId xmlns:a16="http://schemas.microsoft.com/office/drawing/2014/main" id="{D309BB34-861E-4464-BCA4-B435B39FFB1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a:extLst>
            <a:ext uri="{FF2B5EF4-FFF2-40B4-BE49-F238E27FC236}">
              <a16:creationId xmlns:a16="http://schemas.microsoft.com/office/drawing/2014/main" id="{A87363BF-7DA0-4706-80A1-08BF4D266C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5" name="直線コネクタ 524">
          <a:extLst>
            <a:ext uri="{FF2B5EF4-FFF2-40B4-BE49-F238E27FC236}">
              <a16:creationId xmlns:a16="http://schemas.microsoft.com/office/drawing/2014/main" id="{280DA7BE-64A3-4FF7-B794-D0E101B785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6" name="テキスト ボックス 525">
          <a:extLst>
            <a:ext uri="{FF2B5EF4-FFF2-40B4-BE49-F238E27FC236}">
              <a16:creationId xmlns:a16="http://schemas.microsoft.com/office/drawing/2014/main" id="{088D12F3-9731-40D6-A770-1F670366D4F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7" name="直線コネクタ 526">
          <a:extLst>
            <a:ext uri="{FF2B5EF4-FFF2-40B4-BE49-F238E27FC236}">
              <a16:creationId xmlns:a16="http://schemas.microsoft.com/office/drawing/2014/main" id="{1ADD224F-2759-43FF-A9FE-F012109736B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8" name="テキスト ボックス 527">
          <a:extLst>
            <a:ext uri="{FF2B5EF4-FFF2-40B4-BE49-F238E27FC236}">
              <a16:creationId xmlns:a16="http://schemas.microsoft.com/office/drawing/2014/main" id="{EB3952DD-F047-4A25-9A9A-FE14B573A14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9" name="直線コネクタ 528">
          <a:extLst>
            <a:ext uri="{FF2B5EF4-FFF2-40B4-BE49-F238E27FC236}">
              <a16:creationId xmlns:a16="http://schemas.microsoft.com/office/drawing/2014/main" id="{BDFFD415-D74B-4F0B-B335-939D352324D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0" name="テキスト ボックス 529">
          <a:extLst>
            <a:ext uri="{FF2B5EF4-FFF2-40B4-BE49-F238E27FC236}">
              <a16:creationId xmlns:a16="http://schemas.microsoft.com/office/drawing/2014/main" id="{CA361080-B0A0-424D-83DA-09660DAF156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1" name="直線コネクタ 530">
          <a:extLst>
            <a:ext uri="{FF2B5EF4-FFF2-40B4-BE49-F238E27FC236}">
              <a16:creationId xmlns:a16="http://schemas.microsoft.com/office/drawing/2014/main" id="{4DC7F66A-BE5D-445F-B906-CFC0CEDA0D8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2" name="テキスト ボックス 531">
          <a:extLst>
            <a:ext uri="{FF2B5EF4-FFF2-40B4-BE49-F238E27FC236}">
              <a16:creationId xmlns:a16="http://schemas.microsoft.com/office/drawing/2014/main" id="{356F014A-313E-4FEC-9DE8-C5C083E8CBC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a:extLst>
            <a:ext uri="{FF2B5EF4-FFF2-40B4-BE49-F238E27FC236}">
              <a16:creationId xmlns:a16="http://schemas.microsoft.com/office/drawing/2014/main" id="{B0F1AF78-9088-47DA-88D8-C45D96B1205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a:extLst>
            <a:ext uri="{FF2B5EF4-FFF2-40B4-BE49-F238E27FC236}">
              <a16:creationId xmlns:a16="http://schemas.microsoft.com/office/drawing/2014/main" id="{9D5E0F02-2A15-487A-82C9-840437920B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保健センター・保健所】&#10;一人当たり面積グラフ枠">
          <a:extLst>
            <a:ext uri="{FF2B5EF4-FFF2-40B4-BE49-F238E27FC236}">
              <a16:creationId xmlns:a16="http://schemas.microsoft.com/office/drawing/2014/main" id="{FAFDAEB5-9E80-4DC8-8F66-69AB2EBEBFB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15087</xdr:rowOff>
    </xdr:from>
    <xdr:to>
      <xdr:col>116</xdr:col>
      <xdr:colOff>62864</xdr:colOff>
      <xdr:row>63</xdr:row>
      <xdr:rowOff>156134</xdr:rowOff>
    </xdr:to>
    <xdr:cxnSp macro="">
      <xdr:nvCxnSpPr>
        <xdr:cNvPr id="536" name="直線コネクタ 535">
          <a:extLst>
            <a:ext uri="{FF2B5EF4-FFF2-40B4-BE49-F238E27FC236}">
              <a16:creationId xmlns:a16="http://schemas.microsoft.com/office/drawing/2014/main" id="{17BD193B-B76C-49ED-A39B-782FFA97FD7F}"/>
            </a:ext>
          </a:extLst>
        </xdr:cNvPr>
        <xdr:cNvCxnSpPr/>
      </xdr:nvCxnSpPr>
      <xdr:spPr>
        <a:xfrm flipV="1">
          <a:off x="22160864" y="9787737"/>
          <a:ext cx="0" cy="1169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159961</xdr:rowOff>
    </xdr:from>
    <xdr:ext cx="469744" cy="259045"/>
    <xdr:sp macro="" textlink="">
      <xdr:nvSpPr>
        <xdr:cNvPr id="537" name="【保健センター・保健所】&#10;一人当たり面積最小値テキスト">
          <a:extLst>
            <a:ext uri="{FF2B5EF4-FFF2-40B4-BE49-F238E27FC236}">
              <a16:creationId xmlns:a16="http://schemas.microsoft.com/office/drawing/2014/main" id="{22443804-1C78-4634-B5E7-8AC6C99BB29D}"/>
            </a:ext>
          </a:extLst>
        </xdr:cNvPr>
        <xdr:cNvSpPr txBox="1"/>
      </xdr:nvSpPr>
      <xdr:spPr>
        <a:xfrm>
          <a:off x="22199600" y="1096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156134</xdr:rowOff>
    </xdr:from>
    <xdr:to>
      <xdr:col>116</xdr:col>
      <xdr:colOff>152400</xdr:colOff>
      <xdr:row>63</xdr:row>
      <xdr:rowOff>156134</xdr:rowOff>
    </xdr:to>
    <xdr:cxnSp macro="">
      <xdr:nvCxnSpPr>
        <xdr:cNvPr id="538" name="直線コネクタ 537">
          <a:extLst>
            <a:ext uri="{FF2B5EF4-FFF2-40B4-BE49-F238E27FC236}">
              <a16:creationId xmlns:a16="http://schemas.microsoft.com/office/drawing/2014/main" id="{B6E5429F-D189-4D54-87A3-470962F1DBBD}"/>
            </a:ext>
          </a:extLst>
        </xdr:cNvPr>
        <xdr:cNvCxnSpPr/>
      </xdr:nvCxnSpPr>
      <xdr:spPr>
        <a:xfrm>
          <a:off x="22072600" y="109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133214</xdr:rowOff>
    </xdr:from>
    <xdr:ext cx="469744" cy="259045"/>
    <xdr:sp macro="" textlink="">
      <xdr:nvSpPr>
        <xdr:cNvPr id="539" name="【保健センター・保健所】&#10;一人当たり面積最大値テキスト">
          <a:extLst>
            <a:ext uri="{FF2B5EF4-FFF2-40B4-BE49-F238E27FC236}">
              <a16:creationId xmlns:a16="http://schemas.microsoft.com/office/drawing/2014/main" id="{FB05A0FE-7B28-44CB-B2E1-48EDF0D6550B}"/>
            </a:ext>
          </a:extLst>
        </xdr:cNvPr>
        <xdr:cNvSpPr txBox="1"/>
      </xdr:nvSpPr>
      <xdr:spPr>
        <a:xfrm>
          <a:off x="22199600" y="95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15087</xdr:rowOff>
    </xdr:from>
    <xdr:to>
      <xdr:col>116</xdr:col>
      <xdr:colOff>152400</xdr:colOff>
      <xdr:row>57</xdr:row>
      <xdr:rowOff>15087</xdr:rowOff>
    </xdr:to>
    <xdr:cxnSp macro="">
      <xdr:nvCxnSpPr>
        <xdr:cNvPr id="540" name="直線コネクタ 539">
          <a:extLst>
            <a:ext uri="{FF2B5EF4-FFF2-40B4-BE49-F238E27FC236}">
              <a16:creationId xmlns:a16="http://schemas.microsoft.com/office/drawing/2014/main" id="{25BA7F99-521B-4EEE-A9FB-561ECF137685}"/>
            </a:ext>
          </a:extLst>
        </xdr:cNvPr>
        <xdr:cNvCxnSpPr/>
      </xdr:nvCxnSpPr>
      <xdr:spPr>
        <a:xfrm>
          <a:off x="22072600" y="9787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63746</xdr:rowOff>
    </xdr:from>
    <xdr:ext cx="469744" cy="259045"/>
    <xdr:sp macro="" textlink="">
      <xdr:nvSpPr>
        <xdr:cNvPr id="541" name="【保健センター・保健所】&#10;一人当たり面積平均値テキスト">
          <a:extLst>
            <a:ext uri="{FF2B5EF4-FFF2-40B4-BE49-F238E27FC236}">
              <a16:creationId xmlns:a16="http://schemas.microsoft.com/office/drawing/2014/main" id="{DADDE906-FC35-4131-9268-C29D0323C67D}"/>
            </a:ext>
          </a:extLst>
        </xdr:cNvPr>
        <xdr:cNvSpPr txBox="1"/>
      </xdr:nvSpPr>
      <xdr:spPr>
        <a:xfrm>
          <a:off x="22199600" y="1069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40869</xdr:rowOff>
    </xdr:from>
    <xdr:to>
      <xdr:col>116</xdr:col>
      <xdr:colOff>114300</xdr:colOff>
      <xdr:row>63</xdr:row>
      <xdr:rowOff>142469</xdr:rowOff>
    </xdr:to>
    <xdr:sp macro="" textlink="">
      <xdr:nvSpPr>
        <xdr:cNvPr id="542" name="フローチャート: 判断 541">
          <a:extLst>
            <a:ext uri="{FF2B5EF4-FFF2-40B4-BE49-F238E27FC236}">
              <a16:creationId xmlns:a16="http://schemas.microsoft.com/office/drawing/2014/main" id="{CC087526-7639-466F-9691-482FB925E613}"/>
            </a:ext>
          </a:extLst>
        </xdr:cNvPr>
        <xdr:cNvSpPr/>
      </xdr:nvSpPr>
      <xdr:spPr>
        <a:xfrm>
          <a:off x="22110700" y="1084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39268</xdr:rowOff>
    </xdr:from>
    <xdr:to>
      <xdr:col>112</xdr:col>
      <xdr:colOff>38100</xdr:colOff>
      <xdr:row>63</xdr:row>
      <xdr:rowOff>140868</xdr:rowOff>
    </xdr:to>
    <xdr:sp macro="" textlink="">
      <xdr:nvSpPr>
        <xdr:cNvPr id="543" name="フローチャート: 判断 542">
          <a:extLst>
            <a:ext uri="{FF2B5EF4-FFF2-40B4-BE49-F238E27FC236}">
              <a16:creationId xmlns:a16="http://schemas.microsoft.com/office/drawing/2014/main" id="{793CE88A-B8A9-4F8A-984B-B57D95422353}"/>
            </a:ext>
          </a:extLst>
        </xdr:cNvPr>
        <xdr:cNvSpPr/>
      </xdr:nvSpPr>
      <xdr:spPr>
        <a:xfrm>
          <a:off x="21272500" y="108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33782</xdr:rowOff>
    </xdr:from>
    <xdr:to>
      <xdr:col>107</xdr:col>
      <xdr:colOff>101600</xdr:colOff>
      <xdr:row>63</xdr:row>
      <xdr:rowOff>135382</xdr:rowOff>
    </xdr:to>
    <xdr:sp macro="" textlink="">
      <xdr:nvSpPr>
        <xdr:cNvPr id="544" name="フローチャート: 判断 543">
          <a:extLst>
            <a:ext uri="{FF2B5EF4-FFF2-40B4-BE49-F238E27FC236}">
              <a16:creationId xmlns:a16="http://schemas.microsoft.com/office/drawing/2014/main" id="{B5D95653-6168-4ECE-87AF-DE3DC89F15E9}"/>
            </a:ext>
          </a:extLst>
        </xdr:cNvPr>
        <xdr:cNvSpPr/>
      </xdr:nvSpPr>
      <xdr:spPr>
        <a:xfrm>
          <a:off x="20383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545" name="フローチャート: 判断 544">
          <a:extLst>
            <a:ext uri="{FF2B5EF4-FFF2-40B4-BE49-F238E27FC236}">
              <a16:creationId xmlns:a16="http://schemas.microsoft.com/office/drawing/2014/main" id="{61013BBC-489A-4409-8A61-D758738D89A6}"/>
            </a:ext>
          </a:extLst>
        </xdr:cNvPr>
        <xdr:cNvSpPr/>
      </xdr:nvSpPr>
      <xdr:spPr>
        <a:xfrm>
          <a:off x="19494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40411</xdr:rowOff>
    </xdr:from>
    <xdr:to>
      <xdr:col>98</xdr:col>
      <xdr:colOff>38100</xdr:colOff>
      <xdr:row>63</xdr:row>
      <xdr:rowOff>142011</xdr:rowOff>
    </xdr:to>
    <xdr:sp macro="" textlink="">
      <xdr:nvSpPr>
        <xdr:cNvPr id="546" name="フローチャート: 判断 545">
          <a:extLst>
            <a:ext uri="{FF2B5EF4-FFF2-40B4-BE49-F238E27FC236}">
              <a16:creationId xmlns:a16="http://schemas.microsoft.com/office/drawing/2014/main" id="{C0F9F201-69BE-4983-B8BE-9D3284A5EA2D}"/>
            </a:ext>
          </a:extLst>
        </xdr:cNvPr>
        <xdr:cNvSpPr/>
      </xdr:nvSpPr>
      <xdr:spPr>
        <a:xfrm>
          <a:off x="18605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43F0B72-F259-40DE-AF67-E7F5F40272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891DC90-EE6C-4337-8A0B-68ABD45BB5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6750A6E-3125-4626-9165-C89AFACD45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3EFA1C2-F6A4-426C-986D-3A26401066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D4EF415-0AC0-4778-A928-BEE24A5035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62814</xdr:rowOff>
    </xdr:from>
    <xdr:to>
      <xdr:col>116</xdr:col>
      <xdr:colOff>114300</xdr:colOff>
      <xdr:row>63</xdr:row>
      <xdr:rowOff>164414</xdr:rowOff>
    </xdr:to>
    <xdr:sp macro="" textlink="">
      <xdr:nvSpPr>
        <xdr:cNvPr id="552" name="楕円 551">
          <a:extLst>
            <a:ext uri="{FF2B5EF4-FFF2-40B4-BE49-F238E27FC236}">
              <a16:creationId xmlns:a16="http://schemas.microsoft.com/office/drawing/2014/main" id="{59DE870E-C44B-4AC3-9A56-C7D7A8A626AF}"/>
            </a:ext>
          </a:extLst>
        </xdr:cNvPr>
        <xdr:cNvSpPr/>
      </xdr:nvSpPr>
      <xdr:spPr>
        <a:xfrm>
          <a:off x="22110700" y="108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19295</xdr:rowOff>
    </xdr:from>
    <xdr:ext cx="469744" cy="259045"/>
    <xdr:sp macro="" textlink="">
      <xdr:nvSpPr>
        <xdr:cNvPr id="553" name="【保健センター・保健所】&#10;一人当たり面積該当値テキスト">
          <a:extLst>
            <a:ext uri="{FF2B5EF4-FFF2-40B4-BE49-F238E27FC236}">
              <a16:creationId xmlns:a16="http://schemas.microsoft.com/office/drawing/2014/main" id="{BA3EE8B7-B2EE-4D03-B0E9-2160FC061BB8}"/>
            </a:ext>
          </a:extLst>
        </xdr:cNvPr>
        <xdr:cNvSpPr txBox="1"/>
      </xdr:nvSpPr>
      <xdr:spPr>
        <a:xfrm>
          <a:off x="22199600" y="1082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52756</xdr:rowOff>
    </xdr:from>
    <xdr:to>
      <xdr:col>112</xdr:col>
      <xdr:colOff>38100</xdr:colOff>
      <xdr:row>63</xdr:row>
      <xdr:rowOff>154356</xdr:rowOff>
    </xdr:to>
    <xdr:sp macro="" textlink="">
      <xdr:nvSpPr>
        <xdr:cNvPr id="554" name="楕円 553">
          <a:extLst>
            <a:ext uri="{FF2B5EF4-FFF2-40B4-BE49-F238E27FC236}">
              <a16:creationId xmlns:a16="http://schemas.microsoft.com/office/drawing/2014/main" id="{31E18557-9D72-41B4-8DC6-CC98F9D126CA}"/>
            </a:ext>
          </a:extLst>
        </xdr:cNvPr>
        <xdr:cNvSpPr/>
      </xdr:nvSpPr>
      <xdr:spPr>
        <a:xfrm>
          <a:off x="21272500" y="10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103556</xdr:rowOff>
    </xdr:from>
    <xdr:to>
      <xdr:col>116</xdr:col>
      <xdr:colOff>63500</xdr:colOff>
      <xdr:row>63</xdr:row>
      <xdr:rowOff>113614</xdr:rowOff>
    </xdr:to>
    <xdr:cxnSp macro="">
      <xdr:nvCxnSpPr>
        <xdr:cNvPr id="555" name="直線コネクタ 554">
          <a:extLst>
            <a:ext uri="{FF2B5EF4-FFF2-40B4-BE49-F238E27FC236}">
              <a16:creationId xmlns:a16="http://schemas.microsoft.com/office/drawing/2014/main" id="{47F7C1AA-8A3E-4752-B3C1-7AB0945399C9}"/>
            </a:ext>
          </a:extLst>
        </xdr:cNvPr>
        <xdr:cNvCxnSpPr/>
      </xdr:nvCxnSpPr>
      <xdr:spPr>
        <a:xfrm>
          <a:off x="21323300" y="10904906"/>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83159</xdr:rowOff>
    </xdr:from>
    <xdr:to>
      <xdr:col>107</xdr:col>
      <xdr:colOff>101600</xdr:colOff>
      <xdr:row>64</xdr:row>
      <xdr:rowOff>13309</xdr:rowOff>
    </xdr:to>
    <xdr:sp macro="" textlink="">
      <xdr:nvSpPr>
        <xdr:cNvPr id="556" name="楕円 555">
          <a:extLst>
            <a:ext uri="{FF2B5EF4-FFF2-40B4-BE49-F238E27FC236}">
              <a16:creationId xmlns:a16="http://schemas.microsoft.com/office/drawing/2014/main" id="{D90D9F3D-5B04-49A3-A44A-76A3B69387C9}"/>
            </a:ext>
          </a:extLst>
        </xdr:cNvPr>
        <xdr:cNvSpPr/>
      </xdr:nvSpPr>
      <xdr:spPr>
        <a:xfrm>
          <a:off x="20383500" y="108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103556</xdr:rowOff>
    </xdr:from>
    <xdr:to>
      <xdr:col>111</xdr:col>
      <xdr:colOff>177800</xdr:colOff>
      <xdr:row>63</xdr:row>
      <xdr:rowOff>133959</xdr:rowOff>
    </xdr:to>
    <xdr:cxnSp macro="">
      <xdr:nvCxnSpPr>
        <xdr:cNvPr id="557" name="直線コネクタ 556">
          <a:extLst>
            <a:ext uri="{FF2B5EF4-FFF2-40B4-BE49-F238E27FC236}">
              <a16:creationId xmlns:a16="http://schemas.microsoft.com/office/drawing/2014/main" id="{59A7AACD-8119-4114-BEC4-6E1DD7027553}"/>
            </a:ext>
          </a:extLst>
        </xdr:cNvPr>
        <xdr:cNvCxnSpPr/>
      </xdr:nvCxnSpPr>
      <xdr:spPr>
        <a:xfrm flipV="1">
          <a:off x="20434300" y="10904906"/>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93675</xdr:rowOff>
    </xdr:from>
    <xdr:to>
      <xdr:col>102</xdr:col>
      <xdr:colOff>165100</xdr:colOff>
      <xdr:row>64</xdr:row>
      <xdr:rowOff>23825</xdr:rowOff>
    </xdr:to>
    <xdr:sp macro="" textlink="">
      <xdr:nvSpPr>
        <xdr:cNvPr id="558" name="楕円 557">
          <a:extLst>
            <a:ext uri="{FF2B5EF4-FFF2-40B4-BE49-F238E27FC236}">
              <a16:creationId xmlns:a16="http://schemas.microsoft.com/office/drawing/2014/main" id="{AC613531-5D65-4EFE-9398-7333778DF38B}"/>
            </a:ext>
          </a:extLst>
        </xdr:cNvPr>
        <xdr:cNvSpPr/>
      </xdr:nvSpPr>
      <xdr:spPr>
        <a:xfrm>
          <a:off x="19494500" y="1089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133959</xdr:rowOff>
    </xdr:from>
    <xdr:to>
      <xdr:col>107</xdr:col>
      <xdr:colOff>50800</xdr:colOff>
      <xdr:row>63</xdr:row>
      <xdr:rowOff>144475</xdr:rowOff>
    </xdr:to>
    <xdr:cxnSp macro="">
      <xdr:nvCxnSpPr>
        <xdr:cNvPr id="559" name="直線コネクタ 558">
          <a:extLst>
            <a:ext uri="{FF2B5EF4-FFF2-40B4-BE49-F238E27FC236}">
              <a16:creationId xmlns:a16="http://schemas.microsoft.com/office/drawing/2014/main" id="{99A6E004-2ECD-415A-BF7D-5D3A78AE6C25}"/>
            </a:ext>
          </a:extLst>
        </xdr:cNvPr>
        <xdr:cNvCxnSpPr/>
      </xdr:nvCxnSpPr>
      <xdr:spPr>
        <a:xfrm flipV="1">
          <a:off x="19545300" y="1093530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94361</xdr:rowOff>
    </xdr:from>
    <xdr:to>
      <xdr:col>98</xdr:col>
      <xdr:colOff>38100</xdr:colOff>
      <xdr:row>64</xdr:row>
      <xdr:rowOff>24511</xdr:rowOff>
    </xdr:to>
    <xdr:sp macro="" textlink="">
      <xdr:nvSpPr>
        <xdr:cNvPr id="560" name="楕円 559">
          <a:extLst>
            <a:ext uri="{FF2B5EF4-FFF2-40B4-BE49-F238E27FC236}">
              <a16:creationId xmlns:a16="http://schemas.microsoft.com/office/drawing/2014/main" id="{2D6305FF-2EB8-4348-BB0D-0E14CF45C0C4}"/>
            </a:ext>
          </a:extLst>
        </xdr:cNvPr>
        <xdr:cNvSpPr/>
      </xdr:nvSpPr>
      <xdr:spPr>
        <a:xfrm>
          <a:off x="18605500" y="108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144475</xdr:rowOff>
    </xdr:from>
    <xdr:to>
      <xdr:col>102</xdr:col>
      <xdr:colOff>114300</xdr:colOff>
      <xdr:row>63</xdr:row>
      <xdr:rowOff>145161</xdr:rowOff>
    </xdr:to>
    <xdr:cxnSp macro="">
      <xdr:nvCxnSpPr>
        <xdr:cNvPr id="561" name="直線コネクタ 560">
          <a:extLst>
            <a:ext uri="{FF2B5EF4-FFF2-40B4-BE49-F238E27FC236}">
              <a16:creationId xmlns:a16="http://schemas.microsoft.com/office/drawing/2014/main" id="{6109633E-313F-4E76-9544-E5D75E67BFD5}"/>
            </a:ext>
          </a:extLst>
        </xdr:cNvPr>
        <xdr:cNvCxnSpPr/>
      </xdr:nvCxnSpPr>
      <xdr:spPr>
        <a:xfrm flipV="1">
          <a:off x="18656300" y="109458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157395</xdr:rowOff>
    </xdr:from>
    <xdr:ext cx="469744" cy="259045"/>
    <xdr:sp macro="" textlink="">
      <xdr:nvSpPr>
        <xdr:cNvPr id="562" name="n_1aveValue【保健センター・保健所】&#10;一人当たり面積">
          <a:extLst>
            <a:ext uri="{FF2B5EF4-FFF2-40B4-BE49-F238E27FC236}">
              <a16:creationId xmlns:a16="http://schemas.microsoft.com/office/drawing/2014/main" id="{760A3B84-14A5-4671-8E44-625C1EBD320C}"/>
            </a:ext>
          </a:extLst>
        </xdr:cNvPr>
        <xdr:cNvSpPr txBox="1"/>
      </xdr:nvSpPr>
      <xdr:spPr>
        <a:xfrm>
          <a:off x="21075727" y="106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151909</xdr:rowOff>
    </xdr:from>
    <xdr:ext cx="469744" cy="259045"/>
    <xdr:sp macro="" textlink="">
      <xdr:nvSpPr>
        <xdr:cNvPr id="563" name="n_2aveValue【保健センター・保健所】&#10;一人当たり面積">
          <a:extLst>
            <a:ext uri="{FF2B5EF4-FFF2-40B4-BE49-F238E27FC236}">
              <a16:creationId xmlns:a16="http://schemas.microsoft.com/office/drawing/2014/main" id="{0E908858-3D89-4135-870D-D99D470835C6}"/>
            </a:ext>
          </a:extLst>
        </xdr:cNvPr>
        <xdr:cNvSpPr txBox="1"/>
      </xdr:nvSpPr>
      <xdr:spPr>
        <a:xfrm>
          <a:off x="2019942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155109</xdr:rowOff>
    </xdr:from>
    <xdr:ext cx="469744" cy="259045"/>
    <xdr:sp macro="" textlink="">
      <xdr:nvSpPr>
        <xdr:cNvPr id="564" name="n_3aveValue【保健センター・保健所】&#10;一人当たり面積">
          <a:extLst>
            <a:ext uri="{FF2B5EF4-FFF2-40B4-BE49-F238E27FC236}">
              <a16:creationId xmlns:a16="http://schemas.microsoft.com/office/drawing/2014/main" id="{946A1B9F-521E-4373-AF82-FB6B63704317}"/>
            </a:ext>
          </a:extLst>
        </xdr:cNvPr>
        <xdr:cNvSpPr txBox="1"/>
      </xdr:nvSpPr>
      <xdr:spPr>
        <a:xfrm>
          <a:off x="19310427" y="106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158538</xdr:rowOff>
    </xdr:from>
    <xdr:ext cx="469744" cy="259045"/>
    <xdr:sp macro="" textlink="">
      <xdr:nvSpPr>
        <xdr:cNvPr id="565" name="n_4aveValue【保健センター・保健所】&#10;一人当たり面積">
          <a:extLst>
            <a:ext uri="{FF2B5EF4-FFF2-40B4-BE49-F238E27FC236}">
              <a16:creationId xmlns:a16="http://schemas.microsoft.com/office/drawing/2014/main" id="{DBBAA1B4-A598-442F-B805-C0595A24B3D4}"/>
            </a:ext>
          </a:extLst>
        </xdr:cNvPr>
        <xdr:cNvSpPr txBox="1"/>
      </xdr:nvSpPr>
      <xdr:spPr>
        <a:xfrm>
          <a:off x="18421427" y="1061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145483</xdr:rowOff>
    </xdr:from>
    <xdr:ext cx="469744" cy="259045"/>
    <xdr:sp macro="" textlink="">
      <xdr:nvSpPr>
        <xdr:cNvPr id="566" name="n_1mainValue【保健センター・保健所】&#10;一人当たり面積">
          <a:extLst>
            <a:ext uri="{FF2B5EF4-FFF2-40B4-BE49-F238E27FC236}">
              <a16:creationId xmlns:a16="http://schemas.microsoft.com/office/drawing/2014/main" id="{79DA8109-DBC4-460D-8CD6-7D53DEC16563}"/>
            </a:ext>
          </a:extLst>
        </xdr:cNvPr>
        <xdr:cNvSpPr txBox="1"/>
      </xdr:nvSpPr>
      <xdr:spPr>
        <a:xfrm>
          <a:off x="21075727" y="1094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4436</xdr:rowOff>
    </xdr:from>
    <xdr:ext cx="469744" cy="259045"/>
    <xdr:sp macro="" textlink="">
      <xdr:nvSpPr>
        <xdr:cNvPr id="567" name="n_2mainValue【保健センター・保健所】&#10;一人当たり面積">
          <a:extLst>
            <a:ext uri="{FF2B5EF4-FFF2-40B4-BE49-F238E27FC236}">
              <a16:creationId xmlns:a16="http://schemas.microsoft.com/office/drawing/2014/main" id="{2DB5E779-96DD-4D67-AAD0-A8B993757155}"/>
            </a:ext>
          </a:extLst>
        </xdr:cNvPr>
        <xdr:cNvSpPr txBox="1"/>
      </xdr:nvSpPr>
      <xdr:spPr>
        <a:xfrm>
          <a:off x="20199427" y="1097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14952</xdr:rowOff>
    </xdr:from>
    <xdr:ext cx="469744" cy="259045"/>
    <xdr:sp macro="" textlink="">
      <xdr:nvSpPr>
        <xdr:cNvPr id="568" name="n_3mainValue【保健センター・保健所】&#10;一人当たり面積">
          <a:extLst>
            <a:ext uri="{FF2B5EF4-FFF2-40B4-BE49-F238E27FC236}">
              <a16:creationId xmlns:a16="http://schemas.microsoft.com/office/drawing/2014/main" id="{8D27C9FB-5CF4-45BC-94C7-CC812B74344A}"/>
            </a:ext>
          </a:extLst>
        </xdr:cNvPr>
        <xdr:cNvSpPr txBox="1"/>
      </xdr:nvSpPr>
      <xdr:spPr>
        <a:xfrm>
          <a:off x="19310427" y="1098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15638</xdr:rowOff>
    </xdr:from>
    <xdr:ext cx="469744" cy="259045"/>
    <xdr:sp macro="" textlink="">
      <xdr:nvSpPr>
        <xdr:cNvPr id="569" name="n_4mainValue【保健センター・保健所】&#10;一人当たり面積">
          <a:extLst>
            <a:ext uri="{FF2B5EF4-FFF2-40B4-BE49-F238E27FC236}">
              <a16:creationId xmlns:a16="http://schemas.microsoft.com/office/drawing/2014/main" id="{84A2E671-7474-49C0-AF25-3960432E41B8}"/>
            </a:ext>
          </a:extLst>
        </xdr:cNvPr>
        <xdr:cNvSpPr txBox="1"/>
      </xdr:nvSpPr>
      <xdr:spPr>
        <a:xfrm>
          <a:off x="18421427" y="1098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5E6992EE-2E1A-4A6E-AD2B-83A2B1335A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BA5895B3-C4C7-4367-812B-0E430438DA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37576A43-FB91-4EB0-97DA-7FCCA0E7793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6552FA9A-F57E-4484-B5C1-E652A44456F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B59672E-CA57-4C05-B773-350917BE95B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36D068DB-06E0-46E7-8F59-5727C600B8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5983BF25-A269-46B6-8A86-41D8098FB4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53064EB0-4483-4AAF-8E7C-09558957BAB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B4764007-9F47-41CF-8E89-3AE9A500E5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12A3A70D-889F-4510-A656-3F8A62EDEA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0" name="テキスト ボックス 579">
          <a:extLst>
            <a:ext uri="{FF2B5EF4-FFF2-40B4-BE49-F238E27FC236}">
              <a16:creationId xmlns:a16="http://schemas.microsoft.com/office/drawing/2014/main" id="{E57B1677-CA73-45A5-B47F-0868C3D9A9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a:extLst>
            <a:ext uri="{FF2B5EF4-FFF2-40B4-BE49-F238E27FC236}">
              <a16:creationId xmlns:a16="http://schemas.microsoft.com/office/drawing/2014/main" id="{00B5B090-78B8-4D27-B1C7-3A4E404222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2" name="テキスト ボックス 581">
          <a:extLst>
            <a:ext uri="{FF2B5EF4-FFF2-40B4-BE49-F238E27FC236}">
              <a16:creationId xmlns:a16="http://schemas.microsoft.com/office/drawing/2014/main" id="{BA111BF3-B115-4ED7-BE95-EA78F433B22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a:extLst>
            <a:ext uri="{FF2B5EF4-FFF2-40B4-BE49-F238E27FC236}">
              <a16:creationId xmlns:a16="http://schemas.microsoft.com/office/drawing/2014/main" id="{A8534511-A115-40BF-8BC2-91C78CD2854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a:extLst>
            <a:ext uri="{FF2B5EF4-FFF2-40B4-BE49-F238E27FC236}">
              <a16:creationId xmlns:a16="http://schemas.microsoft.com/office/drawing/2014/main" id="{696B8E39-E63E-44C6-994F-D0DA5E0259D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a:extLst>
            <a:ext uri="{FF2B5EF4-FFF2-40B4-BE49-F238E27FC236}">
              <a16:creationId xmlns:a16="http://schemas.microsoft.com/office/drawing/2014/main" id="{183050A8-381F-4B62-A9E7-8504567DB411}"/>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a:extLst>
            <a:ext uri="{FF2B5EF4-FFF2-40B4-BE49-F238E27FC236}">
              <a16:creationId xmlns:a16="http://schemas.microsoft.com/office/drawing/2014/main" id="{456C4114-38B9-4B28-AEE7-1A012C65601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a:extLst>
            <a:ext uri="{FF2B5EF4-FFF2-40B4-BE49-F238E27FC236}">
              <a16:creationId xmlns:a16="http://schemas.microsoft.com/office/drawing/2014/main" id="{195C3471-8C17-4414-9E45-F9CF6EF5E51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a:extLst>
            <a:ext uri="{FF2B5EF4-FFF2-40B4-BE49-F238E27FC236}">
              <a16:creationId xmlns:a16="http://schemas.microsoft.com/office/drawing/2014/main" id="{0FF29638-704E-4337-A956-ADF00EDAE25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a:extLst>
            <a:ext uri="{FF2B5EF4-FFF2-40B4-BE49-F238E27FC236}">
              <a16:creationId xmlns:a16="http://schemas.microsoft.com/office/drawing/2014/main" id="{F4D1447F-85CD-43C7-8951-197DD4A9433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90" name="テキスト ボックス 589">
          <a:extLst>
            <a:ext uri="{FF2B5EF4-FFF2-40B4-BE49-F238E27FC236}">
              <a16:creationId xmlns:a16="http://schemas.microsoft.com/office/drawing/2014/main" id="{EC662E97-67F3-4AEC-8EA8-E1602BE9C90E}"/>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22DA772A-9FBF-4D6F-8F63-D833017E8F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a:extLst>
            <a:ext uri="{FF2B5EF4-FFF2-40B4-BE49-F238E27FC236}">
              <a16:creationId xmlns:a16="http://schemas.microsoft.com/office/drawing/2014/main" id="{28D8DDE4-FD79-470D-8577-BA634EE2691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93" name="直線コネクタ 592">
          <a:extLst>
            <a:ext uri="{FF2B5EF4-FFF2-40B4-BE49-F238E27FC236}">
              <a16:creationId xmlns:a16="http://schemas.microsoft.com/office/drawing/2014/main" id="{8AF161AA-1B94-4D89-82AF-5F995E8FDF7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94" name="【消防施設】&#10;有形固定資産減価償却率最小値テキスト">
          <a:extLst>
            <a:ext uri="{FF2B5EF4-FFF2-40B4-BE49-F238E27FC236}">
              <a16:creationId xmlns:a16="http://schemas.microsoft.com/office/drawing/2014/main" id="{538742E4-1C21-444D-A917-0E340E08C97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95" name="直線コネクタ 594">
          <a:extLst>
            <a:ext uri="{FF2B5EF4-FFF2-40B4-BE49-F238E27FC236}">
              <a16:creationId xmlns:a16="http://schemas.microsoft.com/office/drawing/2014/main" id="{2255A19B-EF83-4C61-AC0B-1A0524BD4911}"/>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96" name="【消防施設】&#10;有形固定資産減価償却率最大値テキスト">
          <a:extLst>
            <a:ext uri="{FF2B5EF4-FFF2-40B4-BE49-F238E27FC236}">
              <a16:creationId xmlns:a16="http://schemas.microsoft.com/office/drawing/2014/main" id="{9032EFE9-9558-4BC5-A866-9F6BC2FBA78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7" name="直線コネクタ 596">
          <a:extLst>
            <a:ext uri="{FF2B5EF4-FFF2-40B4-BE49-F238E27FC236}">
              <a16:creationId xmlns:a16="http://schemas.microsoft.com/office/drawing/2014/main" id="{E06517A8-2595-41F5-BE4C-B661C259DECC}"/>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72407</xdr:rowOff>
    </xdr:from>
    <xdr:ext cx="405111" cy="259045"/>
    <xdr:sp macro="" textlink="">
      <xdr:nvSpPr>
        <xdr:cNvPr id="598" name="【消防施設】&#10;有形固定資産減価償却率平均値テキスト">
          <a:extLst>
            <a:ext uri="{FF2B5EF4-FFF2-40B4-BE49-F238E27FC236}">
              <a16:creationId xmlns:a16="http://schemas.microsoft.com/office/drawing/2014/main" id="{911A0877-952C-4EB5-89BE-BC89232A423F}"/>
            </a:ext>
          </a:extLst>
        </xdr:cNvPr>
        <xdr:cNvSpPr txBox="1"/>
      </xdr:nvSpPr>
      <xdr:spPr>
        <a:xfrm>
          <a:off x="16357600" y="1395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599" name="フローチャート: 判断 598">
          <a:extLst>
            <a:ext uri="{FF2B5EF4-FFF2-40B4-BE49-F238E27FC236}">
              <a16:creationId xmlns:a16="http://schemas.microsoft.com/office/drawing/2014/main" id="{235352C0-27AE-46A2-97CD-03933142924E}"/>
            </a:ext>
          </a:extLst>
        </xdr:cNvPr>
        <xdr:cNvSpPr/>
      </xdr:nvSpPr>
      <xdr:spPr>
        <a:xfrm>
          <a:off x="162687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600" name="フローチャート: 判断 599">
          <a:extLst>
            <a:ext uri="{FF2B5EF4-FFF2-40B4-BE49-F238E27FC236}">
              <a16:creationId xmlns:a16="http://schemas.microsoft.com/office/drawing/2014/main" id="{589B0431-60D7-4159-98F5-BC087E9FE919}"/>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601" name="フローチャート: 判断 600">
          <a:extLst>
            <a:ext uri="{FF2B5EF4-FFF2-40B4-BE49-F238E27FC236}">
              <a16:creationId xmlns:a16="http://schemas.microsoft.com/office/drawing/2014/main" id="{11F3B2E8-D773-4ED0-AD90-0D9A858D0934}"/>
            </a:ext>
          </a:extLst>
        </xdr:cNvPr>
        <xdr:cNvSpPr/>
      </xdr:nvSpPr>
      <xdr:spPr>
        <a:xfrm>
          <a:off x="14541500" y="1404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602" name="フローチャート: 判断 601">
          <a:extLst>
            <a:ext uri="{FF2B5EF4-FFF2-40B4-BE49-F238E27FC236}">
              <a16:creationId xmlns:a16="http://schemas.microsoft.com/office/drawing/2014/main" id="{E2BE6C25-2727-4A7F-ACB1-ED20FF3B15E8}"/>
            </a:ext>
          </a:extLst>
        </xdr:cNvPr>
        <xdr:cNvSpPr/>
      </xdr:nvSpPr>
      <xdr:spPr>
        <a:xfrm>
          <a:off x="13652500" y="1406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603" name="フローチャート: 判断 602">
          <a:extLst>
            <a:ext uri="{FF2B5EF4-FFF2-40B4-BE49-F238E27FC236}">
              <a16:creationId xmlns:a16="http://schemas.microsoft.com/office/drawing/2014/main" id="{E22795F7-688E-4E3B-909D-E4875E97C314}"/>
            </a:ext>
          </a:extLst>
        </xdr:cNvPr>
        <xdr:cNvSpPr/>
      </xdr:nvSpPr>
      <xdr:spPr>
        <a:xfrm>
          <a:off x="12763500" y="1405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4C1E028F-44DA-4F07-868D-B37B2C2F1AD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D7D2A6DA-E845-42CD-A671-C408A2A6F95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71C0403-04CD-4075-BF26-5D5BEF4465B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AB96B027-FC8C-4C69-80D8-A7646450EE4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46CBF214-26B6-42EB-9E08-2F7D4C2E9C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3811</xdr:rowOff>
    </xdr:from>
    <xdr:to>
      <xdr:col>85</xdr:col>
      <xdr:colOff>177800</xdr:colOff>
      <xdr:row>80</xdr:row>
      <xdr:rowOff>105411</xdr:rowOff>
    </xdr:to>
    <xdr:sp macro="" textlink="">
      <xdr:nvSpPr>
        <xdr:cNvPr id="609" name="楕円 608">
          <a:extLst>
            <a:ext uri="{FF2B5EF4-FFF2-40B4-BE49-F238E27FC236}">
              <a16:creationId xmlns:a16="http://schemas.microsoft.com/office/drawing/2014/main" id="{D48FFA7B-6150-4A6B-AE44-57C48A13B385}"/>
            </a:ext>
          </a:extLst>
        </xdr:cNvPr>
        <xdr:cNvSpPr/>
      </xdr:nvSpPr>
      <xdr:spPr>
        <a:xfrm>
          <a:off x="162687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26688</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9B06E45F-F9BC-4C8A-9D66-CD4E0E3BF947}"/>
            </a:ext>
          </a:extLst>
        </xdr:cNvPr>
        <xdr:cNvSpPr txBox="1"/>
      </xdr:nvSpPr>
      <xdr:spPr>
        <a:xfrm>
          <a:off x="16357600"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69850</xdr:rowOff>
    </xdr:from>
    <xdr:to>
      <xdr:col>81</xdr:col>
      <xdr:colOff>101600</xdr:colOff>
      <xdr:row>81</xdr:row>
      <xdr:rowOff>0</xdr:rowOff>
    </xdr:to>
    <xdr:sp macro="" textlink="">
      <xdr:nvSpPr>
        <xdr:cNvPr id="611" name="楕円 610">
          <a:extLst>
            <a:ext uri="{FF2B5EF4-FFF2-40B4-BE49-F238E27FC236}">
              <a16:creationId xmlns:a16="http://schemas.microsoft.com/office/drawing/2014/main" id="{E717C9F2-8885-4A58-ABC2-B01866E101AC}"/>
            </a:ext>
          </a:extLst>
        </xdr:cNvPr>
        <xdr:cNvSpPr/>
      </xdr:nvSpPr>
      <xdr:spPr>
        <a:xfrm>
          <a:off x="15430500" y="1378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54611</xdr:rowOff>
    </xdr:from>
    <xdr:to>
      <xdr:col>85</xdr:col>
      <xdr:colOff>127000</xdr:colOff>
      <xdr:row>80</xdr:row>
      <xdr:rowOff>120650</xdr:rowOff>
    </xdr:to>
    <xdr:cxnSp macro="">
      <xdr:nvCxnSpPr>
        <xdr:cNvPr id="612" name="直線コネクタ 611">
          <a:extLst>
            <a:ext uri="{FF2B5EF4-FFF2-40B4-BE49-F238E27FC236}">
              <a16:creationId xmlns:a16="http://schemas.microsoft.com/office/drawing/2014/main" id="{687DA429-A9EE-42EC-88F9-E47EDDDC3340}"/>
            </a:ext>
          </a:extLst>
        </xdr:cNvPr>
        <xdr:cNvCxnSpPr/>
      </xdr:nvCxnSpPr>
      <xdr:spPr>
        <a:xfrm flipV="1">
          <a:off x="15481300" y="13770611"/>
          <a:ext cx="8382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46989</xdr:rowOff>
    </xdr:from>
    <xdr:to>
      <xdr:col>76</xdr:col>
      <xdr:colOff>165100</xdr:colOff>
      <xdr:row>80</xdr:row>
      <xdr:rowOff>148589</xdr:rowOff>
    </xdr:to>
    <xdr:sp macro="" textlink="">
      <xdr:nvSpPr>
        <xdr:cNvPr id="613" name="楕円 612">
          <a:extLst>
            <a:ext uri="{FF2B5EF4-FFF2-40B4-BE49-F238E27FC236}">
              <a16:creationId xmlns:a16="http://schemas.microsoft.com/office/drawing/2014/main" id="{7860D4C6-C007-482F-B6CA-4F578C0525DF}"/>
            </a:ext>
          </a:extLst>
        </xdr:cNvPr>
        <xdr:cNvSpPr/>
      </xdr:nvSpPr>
      <xdr:spPr>
        <a:xfrm>
          <a:off x="14541500" y="1376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97789</xdr:rowOff>
    </xdr:from>
    <xdr:to>
      <xdr:col>81</xdr:col>
      <xdr:colOff>50800</xdr:colOff>
      <xdr:row>80</xdr:row>
      <xdr:rowOff>120650</xdr:rowOff>
    </xdr:to>
    <xdr:cxnSp macro="">
      <xdr:nvCxnSpPr>
        <xdr:cNvPr id="614" name="直線コネクタ 613">
          <a:extLst>
            <a:ext uri="{FF2B5EF4-FFF2-40B4-BE49-F238E27FC236}">
              <a16:creationId xmlns:a16="http://schemas.microsoft.com/office/drawing/2014/main" id="{5202DF73-5677-4E84-87AD-53BADD346065}"/>
            </a:ext>
          </a:extLst>
        </xdr:cNvPr>
        <xdr:cNvCxnSpPr/>
      </xdr:nvCxnSpPr>
      <xdr:spPr>
        <a:xfrm>
          <a:off x="14592300" y="13813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66039</xdr:rowOff>
    </xdr:from>
    <xdr:to>
      <xdr:col>72</xdr:col>
      <xdr:colOff>38100</xdr:colOff>
      <xdr:row>79</xdr:row>
      <xdr:rowOff>167639</xdr:rowOff>
    </xdr:to>
    <xdr:sp macro="" textlink="">
      <xdr:nvSpPr>
        <xdr:cNvPr id="615" name="楕円 614">
          <a:extLst>
            <a:ext uri="{FF2B5EF4-FFF2-40B4-BE49-F238E27FC236}">
              <a16:creationId xmlns:a16="http://schemas.microsoft.com/office/drawing/2014/main" id="{B8A224F7-B51D-466D-88BA-0AF50C1E4452}"/>
            </a:ext>
          </a:extLst>
        </xdr:cNvPr>
        <xdr:cNvSpPr/>
      </xdr:nvSpPr>
      <xdr:spPr>
        <a:xfrm>
          <a:off x="13652500" y="136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116839</xdr:rowOff>
    </xdr:from>
    <xdr:to>
      <xdr:col>76</xdr:col>
      <xdr:colOff>114300</xdr:colOff>
      <xdr:row>80</xdr:row>
      <xdr:rowOff>97789</xdr:rowOff>
    </xdr:to>
    <xdr:cxnSp macro="">
      <xdr:nvCxnSpPr>
        <xdr:cNvPr id="616" name="直線コネクタ 615">
          <a:extLst>
            <a:ext uri="{FF2B5EF4-FFF2-40B4-BE49-F238E27FC236}">
              <a16:creationId xmlns:a16="http://schemas.microsoft.com/office/drawing/2014/main" id="{5D241EAF-61D7-4008-85A9-F4F810802587}"/>
            </a:ext>
          </a:extLst>
        </xdr:cNvPr>
        <xdr:cNvCxnSpPr/>
      </xdr:nvCxnSpPr>
      <xdr:spPr>
        <a:xfrm>
          <a:off x="13703300" y="136613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45720</xdr:rowOff>
    </xdr:from>
    <xdr:to>
      <xdr:col>67</xdr:col>
      <xdr:colOff>101600</xdr:colOff>
      <xdr:row>80</xdr:row>
      <xdr:rowOff>147320</xdr:rowOff>
    </xdr:to>
    <xdr:sp macro="" textlink="">
      <xdr:nvSpPr>
        <xdr:cNvPr id="617" name="楕円 616">
          <a:extLst>
            <a:ext uri="{FF2B5EF4-FFF2-40B4-BE49-F238E27FC236}">
              <a16:creationId xmlns:a16="http://schemas.microsoft.com/office/drawing/2014/main" id="{3D64D412-D8C2-4B8F-8D2A-4D45120D9CB8}"/>
            </a:ext>
          </a:extLst>
        </xdr:cNvPr>
        <xdr:cNvSpPr/>
      </xdr:nvSpPr>
      <xdr:spPr>
        <a:xfrm>
          <a:off x="127635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116839</xdr:rowOff>
    </xdr:from>
    <xdr:to>
      <xdr:col>71</xdr:col>
      <xdr:colOff>177800</xdr:colOff>
      <xdr:row>80</xdr:row>
      <xdr:rowOff>96520</xdr:rowOff>
    </xdr:to>
    <xdr:cxnSp macro="">
      <xdr:nvCxnSpPr>
        <xdr:cNvPr id="618" name="直線コネクタ 617">
          <a:extLst>
            <a:ext uri="{FF2B5EF4-FFF2-40B4-BE49-F238E27FC236}">
              <a16:creationId xmlns:a16="http://schemas.microsoft.com/office/drawing/2014/main" id="{E2A4E311-F400-48CE-A695-5136870F2943}"/>
            </a:ext>
          </a:extLst>
        </xdr:cNvPr>
        <xdr:cNvCxnSpPr/>
      </xdr:nvCxnSpPr>
      <xdr:spPr>
        <a:xfrm flipV="1">
          <a:off x="12814300" y="13661389"/>
          <a:ext cx="889000" cy="1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619" name="n_1aveValue【消防施設】&#10;有形固定資産減価償却率">
          <a:extLst>
            <a:ext uri="{FF2B5EF4-FFF2-40B4-BE49-F238E27FC236}">
              <a16:creationId xmlns:a16="http://schemas.microsoft.com/office/drawing/2014/main" id="{A20EFDBD-51F4-4141-8ED5-559567FD2859}"/>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81297</xdr:rowOff>
    </xdr:from>
    <xdr:ext cx="405111" cy="259045"/>
    <xdr:sp macro="" textlink="">
      <xdr:nvSpPr>
        <xdr:cNvPr id="620" name="n_2aveValue【消防施設】&#10;有形固定資産減価償却率">
          <a:extLst>
            <a:ext uri="{FF2B5EF4-FFF2-40B4-BE49-F238E27FC236}">
              <a16:creationId xmlns:a16="http://schemas.microsoft.com/office/drawing/2014/main" id="{2EAB6A17-C059-4B0B-9693-735E13E2CA43}"/>
            </a:ext>
          </a:extLst>
        </xdr:cNvPr>
        <xdr:cNvSpPr txBox="1"/>
      </xdr:nvSpPr>
      <xdr:spPr>
        <a:xfrm>
          <a:off x="14389744" y="1414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96538</xdr:rowOff>
    </xdr:from>
    <xdr:ext cx="405111" cy="259045"/>
    <xdr:sp macro="" textlink="">
      <xdr:nvSpPr>
        <xdr:cNvPr id="621" name="n_3aveValue【消防施設】&#10;有形固定資産減価償却率">
          <a:extLst>
            <a:ext uri="{FF2B5EF4-FFF2-40B4-BE49-F238E27FC236}">
              <a16:creationId xmlns:a16="http://schemas.microsoft.com/office/drawing/2014/main" id="{572B007C-82FF-41D5-AE46-FA8243AD7452}"/>
            </a:ext>
          </a:extLst>
        </xdr:cNvPr>
        <xdr:cNvSpPr txBox="1"/>
      </xdr:nvSpPr>
      <xdr:spPr>
        <a:xfrm>
          <a:off x="13500744"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85107</xdr:rowOff>
    </xdr:from>
    <xdr:ext cx="405111" cy="259045"/>
    <xdr:sp macro="" textlink="">
      <xdr:nvSpPr>
        <xdr:cNvPr id="622" name="n_4aveValue【消防施設】&#10;有形固定資産減価償却率">
          <a:extLst>
            <a:ext uri="{FF2B5EF4-FFF2-40B4-BE49-F238E27FC236}">
              <a16:creationId xmlns:a16="http://schemas.microsoft.com/office/drawing/2014/main" id="{C3C81E51-B85E-4C46-9079-560490128484}"/>
            </a:ext>
          </a:extLst>
        </xdr:cNvPr>
        <xdr:cNvSpPr txBox="1"/>
      </xdr:nvSpPr>
      <xdr:spPr>
        <a:xfrm>
          <a:off x="12611744" y="14144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16527</xdr:rowOff>
    </xdr:from>
    <xdr:ext cx="405111" cy="259045"/>
    <xdr:sp macro="" textlink="">
      <xdr:nvSpPr>
        <xdr:cNvPr id="623" name="n_1mainValue【消防施設】&#10;有形固定資産減価償却率">
          <a:extLst>
            <a:ext uri="{FF2B5EF4-FFF2-40B4-BE49-F238E27FC236}">
              <a16:creationId xmlns:a16="http://schemas.microsoft.com/office/drawing/2014/main" id="{DF308CF8-4148-4235-BA09-5658E55318D5}"/>
            </a:ext>
          </a:extLst>
        </xdr:cNvPr>
        <xdr:cNvSpPr txBox="1"/>
      </xdr:nvSpPr>
      <xdr:spPr>
        <a:xfrm>
          <a:off x="15266044"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165116</xdr:rowOff>
    </xdr:from>
    <xdr:ext cx="405111" cy="259045"/>
    <xdr:sp macro="" textlink="">
      <xdr:nvSpPr>
        <xdr:cNvPr id="624" name="n_2mainValue【消防施設】&#10;有形固定資産減価償却率">
          <a:extLst>
            <a:ext uri="{FF2B5EF4-FFF2-40B4-BE49-F238E27FC236}">
              <a16:creationId xmlns:a16="http://schemas.microsoft.com/office/drawing/2014/main" id="{64C74FCB-34C0-4257-B483-2FE4E8C33959}"/>
            </a:ext>
          </a:extLst>
        </xdr:cNvPr>
        <xdr:cNvSpPr txBox="1"/>
      </xdr:nvSpPr>
      <xdr:spPr>
        <a:xfrm>
          <a:off x="14389744" y="13538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12716</xdr:rowOff>
    </xdr:from>
    <xdr:ext cx="405111" cy="259045"/>
    <xdr:sp macro="" textlink="">
      <xdr:nvSpPr>
        <xdr:cNvPr id="625" name="n_3mainValue【消防施設】&#10;有形固定資産減価償却率">
          <a:extLst>
            <a:ext uri="{FF2B5EF4-FFF2-40B4-BE49-F238E27FC236}">
              <a16:creationId xmlns:a16="http://schemas.microsoft.com/office/drawing/2014/main" id="{E75A6175-E196-444E-AA5F-9DAD90292DD2}"/>
            </a:ext>
          </a:extLst>
        </xdr:cNvPr>
        <xdr:cNvSpPr txBox="1"/>
      </xdr:nvSpPr>
      <xdr:spPr>
        <a:xfrm>
          <a:off x="13500744" y="13385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163847</xdr:rowOff>
    </xdr:from>
    <xdr:ext cx="405111" cy="259045"/>
    <xdr:sp macro="" textlink="">
      <xdr:nvSpPr>
        <xdr:cNvPr id="626" name="n_4mainValue【消防施設】&#10;有形固定資産減価償却率">
          <a:extLst>
            <a:ext uri="{FF2B5EF4-FFF2-40B4-BE49-F238E27FC236}">
              <a16:creationId xmlns:a16="http://schemas.microsoft.com/office/drawing/2014/main" id="{F2E1EA73-3367-4CC4-8E9E-75E6477F3651}"/>
            </a:ext>
          </a:extLst>
        </xdr:cNvPr>
        <xdr:cNvSpPr txBox="1"/>
      </xdr:nvSpPr>
      <xdr:spPr>
        <a:xfrm>
          <a:off x="12611744" y="1353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FCF72E00-C200-49BD-890F-70D0FF40039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839DC4C4-D389-4A9C-8E97-A10F0D47F4C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D09E54A-1725-4705-B8EC-F01AA878F7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F3E45276-3E24-4964-AB90-4E611E6E06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B33007CC-4598-4B53-BAB0-BB51053910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3B755B65-9FE1-4A32-90B3-76FA54E2EB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D58F6079-E4DB-4BE6-97B6-7F9FE65E94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D66BB63B-474D-41C6-AF29-0CBE8CC5855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8B5028A2-8CF3-45D3-91C9-6D1056B8D8B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378C63D8-3933-4241-9F2C-AE4CE8DE029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a:extLst>
            <a:ext uri="{FF2B5EF4-FFF2-40B4-BE49-F238E27FC236}">
              <a16:creationId xmlns:a16="http://schemas.microsoft.com/office/drawing/2014/main" id="{501567AC-9F5D-4FD4-9392-D52D77BE88D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BDA42CF0-9C33-4B1C-9602-8A775F5003C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a:extLst>
            <a:ext uri="{FF2B5EF4-FFF2-40B4-BE49-F238E27FC236}">
              <a16:creationId xmlns:a16="http://schemas.microsoft.com/office/drawing/2014/main" id="{C6DD9D49-AE9F-43B2-A2AD-C58CEC08AD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a:extLst>
            <a:ext uri="{FF2B5EF4-FFF2-40B4-BE49-F238E27FC236}">
              <a16:creationId xmlns:a16="http://schemas.microsoft.com/office/drawing/2014/main" id="{79B6D5FE-A914-43F3-8F16-1FA47520BD8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a:extLst>
            <a:ext uri="{FF2B5EF4-FFF2-40B4-BE49-F238E27FC236}">
              <a16:creationId xmlns:a16="http://schemas.microsoft.com/office/drawing/2014/main" id="{51994417-AFAF-407C-8E78-F1E6FA6A5DC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a:extLst>
            <a:ext uri="{FF2B5EF4-FFF2-40B4-BE49-F238E27FC236}">
              <a16:creationId xmlns:a16="http://schemas.microsoft.com/office/drawing/2014/main" id="{A1306606-60E4-4C3C-8B06-87E6F8EE296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a:extLst>
            <a:ext uri="{FF2B5EF4-FFF2-40B4-BE49-F238E27FC236}">
              <a16:creationId xmlns:a16="http://schemas.microsoft.com/office/drawing/2014/main" id="{0F76CEC4-89E5-42E4-8318-5BE5472E5CC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a:extLst>
            <a:ext uri="{FF2B5EF4-FFF2-40B4-BE49-F238E27FC236}">
              <a16:creationId xmlns:a16="http://schemas.microsoft.com/office/drawing/2014/main" id="{2FE003B3-AD14-4E75-B050-2292028CEC2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a:extLst>
            <a:ext uri="{FF2B5EF4-FFF2-40B4-BE49-F238E27FC236}">
              <a16:creationId xmlns:a16="http://schemas.microsoft.com/office/drawing/2014/main" id="{A3D6C5E3-34BD-492C-B147-62668B7BA7D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a:extLst>
            <a:ext uri="{FF2B5EF4-FFF2-40B4-BE49-F238E27FC236}">
              <a16:creationId xmlns:a16="http://schemas.microsoft.com/office/drawing/2014/main" id="{A6601D08-6E0B-4EC5-BB0F-C626D3C54EC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a:extLst>
            <a:ext uri="{FF2B5EF4-FFF2-40B4-BE49-F238E27FC236}">
              <a16:creationId xmlns:a16="http://schemas.microsoft.com/office/drawing/2014/main" id="{3BEC0B79-B4D9-4F5C-92CD-B6405D5B984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a:extLst>
            <a:ext uri="{FF2B5EF4-FFF2-40B4-BE49-F238E27FC236}">
              <a16:creationId xmlns:a16="http://schemas.microsoft.com/office/drawing/2014/main" id="{77E00F6B-10FC-4FAA-8A79-5E1029055A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消防施設】&#10;一人当たり面積グラフ枠">
          <a:extLst>
            <a:ext uri="{FF2B5EF4-FFF2-40B4-BE49-F238E27FC236}">
              <a16:creationId xmlns:a16="http://schemas.microsoft.com/office/drawing/2014/main" id="{2F618E01-AC45-47DD-9C4A-4AF1AA8626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650" name="直線コネクタ 649">
          <a:extLst>
            <a:ext uri="{FF2B5EF4-FFF2-40B4-BE49-F238E27FC236}">
              <a16:creationId xmlns:a16="http://schemas.microsoft.com/office/drawing/2014/main" id="{5164BADC-FC11-4F9E-8901-532EDA5C801F}"/>
            </a:ext>
          </a:extLst>
        </xdr:cNvPr>
        <xdr:cNvCxnSpPr/>
      </xdr:nvCxnSpPr>
      <xdr:spPr>
        <a:xfrm flipV="1">
          <a:off x="22160864" y="13306425"/>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651" name="【消防施設】&#10;一人当たり面積最小値テキスト">
          <a:extLst>
            <a:ext uri="{FF2B5EF4-FFF2-40B4-BE49-F238E27FC236}">
              <a16:creationId xmlns:a16="http://schemas.microsoft.com/office/drawing/2014/main" id="{4C57C3BC-1192-4559-A7A0-4C09D6566E43}"/>
            </a:ext>
          </a:extLst>
        </xdr:cNvPr>
        <xdr:cNvSpPr txBox="1"/>
      </xdr:nvSpPr>
      <xdr:spPr>
        <a:xfrm>
          <a:off x="22199600" y="1484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652" name="直線コネクタ 651">
          <a:extLst>
            <a:ext uri="{FF2B5EF4-FFF2-40B4-BE49-F238E27FC236}">
              <a16:creationId xmlns:a16="http://schemas.microsoft.com/office/drawing/2014/main" id="{DEEB84BA-EB79-47A9-8DF7-56100DC66182}"/>
            </a:ext>
          </a:extLst>
        </xdr:cNvPr>
        <xdr:cNvCxnSpPr/>
      </xdr:nvCxnSpPr>
      <xdr:spPr>
        <a:xfrm>
          <a:off x="22072600" y="1484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53" name="【消防施設】&#10;一人当たり面積最大値テキスト">
          <a:extLst>
            <a:ext uri="{FF2B5EF4-FFF2-40B4-BE49-F238E27FC236}">
              <a16:creationId xmlns:a16="http://schemas.microsoft.com/office/drawing/2014/main" id="{02854980-916E-4A4C-B8E0-2882939F9693}"/>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54" name="直線コネクタ 653">
          <a:extLst>
            <a:ext uri="{FF2B5EF4-FFF2-40B4-BE49-F238E27FC236}">
              <a16:creationId xmlns:a16="http://schemas.microsoft.com/office/drawing/2014/main" id="{4E3F3696-69AF-4011-A85D-06762E34B362}"/>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132478</xdr:rowOff>
    </xdr:from>
    <xdr:ext cx="469744" cy="259045"/>
    <xdr:sp macro="" textlink="">
      <xdr:nvSpPr>
        <xdr:cNvPr id="655" name="【消防施設】&#10;一人当たり面積平均値テキスト">
          <a:extLst>
            <a:ext uri="{FF2B5EF4-FFF2-40B4-BE49-F238E27FC236}">
              <a16:creationId xmlns:a16="http://schemas.microsoft.com/office/drawing/2014/main" id="{2FE2247F-0E96-4F66-A711-4900D13884D5}"/>
            </a:ext>
          </a:extLst>
        </xdr:cNvPr>
        <xdr:cNvSpPr txBox="1"/>
      </xdr:nvSpPr>
      <xdr:spPr>
        <a:xfrm>
          <a:off x="22199600" y="14534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109601</xdr:rowOff>
    </xdr:from>
    <xdr:to>
      <xdr:col>116</xdr:col>
      <xdr:colOff>114300</xdr:colOff>
      <xdr:row>86</xdr:row>
      <xdr:rowOff>39751</xdr:rowOff>
    </xdr:to>
    <xdr:sp macro="" textlink="">
      <xdr:nvSpPr>
        <xdr:cNvPr id="656" name="フローチャート: 判断 655">
          <a:extLst>
            <a:ext uri="{FF2B5EF4-FFF2-40B4-BE49-F238E27FC236}">
              <a16:creationId xmlns:a16="http://schemas.microsoft.com/office/drawing/2014/main" id="{9B376A15-6953-418A-B101-7F8326719565}"/>
            </a:ext>
          </a:extLst>
        </xdr:cNvPr>
        <xdr:cNvSpPr/>
      </xdr:nvSpPr>
      <xdr:spPr>
        <a:xfrm>
          <a:off x="221107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657" name="フローチャート: 判断 656">
          <a:extLst>
            <a:ext uri="{FF2B5EF4-FFF2-40B4-BE49-F238E27FC236}">
              <a16:creationId xmlns:a16="http://schemas.microsoft.com/office/drawing/2014/main" id="{27F7CE00-8A23-42BB-B82B-528F41366BCE}"/>
            </a:ext>
          </a:extLst>
        </xdr:cNvPr>
        <xdr:cNvSpPr/>
      </xdr:nvSpPr>
      <xdr:spPr>
        <a:xfrm>
          <a:off x="21272500" y="1464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658" name="フローチャート: 判断 657">
          <a:extLst>
            <a:ext uri="{FF2B5EF4-FFF2-40B4-BE49-F238E27FC236}">
              <a16:creationId xmlns:a16="http://schemas.microsoft.com/office/drawing/2014/main" id="{86F37E62-F73F-455D-8509-FC8FCF206FCF}"/>
            </a:ext>
          </a:extLst>
        </xdr:cNvPr>
        <xdr:cNvSpPr/>
      </xdr:nvSpPr>
      <xdr:spPr>
        <a:xfrm>
          <a:off x="20383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659" name="フローチャート: 判断 658">
          <a:extLst>
            <a:ext uri="{FF2B5EF4-FFF2-40B4-BE49-F238E27FC236}">
              <a16:creationId xmlns:a16="http://schemas.microsoft.com/office/drawing/2014/main" id="{D023AA38-991D-4637-BBB1-BC2BA0C88614}"/>
            </a:ext>
          </a:extLst>
        </xdr:cNvPr>
        <xdr:cNvSpPr/>
      </xdr:nvSpPr>
      <xdr:spPr>
        <a:xfrm>
          <a:off x="19494500" y="1468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660" name="フローチャート: 判断 659">
          <a:extLst>
            <a:ext uri="{FF2B5EF4-FFF2-40B4-BE49-F238E27FC236}">
              <a16:creationId xmlns:a16="http://schemas.microsoft.com/office/drawing/2014/main" id="{6A456D94-96F7-4B8D-BD29-A9A466FFBF4E}"/>
            </a:ext>
          </a:extLst>
        </xdr:cNvPr>
        <xdr:cNvSpPr/>
      </xdr:nvSpPr>
      <xdr:spPr>
        <a:xfrm>
          <a:off x="18605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F2357D96-8FB6-45E9-B2BC-E1B520EB28A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FCE6D-390A-48AC-8324-D6C3C06879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DA3754C-0654-4863-BF23-06E3319E50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6477549-ED23-43BB-8904-304DD10F6D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177B1522-A2EC-4B1F-9F0D-C1F76EEB6E7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133223</xdr:rowOff>
    </xdr:from>
    <xdr:to>
      <xdr:col>116</xdr:col>
      <xdr:colOff>114300</xdr:colOff>
      <xdr:row>86</xdr:row>
      <xdr:rowOff>63373</xdr:rowOff>
    </xdr:to>
    <xdr:sp macro="" textlink="">
      <xdr:nvSpPr>
        <xdr:cNvPr id="666" name="楕円 665">
          <a:extLst>
            <a:ext uri="{FF2B5EF4-FFF2-40B4-BE49-F238E27FC236}">
              <a16:creationId xmlns:a16="http://schemas.microsoft.com/office/drawing/2014/main" id="{8928F0C5-4232-4FB7-B139-5F44B28A7A64}"/>
            </a:ext>
          </a:extLst>
        </xdr:cNvPr>
        <xdr:cNvSpPr/>
      </xdr:nvSpPr>
      <xdr:spPr>
        <a:xfrm>
          <a:off x="22110700" y="147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88028</xdr:rowOff>
    </xdr:from>
    <xdr:ext cx="469744" cy="259045"/>
    <xdr:sp macro="" textlink="">
      <xdr:nvSpPr>
        <xdr:cNvPr id="667" name="【消防施設】&#10;一人当たり面積該当値テキスト">
          <a:extLst>
            <a:ext uri="{FF2B5EF4-FFF2-40B4-BE49-F238E27FC236}">
              <a16:creationId xmlns:a16="http://schemas.microsoft.com/office/drawing/2014/main" id="{364C5322-D316-443F-BE3F-24496344AE63}"/>
            </a:ext>
          </a:extLst>
        </xdr:cNvPr>
        <xdr:cNvSpPr txBox="1"/>
      </xdr:nvSpPr>
      <xdr:spPr>
        <a:xfrm>
          <a:off x="22199600" y="1466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133604</xdr:rowOff>
    </xdr:from>
    <xdr:to>
      <xdr:col>112</xdr:col>
      <xdr:colOff>38100</xdr:colOff>
      <xdr:row>86</xdr:row>
      <xdr:rowOff>63754</xdr:rowOff>
    </xdr:to>
    <xdr:sp macro="" textlink="">
      <xdr:nvSpPr>
        <xdr:cNvPr id="668" name="楕円 667">
          <a:extLst>
            <a:ext uri="{FF2B5EF4-FFF2-40B4-BE49-F238E27FC236}">
              <a16:creationId xmlns:a16="http://schemas.microsoft.com/office/drawing/2014/main" id="{796DC85B-73C9-436C-8835-FDB387B4CBCE}"/>
            </a:ext>
          </a:extLst>
        </xdr:cNvPr>
        <xdr:cNvSpPr/>
      </xdr:nvSpPr>
      <xdr:spPr>
        <a:xfrm>
          <a:off x="21272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12573</xdr:rowOff>
    </xdr:from>
    <xdr:to>
      <xdr:col>116</xdr:col>
      <xdr:colOff>63500</xdr:colOff>
      <xdr:row>86</xdr:row>
      <xdr:rowOff>12954</xdr:rowOff>
    </xdr:to>
    <xdr:cxnSp macro="">
      <xdr:nvCxnSpPr>
        <xdr:cNvPr id="669" name="直線コネクタ 668">
          <a:extLst>
            <a:ext uri="{FF2B5EF4-FFF2-40B4-BE49-F238E27FC236}">
              <a16:creationId xmlns:a16="http://schemas.microsoft.com/office/drawing/2014/main" id="{50800C55-B5C5-43D6-808D-CF34E998CCCB}"/>
            </a:ext>
          </a:extLst>
        </xdr:cNvPr>
        <xdr:cNvCxnSpPr/>
      </xdr:nvCxnSpPr>
      <xdr:spPr>
        <a:xfrm flipV="1">
          <a:off x="21323300" y="1475727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135128</xdr:rowOff>
    </xdr:from>
    <xdr:to>
      <xdr:col>107</xdr:col>
      <xdr:colOff>101600</xdr:colOff>
      <xdr:row>86</xdr:row>
      <xdr:rowOff>65278</xdr:rowOff>
    </xdr:to>
    <xdr:sp macro="" textlink="">
      <xdr:nvSpPr>
        <xdr:cNvPr id="670" name="楕円 669">
          <a:extLst>
            <a:ext uri="{FF2B5EF4-FFF2-40B4-BE49-F238E27FC236}">
              <a16:creationId xmlns:a16="http://schemas.microsoft.com/office/drawing/2014/main" id="{75EA6A6A-E676-410F-9933-DCF0DB497693}"/>
            </a:ext>
          </a:extLst>
        </xdr:cNvPr>
        <xdr:cNvSpPr/>
      </xdr:nvSpPr>
      <xdr:spPr>
        <a:xfrm>
          <a:off x="20383500" y="147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12954</xdr:rowOff>
    </xdr:from>
    <xdr:to>
      <xdr:col>111</xdr:col>
      <xdr:colOff>177800</xdr:colOff>
      <xdr:row>86</xdr:row>
      <xdr:rowOff>14478</xdr:rowOff>
    </xdr:to>
    <xdr:cxnSp macro="">
      <xdr:nvCxnSpPr>
        <xdr:cNvPr id="671" name="直線コネクタ 670">
          <a:extLst>
            <a:ext uri="{FF2B5EF4-FFF2-40B4-BE49-F238E27FC236}">
              <a16:creationId xmlns:a16="http://schemas.microsoft.com/office/drawing/2014/main" id="{A493D5D7-4F1F-46EE-BC91-04F670457134}"/>
            </a:ext>
          </a:extLst>
        </xdr:cNvPr>
        <xdr:cNvCxnSpPr/>
      </xdr:nvCxnSpPr>
      <xdr:spPr>
        <a:xfrm flipV="1">
          <a:off x="20434300" y="1475765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136652</xdr:rowOff>
    </xdr:from>
    <xdr:to>
      <xdr:col>102</xdr:col>
      <xdr:colOff>165100</xdr:colOff>
      <xdr:row>86</xdr:row>
      <xdr:rowOff>66802</xdr:rowOff>
    </xdr:to>
    <xdr:sp macro="" textlink="">
      <xdr:nvSpPr>
        <xdr:cNvPr id="672" name="楕円 671">
          <a:extLst>
            <a:ext uri="{FF2B5EF4-FFF2-40B4-BE49-F238E27FC236}">
              <a16:creationId xmlns:a16="http://schemas.microsoft.com/office/drawing/2014/main" id="{9C7F3760-F158-48F1-836B-CBF24A3A1EA3}"/>
            </a:ext>
          </a:extLst>
        </xdr:cNvPr>
        <xdr:cNvSpPr/>
      </xdr:nvSpPr>
      <xdr:spPr>
        <a:xfrm>
          <a:off x="19494500" y="147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14478</xdr:rowOff>
    </xdr:from>
    <xdr:to>
      <xdr:col>107</xdr:col>
      <xdr:colOff>50800</xdr:colOff>
      <xdr:row>86</xdr:row>
      <xdr:rowOff>16002</xdr:rowOff>
    </xdr:to>
    <xdr:cxnSp macro="">
      <xdr:nvCxnSpPr>
        <xdr:cNvPr id="673" name="直線コネクタ 672">
          <a:extLst>
            <a:ext uri="{FF2B5EF4-FFF2-40B4-BE49-F238E27FC236}">
              <a16:creationId xmlns:a16="http://schemas.microsoft.com/office/drawing/2014/main" id="{9B55F65A-1FAB-4C23-9A9B-E8EF5F9909A1}"/>
            </a:ext>
          </a:extLst>
        </xdr:cNvPr>
        <xdr:cNvCxnSpPr/>
      </xdr:nvCxnSpPr>
      <xdr:spPr>
        <a:xfrm flipV="1">
          <a:off x="19545300" y="147591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119887</xdr:rowOff>
    </xdr:from>
    <xdr:to>
      <xdr:col>98</xdr:col>
      <xdr:colOff>38100</xdr:colOff>
      <xdr:row>85</xdr:row>
      <xdr:rowOff>50037</xdr:rowOff>
    </xdr:to>
    <xdr:sp macro="" textlink="">
      <xdr:nvSpPr>
        <xdr:cNvPr id="674" name="楕円 673">
          <a:extLst>
            <a:ext uri="{FF2B5EF4-FFF2-40B4-BE49-F238E27FC236}">
              <a16:creationId xmlns:a16="http://schemas.microsoft.com/office/drawing/2014/main" id="{A02273BE-037E-4127-A488-24B39DEE21F0}"/>
            </a:ext>
          </a:extLst>
        </xdr:cNvPr>
        <xdr:cNvSpPr/>
      </xdr:nvSpPr>
      <xdr:spPr>
        <a:xfrm>
          <a:off x="18605500" y="1452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170687</xdr:rowOff>
    </xdr:from>
    <xdr:to>
      <xdr:col>102</xdr:col>
      <xdr:colOff>114300</xdr:colOff>
      <xdr:row>86</xdr:row>
      <xdr:rowOff>16002</xdr:rowOff>
    </xdr:to>
    <xdr:cxnSp macro="">
      <xdr:nvCxnSpPr>
        <xdr:cNvPr id="675" name="直線コネクタ 674">
          <a:extLst>
            <a:ext uri="{FF2B5EF4-FFF2-40B4-BE49-F238E27FC236}">
              <a16:creationId xmlns:a16="http://schemas.microsoft.com/office/drawing/2014/main" id="{BA37FB40-A93D-48F9-849D-221BD3B76C17}"/>
            </a:ext>
          </a:extLst>
        </xdr:cNvPr>
        <xdr:cNvCxnSpPr/>
      </xdr:nvCxnSpPr>
      <xdr:spPr>
        <a:xfrm>
          <a:off x="18656300" y="14572487"/>
          <a:ext cx="889000" cy="18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20845</xdr:rowOff>
    </xdr:from>
    <xdr:ext cx="469744" cy="259045"/>
    <xdr:sp macro="" textlink="">
      <xdr:nvSpPr>
        <xdr:cNvPr id="676" name="n_1aveValue【消防施設】&#10;一人当たり面積">
          <a:extLst>
            <a:ext uri="{FF2B5EF4-FFF2-40B4-BE49-F238E27FC236}">
              <a16:creationId xmlns:a16="http://schemas.microsoft.com/office/drawing/2014/main" id="{42567526-C8A9-454F-BD6D-60BBBE1CCCD2}"/>
            </a:ext>
          </a:extLst>
        </xdr:cNvPr>
        <xdr:cNvSpPr txBox="1"/>
      </xdr:nvSpPr>
      <xdr:spPr>
        <a:xfrm>
          <a:off x="21075727" y="144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64279</xdr:rowOff>
    </xdr:from>
    <xdr:ext cx="469744" cy="259045"/>
    <xdr:sp macro="" textlink="">
      <xdr:nvSpPr>
        <xdr:cNvPr id="677" name="n_2aveValue【消防施設】&#10;一人当たり面積">
          <a:extLst>
            <a:ext uri="{FF2B5EF4-FFF2-40B4-BE49-F238E27FC236}">
              <a16:creationId xmlns:a16="http://schemas.microsoft.com/office/drawing/2014/main" id="{5B8D9D39-8F88-4046-A847-E7028C364C53}"/>
            </a:ext>
          </a:extLst>
        </xdr:cNvPr>
        <xdr:cNvSpPr txBox="1"/>
      </xdr:nvSpPr>
      <xdr:spPr>
        <a:xfrm>
          <a:off x="20199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56659</xdr:rowOff>
    </xdr:from>
    <xdr:ext cx="469744" cy="259045"/>
    <xdr:sp macro="" textlink="">
      <xdr:nvSpPr>
        <xdr:cNvPr id="678" name="n_3aveValue【消防施設】&#10;一人当たり面積">
          <a:extLst>
            <a:ext uri="{FF2B5EF4-FFF2-40B4-BE49-F238E27FC236}">
              <a16:creationId xmlns:a16="http://schemas.microsoft.com/office/drawing/2014/main" id="{DAE0109E-D7AB-4B3E-8819-4A34809C93CF}"/>
            </a:ext>
          </a:extLst>
        </xdr:cNvPr>
        <xdr:cNvSpPr txBox="1"/>
      </xdr:nvSpPr>
      <xdr:spPr>
        <a:xfrm>
          <a:off x="19310427" y="1445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679" name="n_4aveValue【消防施設】&#10;一人当たり面積">
          <a:extLst>
            <a:ext uri="{FF2B5EF4-FFF2-40B4-BE49-F238E27FC236}">
              <a16:creationId xmlns:a16="http://schemas.microsoft.com/office/drawing/2014/main" id="{420CE0F5-8A99-4CDC-BEE0-CCFF710EA215}"/>
            </a:ext>
          </a:extLst>
        </xdr:cNvPr>
        <xdr:cNvSpPr txBox="1"/>
      </xdr:nvSpPr>
      <xdr:spPr>
        <a:xfrm>
          <a:off x="18421427" y="1476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54881</xdr:rowOff>
    </xdr:from>
    <xdr:ext cx="469744" cy="259045"/>
    <xdr:sp macro="" textlink="">
      <xdr:nvSpPr>
        <xdr:cNvPr id="680" name="n_1mainValue【消防施設】&#10;一人当たり面積">
          <a:extLst>
            <a:ext uri="{FF2B5EF4-FFF2-40B4-BE49-F238E27FC236}">
              <a16:creationId xmlns:a16="http://schemas.microsoft.com/office/drawing/2014/main" id="{144DA7C1-71B5-4880-8C69-3415A8197558}"/>
            </a:ext>
          </a:extLst>
        </xdr:cNvPr>
        <xdr:cNvSpPr txBox="1"/>
      </xdr:nvSpPr>
      <xdr:spPr>
        <a:xfrm>
          <a:off x="21075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56405</xdr:rowOff>
    </xdr:from>
    <xdr:ext cx="469744" cy="259045"/>
    <xdr:sp macro="" textlink="">
      <xdr:nvSpPr>
        <xdr:cNvPr id="681" name="n_2mainValue【消防施設】&#10;一人当たり面積">
          <a:extLst>
            <a:ext uri="{FF2B5EF4-FFF2-40B4-BE49-F238E27FC236}">
              <a16:creationId xmlns:a16="http://schemas.microsoft.com/office/drawing/2014/main" id="{309441FA-FB8A-4408-932E-C499EAF7DDBF}"/>
            </a:ext>
          </a:extLst>
        </xdr:cNvPr>
        <xdr:cNvSpPr txBox="1"/>
      </xdr:nvSpPr>
      <xdr:spPr>
        <a:xfrm>
          <a:off x="20199427" y="148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57929</xdr:rowOff>
    </xdr:from>
    <xdr:ext cx="469744" cy="259045"/>
    <xdr:sp macro="" textlink="">
      <xdr:nvSpPr>
        <xdr:cNvPr id="682" name="n_3mainValue【消防施設】&#10;一人当たり面積">
          <a:extLst>
            <a:ext uri="{FF2B5EF4-FFF2-40B4-BE49-F238E27FC236}">
              <a16:creationId xmlns:a16="http://schemas.microsoft.com/office/drawing/2014/main" id="{8B493A40-F457-406E-8F8D-2F9C9DDC436E}"/>
            </a:ext>
          </a:extLst>
        </xdr:cNvPr>
        <xdr:cNvSpPr txBox="1"/>
      </xdr:nvSpPr>
      <xdr:spPr>
        <a:xfrm>
          <a:off x="19310427" y="148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683" name="n_4mainValue【消防施設】&#10;一人当たり面積">
          <a:extLst>
            <a:ext uri="{FF2B5EF4-FFF2-40B4-BE49-F238E27FC236}">
              <a16:creationId xmlns:a16="http://schemas.microsoft.com/office/drawing/2014/main" id="{FDA1A3FB-499B-4F8E-8D15-B738FA8DFE32}"/>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a:extLst>
            <a:ext uri="{FF2B5EF4-FFF2-40B4-BE49-F238E27FC236}">
              <a16:creationId xmlns:a16="http://schemas.microsoft.com/office/drawing/2014/main" id="{DC79846D-9F5B-4124-899A-E151391D23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a:extLst>
            <a:ext uri="{FF2B5EF4-FFF2-40B4-BE49-F238E27FC236}">
              <a16:creationId xmlns:a16="http://schemas.microsoft.com/office/drawing/2014/main" id="{C8FCBC6C-00A0-44AB-9D25-27B9EB70C2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a:extLst>
            <a:ext uri="{FF2B5EF4-FFF2-40B4-BE49-F238E27FC236}">
              <a16:creationId xmlns:a16="http://schemas.microsoft.com/office/drawing/2014/main" id="{4608535D-F3FA-4B58-A2DF-C5D88703F4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a:extLst>
            <a:ext uri="{FF2B5EF4-FFF2-40B4-BE49-F238E27FC236}">
              <a16:creationId xmlns:a16="http://schemas.microsoft.com/office/drawing/2014/main" id="{D9C6D83E-4E92-411F-9704-8B000FB3BDC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a:extLst>
            <a:ext uri="{FF2B5EF4-FFF2-40B4-BE49-F238E27FC236}">
              <a16:creationId xmlns:a16="http://schemas.microsoft.com/office/drawing/2014/main" id="{69E86150-24CB-4DA5-B27D-EA3FE017658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a:extLst>
            <a:ext uri="{FF2B5EF4-FFF2-40B4-BE49-F238E27FC236}">
              <a16:creationId xmlns:a16="http://schemas.microsoft.com/office/drawing/2014/main" id="{299A0992-A802-47BC-A9FB-55E7C5290B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a:extLst>
            <a:ext uri="{FF2B5EF4-FFF2-40B4-BE49-F238E27FC236}">
              <a16:creationId xmlns:a16="http://schemas.microsoft.com/office/drawing/2014/main" id="{4785C66C-1D8F-4D4D-A571-739FB7260D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a:extLst>
            <a:ext uri="{FF2B5EF4-FFF2-40B4-BE49-F238E27FC236}">
              <a16:creationId xmlns:a16="http://schemas.microsoft.com/office/drawing/2014/main" id="{DD553D9F-5576-4D5E-941F-3FDD418E2D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a:extLst>
            <a:ext uri="{FF2B5EF4-FFF2-40B4-BE49-F238E27FC236}">
              <a16:creationId xmlns:a16="http://schemas.microsoft.com/office/drawing/2014/main" id="{9D0EEBB8-5CB9-4FF2-9FBC-07239CA5ED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a:extLst>
            <a:ext uri="{FF2B5EF4-FFF2-40B4-BE49-F238E27FC236}">
              <a16:creationId xmlns:a16="http://schemas.microsoft.com/office/drawing/2014/main" id="{5C67B4C4-29ED-421D-8397-63AC75C24FF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a:extLst>
            <a:ext uri="{FF2B5EF4-FFF2-40B4-BE49-F238E27FC236}">
              <a16:creationId xmlns:a16="http://schemas.microsoft.com/office/drawing/2014/main" id="{B57A6E7E-CEB0-4358-971B-9FCD719DCF0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37585EDC-BD7B-4DD1-BA4B-DC1BB6DBC1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96" name="テキスト ボックス 695">
          <a:extLst>
            <a:ext uri="{FF2B5EF4-FFF2-40B4-BE49-F238E27FC236}">
              <a16:creationId xmlns:a16="http://schemas.microsoft.com/office/drawing/2014/main" id="{381E4CA7-021D-4A96-8777-926751768F1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53D389CD-3BB3-4131-8C56-CDE72ACD640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09223298-7BE4-48B2-9A9E-2E552EC3A82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94815CFF-6A1E-4841-8FCA-6E49FDAAFD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430D866D-D7B6-40D7-80FA-96F0E3861CB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914B5C71-219A-4D8F-93F9-A7EC1BB7239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400851ED-56A0-410A-BE05-7A48D96F122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F0F84B83-9102-480A-AD74-C455F360AE9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7874A81C-882D-46BB-9D37-256A9BCAABE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189AB988-F861-43F0-AB9F-2F6293507A1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06" name="テキスト ボックス 705">
          <a:extLst>
            <a:ext uri="{FF2B5EF4-FFF2-40B4-BE49-F238E27FC236}">
              <a16:creationId xmlns:a16="http://schemas.microsoft.com/office/drawing/2014/main" id="{B9A2E530-4951-4963-8F1D-039305AF3DB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7020A718-BAD6-4562-BD2F-765E2D1EFA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庁舎】&#10;有形固定資産減価償却率グラフ枠">
          <a:extLst>
            <a:ext uri="{FF2B5EF4-FFF2-40B4-BE49-F238E27FC236}">
              <a16:creationId xmlns:a16="http://schemas.microsoft.com/office/drawing/2014/main" id="{0F9A70C4-5C01-42BC-823E-4FE76C4D71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709" name="直線コネクタ 708">
          <a:extLst>
            <a:ext uri="{FF2B5EF4-FFF2-40B4-BE49-F238E27FC236}">
              <a16:creationId xmlns:a16="http://schemas.microsoft.com/office/drawing/2014/main" id="{72BC53A4-AAA3-4301-9E5C-CCB761A0F677}"/>
            </a:ext>
          </a:extLst>
        </xdr:cNvPr>
        <xdr:cNvCxnSpPr/>
      </xdr:nvCxnSpPr>
      <xdr:spPr>
        <a:xfrm flipV="1">
          <a:off x="16318864" y="1709547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0" name="【庁舎】&#10;有形固定資産減価償却率最小値テキスト">
          <a:extLst>
            <a:ext uri="{FF2B5EF4-FFF2-40B4-BE49-F238E27FC236}">
              <a16:creationId xmlns:a16="http://schemas.microsoft.com/office/drawing/2014/main" id="{88AC21DF-22FF-47AB-A24E-B1670CBE34C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1" name="直線コネクタ 710">
          <a:extLst>
            <a:ext uri="{FF2B5EF4-FFF2-40B4-BE49-F238E27FC236}">
              <a16:creationId xmlns:a16="http://schemas.microsoft.com/office/drawing/2014/main" id="{D1777B0A-EB77-410D-8EF7-39EFB8CEFB4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12" name="【庁舎】&#10;有形固定資産減価償却率最大値テキスト">
          <a:extLst>
            <a:ext uri="{FF2B5EF4-FFF2-40B4-BE49-F238E27FC236}">
              <a16:creationId xmlns:a16="http://schemas.microsoft.com/office/drawing/2014/main" id="{C4C0B3CA-5AE4-4788-8AF6-D07384F2028E}"/>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13" name="直線コネクタ 712">
          <a:extLst>
            <a:ext uri="{FF2B5EF4-FFF2-40B4-BE49-F238E27FC236}">
              <a16:creationId xmlns:a16="http://schemas.microsoft.com/office/drawing/2014/main" id="{4D1646B9-E287-403F-9933-783E9DB1623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52813</xdr:rowOff>
    </xdr:from>
    <xdr:ext cx="405111" cy="259045"/>
    <xdr:sp macro="" textlink="">
      <xdr:nvSpPr>
        <xdr:cNvPr id="714" name="【庁舎】&#10;有形固定資産減価償却率平均値テキスト">
          <a:extLst>
            <a:ext uri="{FF2B5EF4-FFF2-40B4-BE49-F238E27FC236}">
              <a16:creationId xmlns:a16="http://schemas.microsoft.com/office/drawing/2014/main" id="{A00BA650-D690-4C97-8532-8F16DFC88657}"/>
            </a:ext>
          </a:extLst>
        </xdr:cNvPr>
        <xdr:cNvSpPr txBox="1"/>
      </xdr:nvSpPr>
      <xdr:spPr>
        <a:xfrm>
          <a:off x="16357600" y="17883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715" name="フローチャート: 判断 714">
          <a:extLst>
            <a:ext uri="{FF2B5EF4-FFF2-40B4-BE49-F238E27FC236}">
              <a16:creationId xmlns:a16="http://schemas.microsoft.com/office/drawing/2014/main" id="{95405F77-9534-46EF-9492-13247FFE77C5}"/>
            </a:ext>
          </a:extLst>
        </xdr:cNvPr>
        <xdr:cNvSpPr/>
      </xdr:nvSpPr>
      <xdr:spPr>
        <a:xfrm>
          <a:off x="16268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716" name="フローチャート: 判断 715">
          <a:extLst>
            <a:ext uri="{FF2B5EF4-FFF2-40B4-BE49-F238E27FC236}">
              <a16:creationId xmlns:a16="http://schemas.microsoft.com/office/drawing/2014/main" id="{7A4CB7C9-3BFC-422F-8B21-0DEC6E5D7503}"/>
            </a:ext>
          </a:extLst>
        </xdr:cNvPr>
        <xdr:cNvSpPr/>
      </xdr:nvSpPr>
      <xdr:spPr>
        <a:xfrm>
          <a:off x="1543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717" name="フローチャート: 判断 716">
          <a:extLst>
            <a:ext uri="{FF2B5EF4-FFF2-40B4-BE49-F238E27FC236}">
              <a16:creationId xmlns:a16="http://schemas.microsoft.com/office/drawing/2014/main" id="{1EF06AF1-E982-4CB0-8608-6A45F8D03EAF}"/>
            </a:ext>
          </a:extLst>
        </xdr:cNvPr>
        <xdr:cNvSpPr/>
      </xdr:nvSpPr>
      <xdr:spPr>
        <a:xfrm>
          <a:off x="14541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18" name="フローチャート: 判断 717">
          <a:extLst>
            <a:ext uri="{FF2B5EF4-FFF2-40B4-BE49-F238E27FC236}">
              <a16:creationId xmlns:a16="http://schemas.microsoft.com/office/drawing/2014/main" id="{B620BE5D-096B-478E-9A17-B18635E2F9C8}"/>
            </a:ext>
          </a:extLst>
        </xdr:cNvPr>
        <xdr:cNvSpPr/>
      </xdr:nvSpPr>
      <xdr:spPr>
        <a:xfrm>
          <a:off x="13652500" y="180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719" name="フローチャート: 判断 718">
          <a:extLst>
            <a:ext uri="{FF2B5EF4-FFF2-40B4-BE49-F238E27FC236}">
              <a16:creationId xmlns:a16="http://schemas.microsoft.com/office/drawing/2014/main" id="{86589F12-4635-4E85-AC6D-4C9BA09F5FAF}"/>
            </a:ext>
          </a:extLst>
        </xdr:cNvPr>
        <xdr:cNvSpPr/>
      </xdr:nvSpPr>
      <xdr:spPr>
        <a:xfrm>
          <a:off x="12763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14AC153C-0E26-413D-B790-78FBA651799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3DC09BF8-DD71-4804-BC17-AFBD0285A1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7CCC0E8F-5CC0-406C-A0FE-B63141002C7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43B49DFE-DA09-4FBA-8E3E-C3286BD815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D581A628-A20B-48A1-83C6-61D1C38BD2F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147864</xdr:rowOff>
    </xdr:from>
    <xdr:to>
      <xdr:col>85</xdr:col>
      <xdr:colOff>177800</xdr:colOff>
      <xdr:row>100</xdr:row>
      <xdr:rowOff>78014</xdr:rowOff>
    </xdr:to>
    <xdr:sp macro="" textlink="">
      <xdr:nvSpPr>
        <xdr:cNvPr id="725" name="楕円 724">
          <a:extLst>
            <a:ext uri="{FF2B5EF4-FFF2-40B4-BE49-F238E27FC236}">
              <a16:creationId xmlns:a16="http://schemas.microsoft.com/office/drawing/2014/main" id="{0037B71F-5576-4AE0-A8CD-B00FF5857E64}"/>
            </a:ext>
          </a:extLst>
        </xdr:cNvPr>
        <xdr:cNvSpPr/>
      </xdr:nvSpPr>
      <xdr:spPr>
        <a:xfrm>
          <a:off x="162687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62791</xdr:rowOff>
    </xdr:from>
    <xdr:ext cx="340478" cy="259045"/>
    <xdr:sp macro="" textlink="">
      <xdr:nvSpPr>
        <xdr:cNvPr id="726" name="【庁舎】&#10;有形固定資産減価償却率該当値テキスト">
          <a:extLst>
            <a:ext uri="{FF2B5EF4-FFF2-40B4-BE49-F238E27FC236}">
              <a16:creationId xmlns:a16="http://schemas.microsoft.com/office/drawing/2014/main" id="{641C5A45-6536-4335-A2C3-0E20F74A2A27}"/>
            </a:ext>
          </a:extLst>
        </xdr:cNvPr>
        <xdr:cNvSpPr txBox="1"/>
      </xdr:nvSpPr>
      <xdr:spPr>
        <a:xfrm>
          <a:off x="16357600" y="17036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154395</xdr:rowOff>
    </xdr:from>
    <xdr:to>
      <xdr:col>81</xdr:col>
      <xdr:colOff>101600</xdr:colOff>
      <xdr:row>101</xdr:row>
      <xdr:rowOff>84545</xdr:rowOff>
    </xdr:to>
    <xdr:sp macro="" textlink="">
      <xdr:nvSpPr>
        <xdr:cNvPr id="727" name="楕円 726">
          <a:extLst>
            <a:ext uri="{FF2B5EF4-FFF2-40B4-BE49-F238E27FC236}">
              <a16:creationId xmlns:a16="http://schemas.microsoft.com/office/drawing/2014/main" id="{CD464D8B-0B33-43AD-AC8B-29B170C005F9}"/>
            </a:ext>
          </a:extLst>
        </xdr:cNvPr>
        <xdr:cNvSpPr/>
      </xdr:nvSpPr>
      <xdr:spPr>
        <a:xfrm>
          <a:off x="15430500" y="172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27214</xdr:rowOff>
    </xdr:from>
    <xdr:to>
      <xdr:col>85</xdr:col>
      <xdr:colOff>127000</xdr:colOff>
      <xdr:row>101</xdr:row>
      <xdr:rowOff>33745</xdr:rowOff>
    </xdr:to>
    <xdr:cxnSp macro="">
      <xdr:nvCxnSpPr>
        <xdr:cNvPr id="728" name="直線コネクタ 727">
          <a:extLst>
            <a:ext uri="{FF2B5EF4-FFF2-40B4-BE49-F238E27FC236}">
              <a16:creationId xmlns:a16="http://schemas.microsoft.com/office/drawing/2014/main" id="{967B1F14-682C-4508-9754-914AD72154C1}"/>
            </a:ext>
          </a:extLst>
        </xdr:cNvPr>
        <xdr:cNvCxnSpPr/>
      </xdr:nvCxnSpPr>
      <xdr:spPr>
        <a:xfrm flipV="1">
          <a:off x="15481300" y="17172214"/>
          <a:ext cx="8382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38463</xdr:rowOff>
    </xdr:from>
    <xdr:to>
      <xdr:col>76</xdr:col>
      <xdr:colOff>165100</xdr:colOff>
      <xdr:row>107</xdr:row>
      <xdr:rowOff>140063</xdr:rowOff>
    </xdr:to>
    <xdr:sp macro="" textlink="">
      <xdr:nvSpPr>
        <xdr:cNvPr id="729" name="楕円 728">
          <a:extLst>
            <a:ext uri="{FF2B5EF4-FFF2-40B4-BE49-F238E27FC236}">
              <a16:creationId xmlns:a16="http://schemas.microsoft.com/office/drawing/2014/main" id="{FC89185C-0A48-4952-8EB5-12A8B7AE6560}"/>
            </a:ext>
          </a:extLst>
        </xdr:cNvPr>
        <xdr:cNvSpPr/>
      </xdr:nvSpPr>
      <xdr:spPr>
        <a:xfrm>
          <a:off x="14541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33745</xdr:rowOff>
    </xdr:from>
    <xdr:to>
      <xdr:col>81</xdr:col>
      <xdr:colOff>50800</xdr:colOff>
      <xdr:row>107</xdr:row>
      <xdr:rowOff>89263</xdr:rowOff>
    </xdr:to>
    <xdr:cxnSp macro="">
      <xdr:nvCxnSpPr>
        <xdr:cNvPr id="730" name="直線コネクタ 729">
          <a:extLst>
            <a:ext uri="{FF2B5EF4-FFF2-40B4-BE49-F238E27FC236}">
              <a16:creationId xmlns:a16="http://schemas.microsoft.com/office/drawing/2014/main" id="{81DD2552-EE81-4D4A-91A0-A3590E9E8BEA}"/>
            </a:ext>
          </a:extLst>
        </xdr:cNvPr>
        <xdr:cNvCxnSpPr/>
      </xdr:nvCxnSpPr>
      <xdr:spPr>
        <a:xfrm flipV="1">
          <a:off x="14592300" y="17350195"/>
          <a:ext cx="889000" cy="108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20501</xdr:rowOff>
    </xdr:from>
    <xdr:to>
      <xdr:col>72</xdr:col>
      <xdr:colOff>38100</xdr:colOff>
      <xdr:row>107</xdr:row>
      <xdr:rowOff>122101</xdr:rowOff>
    </xdr:to>
    <xdr:sp macro="" textlink="">
      <xdr:nvSpPr>
        <xdr:cNvPr id="731" name="楕円 730">
          <a:extLst>
            <a:ext uri="{FF2B5EF4-FFF2-40B4-BE49-F238E27FC236}">
              <a16:creationId xmlns:a16="http://schemas.microsoft.com/office/drawing/2014/main" id="{C744BA1D-3EB3-46D8-B0E0-1C0BD3CB35FD}"/>
            </a:ext>
          </a:extLst>
        </xdr:cNvPr>
        <xdr:cNvSpPr/>
      </xdr:nvSpPr>
      <xdr:spPr>
        <a:xfrm>
          <a:off x="1365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71301</xdr:rowOff>
    </xdr:from>
    <xdr:to>
      <xdr:col>76</xdr:col>
      <xdr:colOff>114300</xdr:colOff>
      <xdr:row>107</xdr:row>
      <xdr:rowOff>89263</xdr:rowOff>
    </xdr:to>
    <xdr:cxnSp macro="">
      <xdr:nvCxnSpPr>
        <xdr:cNvPr id="732" name="直線コネクタ 731">
          <a:extLst>
            <a:ext uri="{FF2B5EF4-FFF2-40B4-BE49-F238E27FC236}">
              <a16:creationId xmlns:a16="http://schemas.microsoft.com/office/drawing/2014/main" id="{D6409089-F93F-4765-BA5C-01CE33706C5B}"/>
            </a:ext>
          </a:extLst>
        </xdr:cNvPr>
        <xdr:cNvCxnSpPr/>
      </xdr:nvCxnSpPr>
      <xdr:spPr>
        <a:xfrm>
          <a:off x="13703300" y="1841645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733" name="楕円 732">
          <a:extLst>
            <a:ext uri="{FF2B5EF4-FFF2-40B4-BE49-F238E27FC236}">
              <a16:creationId xmlns:a16="http://schemas.microsoft.com/office/drawing/2014/main" id="{687E2EA3-B43C-4ED2-864D-EBDFA2476797}"/>
            </a:ext>
          </a:extLst>
        </xdr:cNvPr>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71301</xdr:rowOff>
    </xdr:to>
    <xdr:cxnSp macro="">
      <xdr:nvCxnSpPr>
        <xdr:cNvPr id="734" name="直線コネクタ 733">
          <a:extLst>
            <a:ext uri="{FF2B5EF4-FFF2-40B4-BE49-F238E27FC236}">
              <a16:creationId xmlns:a16="http://schemas.microsoft.com/office/drawing/2014/main" id="{58D3B563-E454-4376-9CE7-514E6B77DFDB}"/>
            </a:ext>
          </a:extLst>
        </xdr:cNvPr>
        <xdr:cNvCxnSpPr/>
      </xdr:nvCxnSpPr>
      <xdr:spPr>
        <a:xfrm>
          <a:off x="12814300" y="183984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150784</xdr:rowOff>
    </xdr:from>
    <xdr:ext cx="405111" cy="259045"/>
    <xdr:sp macro="" textlink="">
      <xdr:nvSpPr>
        <xdr:cNvPr id="735" name="n_1aveValue【庁舎】&#10;有形固定資産減価償却率">
          <a:extLst>
            <a:ext uri="{FF2B5EF4-FFF2-40B4-BE49-F238E27FC236}">
              <a16:creationId xmlns:a16="http://schemas.microsoft.com/office/drawing/2014/main" id="{178EED90-591F-44B9-8ADC-3ACB1D18FE95}"/>
            </a:ext>
          </a:extLst>
        </xdr:cNvPr>
        <xdr:cNvSpPr txBox="1"/>
      </xdr:nvSpPr>
      <xdr:spPr>
        <a:xfrm>
          <a:off x="15266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736" name="n_2aveValue【庁舎】&#10;有形固定資産減価償却率">
          <a:extLst>
            <a:ext uri="{FF2B5EF4-FFF2-40B4-BE49-F238E27FC236}">
              <a16:creationId xmlns:a16="http://schemas.microsoft.com/office/drawing/2014/main" id="{66B9F5AF-8100-42B1-A6D8-F5B83A247918}"/>
            </a:ext>
          </a:extLst>
        </xdr:cNvPr>
        <xdr:cNvSpPr txBox="1"/>
      </xdr:nvSpPr>
      <xdr:spPr>
        <a:xfrm>
          <a:off x="14389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737" name="n_3aveValue【庁舎】&#10;有形固定資産減価償却率">
          <a:extLst>
            <a:ext uri="{FF2B5EF4-FFF2-40B4-BE49-F238E27FC236}">
              <a16:creationId xmlns:a16="http://schemas.microsoft.com/office/drawing/2014/main" id="{A6C6D704-D585-40AB-82FE-9F960DA81807}"/>
            </a:ext>
          </a:extLst>
        </xdr:cNvPr>
        <xdr:cNvSpPr txBox="1"/>
      </xdr:nvSpPr>
      <xdr:spPr>
        <a:xfrm>
          <a:off x="13500744" y="178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738" name="n_4aveValue【庁舎】&#10;有形固定資産減価償却率">
          <a:extLst>
            <a:ext uri="{FF2B5EF4-FFF2-40B4-BE49-F238E27FC236}">
              <a16:creationId xmlns:a16="http://schemas.microsoft.com/office/drawing/2014/main" id="{821D2EEF-8396-410E-AB91-472A837A80B9}"/>
            </a:ext>
          </a:extLst>
        </xdr:cNvPr>
        <xdr:cNvSpPr txBox="1"/>
      </xdr:nvSpPr>
      <xdr:spPr>
        <a:xfrm>
          <a:off x="12611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101072</xdr:rowOff>
    </xdr:from>
    <xdr:ext cx="405111" cy="259045"/>
    <xdr:sp macro="" textlink="">
      <xdr:nvSpPr>
        <xdr:cNvPr id="739" name="n_1mainValue【庁舎】&#10;有形固定資産減価償却率">
          <a:extLst>
            <a:ext uri="{FF2B5EF4-FFF2-40B4-BE49-F238E27FC236}">
              <a16:creationId xmlns:a16="http://schemas.microsoft.com/office/drawing/2014/main" id="{EFD51FF2-DC56-456A-8CC2-5054517A9C17}"/>
            </a:ext>
          </a:extLst>
        </xdr:cNvPr>
        <xdr:cNvSpPr txBox="1"/>
      </xdr:nvSpPr>
      <xdr:spPr>
        <a:xfrm>
          <a:off x="15266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131190</xdr:rowOff>
    </xdr:from>
    <xdr:ext cx="405111" cy="259045"/>
    <xdr:sp macro="" textlink="">
      <xdr:nvSpPr>
        <xdr:cNvPr id="740" name="n_2mainValue【庁舎】&#10;有形固定資産減価償却率">
          <a:extLst>
            <a:ext uri="{FF2B5EF4-FFF2-40B4-BE49-F238E27FC236}">
              <a16:creationId xmlns:a16="http://schemas.microsoft.com/office/drawing/2014/main" id="{379638F2-3DCE-46FD-977D-64CF8BF7B09E}"/>
            </a:ext>
          </a:extLst>
        </xdr:cNvPr>
        <xdr:cNvSpPr txBox="1"/>
      </xdr:nvSpPr>
      <xdr:spPr>
        <a:xfrm>
          <a:off x="14389744" y="1847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113228</xdr:rowOff>
    </xdr:from>
    <xdr:ext cx="405111" cy="259045"/>
    <xdr:sp macro="" textlink="">
      <xdr:nvSpPr>
        <xdr:cNvPr id="741" name="n_3mainValue【庁舎】&#10;有形固定資産減価償却率">
          <a:extLst>
            <a:ext uri="{FF2B5EF4-FFF2-40B4-BE49-F238E27FC236}">
              <a16:creationId xmlns:a16="http://schemas.microsoft.com/office/drawing/2014/main" id="{81A251AE-3C62-4AB3-AD79-B4E088A54B72}"/>
            </a:ext>
          </a:extLst>
        </xdr:cNvPr>
        <xdr:cNvSpPr txBox="1"/>
      </xdr:nvSpPr>
      <xdr:spPr>
        <a:xfrm>
          <a:off x="13500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742" name="n_4mainValue【庁舎】&#10;有形固定資産減価償却率">
          <a:extLst>
            <a:ext uri="{FF2B5EF4-FFF2-40B4-BE49-F238E27FC236}">
              <a16:creationId xmlns:a16="http://schemas.microsoft.com/office/drawing/2014/main" id="{8AE660E0-23C9-487D-876C-9B9BD14C6338}"/>
            </a:ext>
          </a:extLst>
        </xdr:cNvPr>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96CD80D4-F60B-4B70-872F-72FBAA2037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C6BAD1CB-B435-4F7C-9034-736D4BEB64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4FC5F9D1-FD86-44B5-848D-C9983D26231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B07F3982-7BC7-43C8-974F-62AFEECA13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BA099D5B-E461-4B42-8217-38353D5F2C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F54C5B0A-E5C9-4E6A-9AA2-3DD8BAA8269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852EDAA2-AB82-41FC-B891-51D40D14373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8CFA96BF-C8E4-4F71-A8BB-728ABBC544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11CADBAF-9200-47AD-ADE1-E7BFDB03615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53D88ED7-69D5-4579-80AF-2CF3E404E9B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6C628B9D-039C-4C49-A553-8ED9DFC7417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2C856212-4759-4726-85EA-B327FC48487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66E31A45-02A0-4385-954E-74C0FFE3D18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693EF5B8-F190-4A96-B1C6-2FADEF5BE4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BE72D278-A884-4DE2-9FA9-E9AE6B62922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a:extLst>
            <a:ext uri="{FF2B5EF4-FFF2-40B4-BE49-F238E27FC236}">
              <a16:creationId xmlns:a16="http://schemas.microsoft.com/office/drawing/2014/main" id="{6A2AF061-95AC-436E-80B4-AD739199420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2B96F281-3557-43F8-88AE-3A00979D5FE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a:extLst>
            <a:ext uri="{FF2B5EF4-FFF2-40B4-BE49-F238E27FC236}">
              <a16:creationId xmlns:a16="http://schemas.microsoft.com/office/drawing/2014/main" id="{8F4127A9-FF7B-459C-93FA-CBE3AAA232B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8623ACE6-4210-4CB5-86B0-17D332C3CC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2" name="テキスト ボックス 761">
          <a:extLst>
            <a:ext uri="{FF2B5EF4-FFF2-40B4-BE49-F238E27FC236}">
              <a16:creationId xmlns:a16="http://schemas.microsoft.com/office/drawing/2014/main" id="{B59C6289-82ED-4075-A278-E0BDFEF68FB5}"/>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092807C5-8F1B-4EAF-B898-E7FC6E7B34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4" name="テキスト ボックス 763">
          <a:extLst>
            <a:ext uri="{FF2B5EF4-FFF2-40B4-BE49-F238E27FC236}">
              <a16:creationId xmlns:a16="http://schemas.microsoft.com/office/drawing/2014/main" id="{059CDE49-2D4A-42B9-B08E-50BA3B2A772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a:extLst>
            <a:ext uri="{FF2B5EF4-FFF2-40B4-BE49-F238E27FC236}">
              <a16:creationId xmlns:a16="http://schemas.microsoft.com/office/drawing/2014/main" id="{1F9B10A2-2F3F-49CE-A948-FAF9592F3D0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766" name="直線コネクタ 765">
          <a:extLst>
            <a:ext uri="{FF2B5EF4-FFF2-40B4-BE49-F238E27FC236}">
              <a16:creationId xmlns:a16="http://schemas.microsoft.com/office/drawing/2014/main" id="{61421869-5903-410F-BE9A-C9B5BC049471}"/>
            </a:ext>
          </a:extLst>
        </xdr:cNvPr>
        <xdr:cNvCxnSpPr/>
      </xdr:nvCxnSpPr>
      <xdr:spPr>
        <a:xfrm flipV="1">
          <a:off x="22160864" y="17315053"/>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767" name="【庁舎】&#10;一人当たり面積最小値テキスト">
          <a:extLst>
            <a:ext uri="{FF2B5EF4-FFF2-40B4-BE49-F238E27FC236}">
              <a16:creationId xmlns:a16="http://schemas.microsoft.com/office/drawing/2014/main" id="{0FA9816C-8C0B-4C55-949E-AED259756A84}"/>
            </a:ext>
          </a:extLst>
        </xdr:cNvPr>
        <xdr:cNvSpPr txBox="1"/>
      </xdr:nvSpPr>
      <xdr:spPr>
        <a:xfrm>
          <a:off x="22199600" y="186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768" name="直線コネクタ 767">
          <a:extLst>
            <a:ext uri="{FF2B5EF4-FFF2-40B4-BE49-F238E27FC236}">
              <a16:creationId xmlns:a16="http://schemas.microsoft.com/office/drawing/2014/main" id="{C58736B1-1157-4AF0-87E0-C3A838842C36}"/>
            </a:ext>
          </a:extLst>
        </xdr:cNvPr>
        <xdr:cNvCxnSpPr/>
      </xdr:nvCxnSpPr>
      <xdr:spPr>
        <a:xfrm>
          <a:off x="22072600" y="1864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769" name="【庁舎】&#10;一人当たり面積最大値テキスト">
          <a:extLst>
            <a:ext uri="{FF2B5EF4-FFF2-40B4-BE49-F238E27FC236}">
              <a16:creationId xmlns:a16="http://schemas.microsoft.com/office/drawing/2014/main" id="{6300FBC9-7ECF-46A4-9F7E-839C382B1FB1}"/>
            </a:ext>
          </a:extLst>
        </xdr:cNvPr>
        <xdr:cNvSpPr txBox="1"/>
      </xdr:nvSpPr>
      <xdr:spPr>
        <a:xfrm>
          <a:off x="22199600" y="170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770" name="直線コネクタ 769">
          <a:extLst>
            <a:ext uri="{FF2B5EF4-FFF2-40B4-BE49-F238E27FC236}">
              <a16:creationId xmlns:a16="http://schemas.microsoft.com/office/drawing/2014/main" id="{F5BB25E6-9116-49C7-964D-5E16B7D78249}"/>
            </a:ext>
          </a:extLst>
        </xdr:cNvPr>
        <xdr:cNvCxnSpPr/>
      </xdr:nvCxnSpPr>
      <xdr:spPr>
        <a:xfrm>
          <a:off x="22072600" y="173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771" name="【庁舎】&#10;一人当たり面積平均値テキスト">
          <a:extLst>
            <a:ext uri="{FF2B5EF4-FFF2-40B4-BE49-F238E27FC236}">
              <a16:creationId xmlns:a16="http://schemas.microsoft.com/office/drawing/2014/main" id="{53CA4190-23B1-4D40-AB8A-E0419C57F8A9}"/>
            </a:ext>
          </a:extLst>
        </xdr:cNvPr>
        <xdr:cNvSpPr txBox="1"/>
      </xdr:nvSpPr>
      <xdr:spPr>
        <a:xfrm>
          <a:off x="22199600" y="18474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772" name="フローチャート: 判断 771">
          <a:extLst>
            <a:ext uri="{FF2B5EF4-FFF2-40B4-BE49-F238E27FC236}">
              <a16:creationId xmlns:a16="http://schemas.microsoft.com/office/drawing/2014/main" id="{5E8A499B-0ADD-408E-96EE-EA1FCD0AA338}"/>
            </a:ext>
          </a:extLst>
        </xdr:cNvPr>
        <xdr:cNvSpPr/>
      </xdr:nvSpPr>
      <xdr:spPr>
        <a:xfrm>
          <a:off x="22110700" y="184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773" name="フローチャート: 判断 772">
          <a:extLst>
            <a:ext uri="{FF2B5EF4-FFF2-40B4-BE49-F238E27FC236}">
              <a16:creationId xmlns:a16="http://schemas.microsoft.com/office/drawing/2014/main" id="{7CECD7CB-C56D-4D13-8773-9E2965760215}"/>
            </a:ext>
          </a:extLst>
        </xdr:cNvPr>
        <xdr:cNvSpPr/>
      </xdr:nvSpPr>
      <xdr:spPr>
        <a:xfrm>
          <a:off x="21272500" y="1849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74" name="フローチャート: 判断 773">
          <a:extLst>
            <a:ext uri="{FF2B5EF4-FFF2-40B4-BE49-F238E27FC236}">
              <a16:creationId xmlns:a16="http://schemas.microsoft.com/office/drawing/2014/main" id="{B7E20009-D836-4B25-B848-D3B698F60D5B}"/>
            </a:ext>
          </a:extLst>
        </xdr:cNvPr>
        <xdr:cNvSpPr/>
      </xdr:nvSpPr>
      <xdr:spPr>
        <a:xfrm>
          <a:off x="20383500" y="1850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775" name="フローチャート: 判断 774">
          <a:extLst>
            <a:ext uri="{FF2B5EF4-FFF2-40B4-BE49-F238E27FC236}">
              <a16:creationId xmlns:a16="http://schemas.microsoft.com/office/drawing/2014/main" id="{2F75E3E6-4F3F-4F17-9F5F-EA5A8307B7A9}"/>
            </a:ext>
          </a:extLst>
        </xdr:cNvPr>
        <xdr:cNvSpPr/>
      </xdr:nvSpPr>
      <xdr:spPr>
        <a:xfrm>
          <a:off x="19494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776" name="フローチャート: 判断 775">
          <a:extLst>
            <a:ext uri="{FF2B5EF4-FFF2-40B4-BE49-F238E27FC236}">
              <a16:creationId xmlns:a16="http://schemas.microsoft.com/office/drawing/2014/main" id="{F582C4CE-D1ED-4984-8FB4-B518F106E44C}"/>
            </a:ext>
          </a:extLst>
        </xdr:cNvPr>
        <xdr:cNvSpPr/>
      </xdr:nvSpPr>
      <xdr:spPr>
        <a:xfrm>
          <a:off x="18605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D0EE05A-8A81-4870-96DD-ABEA910E67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226137D-493B-4880-93C5-45C9694FA9C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5A06AF90-6EB8-46AB-8684-F47224AFB85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9562807-0D63-4E29-BF4D-E9EDB5CC6A0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9BFCAE44-C949-4D20-9511-2447B9ABC41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150240</xdr:rowOff>
    </xdr:from>
    <xdr:to>
      <xdr:col>116</xdr:col>
      <xdr:colOff>114300</xdr:colOff>
      <xdr:row>108</xdr:row>
      <xdr:rowOff>80390</xdr:rowOff>
    </xdr:to>
    <xdr:sp macro="" textlink="">
      <xdr:nvSpPr>
        <xdr:cNvPr id="782" name="楕円 781">
          <a:extLst>
            <a:ext uri="{FF2B5EF4-FFF2-40B4-BE49-F238E27FC236}">
              <a16:creationId xmlns:a16="http://schemas.microsoft.com/office/drawing/2014/main" id="{9CC12AD9-8B6A-4720-BD5B-D3DC8810F6AA}"/>
            </a:ext>
          </a:extLst>
        </xdr:cNvPr>
        <xdr:cNvSpPr/>
      </xdr:nvSpPr>
      <xdr:spPr>
        <a:xfrm>
          <a:off x="22110700" y="184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109617</xdr:rowOff>
    </xdr:from>
    <xdr:ext cx="469744" cy="259045"/>
    <xdr:sp macro="" textlink="">
      <xdr:nvSpPr>
        <xdr:cNvPr id="783" name="【庁舎】&#10;一人当たり面積該当値テキスト">
          <a:extLst>
            <a:ext uri="{FF2B5EF4-FFF2-40B4-BE49-F238E27FC236}">
              <a16:creationId xmlns:a16="http://schemas.microsoft.com/office/drawing/2014/main" id="{962F6163-2D08-43DA-8B9E-E8A1D8D22F8B}"/>
            </a:ext>
          </a:extLst>
        </xdr:cNvPr>
        <xdr:cNvSpPr txBox="1"/>
      </xdr:nvSpPr>
      <xdr:spPr>
        <a:xfrm>
          <a:off x="22199600" y="182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106172</xdr:rowOff>
    </xdr:from>
    <xdr:to>
      <xdr:col>112</xdr:col>
      <xdr:colOff>38100</xdr:colOff>
      <xdr:row>108</xdr:row>
      <xdr:rowOff>36322</xdr:rowOff>
    </xdr:to>
    <xdr:sp macro="" textlink="">
      <xdr:nvSpPr>
        <xdr:cNvPr id="784" name="楕円 783">
          <a:extLst>
            <a:ext uri="{FF2B5EF4-FFF2-40B4-BE49-F238E27FC236}">
              <a16:creationId xmlns:a16="http://schemas.microsoft.com/office/drawing/2014/main" id="{C58A96C6-B171-410B-9C64-457E95C43787}"/>
            </a:ext>
          </a:extLst>
        </xdr:cNvPr>
        <xdr:cNvSpPr/>
      </xdr:nvSpPr>
      <xdr:spPr>
        <a:xfrm>
          <a:off x="21272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156972</xdr:rowOff>
    </xdr:from>
    <xdr:to>
      <xdr:col>116</xdr:col>
      <xdr:colOff>63500</xdr:colOff>
      <xdr:row>108</xdr:row>
      <xdr:rowOff>29590</xdr:rowOff>
    </xdr:to>
    <xdr:cxnSp macro="">
      <xdr:nvCxnSpPr>
        <xdr:cNvPr id="785" name="直線コネクタ 784">
          <a:extLst>
            <a:ext uri="{FF2B5EF4-FFF2-40B4-BE49-F238E27FC236}">
              <a16:creationId xmlns:a16="http://schemas.microsoft.com/office/drawing/2014/main" id="{06206263-0F9C-45A6-B447-66B02AFB4D4D}"/>
            </a:ext>
          </a:extLst>
        </xdr:cNvPr>
        <xdr:cNvCxnSpPr/>
      </xdr:nvCxnSpPr>
      <xdr:spPr>
        <a:xfrm>
          <a:off x="21323300" y="18502122"/>
          <a:ext cx="838200" cy="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40639</xdr:rowOff>
    </xdr:from>
    <xdr:to>
      <xdr:col>107</xdr:col>
      <xdr:colOff>101600</xdr:colOff>
      <xdr:row>108</xdr:row>
      <xdr:rowOff>142239</xdr:rowOff>
    </xdr:to>
    <xdr:sp macro="" textlink="">
      <xdr:nvSpPr>
        <xdr:cNvPr id="786" name="楕円 785">
          <a:extLst>
            <a:ext uri="{FF2B5EF4-FFF2-40B4-BE49-F238E27FC236}">
              <a16:creationId xmlns:a16="http://schemas.microsoft.com/office/drawing/2014/main" id="{28424DD7-B25E-4320-94FC-F4FBB3CB39FD}"/>
            </a:ext>
          </a:extLst>
        </xdr:cNvPr>
        <xdr:cNvSpPr/>
      </xdr:nvSpPr>
      <xdr:spPr>
        <a:xfrm>
          <a:off x="20383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156972</xdr:rowOff>
    </xdr:from>
    <xdr:to>
      <xdr:col>111</xdr:col>
      <xdr:colOff>177800</xdr:colOff>
      <xdr:row>108</xdr:row>
      <xdr:rowOff>91439</xdr:rowOff>
    </xdr:to>
    <xdr:cxnSp macro="">
      <xdr:nvCxnSpPr>
        <xdr:cNvPr id="787" name="直線コネクタ 786">
          <a:extLst>
            <a:ext uri="{FF2B5EF4-FFF2-40B4-BE49-F238E27FC236}">
              <a16:creationId xmlns:a16="http://schemas.microsoft.com/office/drawing/2014/main" id="{D22923B4-BF86-42A7-B892-DCAC0A9B682E}"/>
            </a:ext>
          </a:extLst>
        </xdr:cNvPr>
        <xdr:cNvCxnSpPr/>
      </xdr:nvCxnSpPr>
      <xdr:spPr>
        <a:xfrm flipV="1">
          <a:off x="20434300" y="18502122"/>
          <a:ext cx="8890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41529</xdr:rowOff>
    </xdr:from>
    <xdr:to>
      <xdr:col>102</xdr:col>
      <xdr:colOff>165100</xdr:colOff>
      <xdr:row>108</xdr:row>
      <xdr:rowOff>143129</xdr:rowOff>
    </xdr:to>
    <xdr:sp macro="" textlink="">
      <xdr:nvSpPr>
        <xdr:cNvPr id="788" name="楕円 787">
          <a:extLst>
            <a:ext uri="{FF2B5EF4-FFF2-40B4-BE49-F238E27FC236}">
              <a16:creationId xmlns:a16="http://schemas.microsoft.com/office/drawing/2014/main" id="{F76C3E74-87A6-48CF-8ABC-44888CB4A1DE}"/>
            </a:ext>
          </a:extLst>
        </xdr:cNvPr>
        <xdr:cNvSpPr/>
      </xdr:nvSpPr>
      <xdr:spPr>
        <a:xfrm>
          <a:off x="19494500" y="1855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91439</xdr:rowOff>
    </xdr:from>
    <xdr:to>
      <xdr:col>107</xdr:col>
      <xdr:colOff>50800</xdr:colOff>
      <xdr:row>108</xdr:row>
      <xdr:rowOff>92329</xdr:rowOff>
    </xdr:to>
    <xdr:cxnSp macro="">
      <xdr:nvCxnSpPr>
        <xdr:cNvPr id="789" name="直線コネクタ 788">
          <a:extLst>
            <a:ext uri="{FF2B5EF4-FFF2-40B4-BE49-F238E27FC236}">
              <a16:creationId xmlns:a16="http://schemas.microsoft.com/office/drawing/2014/main" id="{00781B42-4F0F-40DC-89B3-1C0FF7A6EACC}"/>
            </a:ext>
          </a:extLst>
        </xdr:cNvPr>
        <xdr:cNvCxnSpPr/>
      </xdr:nvCxnSpPr>
      <xdr:spPr>
        <a:xfrm flipV="1">
          <a:off x="19545300" y="18608039"/>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43053</xdr:rowOff>
    </xdr:from>
    <xdr:to>
      <xdr:col>98</xdr:col>
      <xdr:colOff>38100</xdr:colOff>
      <xdr:row>108</xdr:row>
      <xdr:rowOff>144653</xdr:rowOff>
    </xdr:to>
    <xdr:sp macro="" textlink="">
      <xdr:nvSpPr>
        <xdr:cNvPr id="790" name="楕円 789">
          <a:extLst>
            <a:ext uri="{FF2B5EF4-FFF2-40B4-BE49-F238E27FC236}">
              <a16:creationId xmlns:a16="http://schemas.microsoft.com/office/drawing/2014/main" id="{50872F81-F597-4300-9C94-ED216F4E5AD3}"/>
            </a:ext>
          </a:extLst>
        </xdr:cNvPr>
        <xdr:cNvSpPr/>
      </xdr:nvSpPr>
      <xdr:spPr>
        <a:xfrm>
          <a:off x="18605500" y="185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92329</xdr:rowOff>
    </xdr:from>
    <xdr:to>
      <xdr:col>102</xdr:col>
      <xdr:colOff>114300</xdr:colOff>
      <xdr:row>108</xdr:row>
      <xdr:rowOff>93853</xdr:rowOff>
    </xdr:to>
    <xdr:cxnSp macro="">
      <xdr:nvCxnSpPr>
        <xdr:cNvPr id="791" name="直線コネクタ 790">
          <a:extLst>
            <a:ext uri="{FF2B5EF4-FFF2-40B4-BE49-F238E27FC236}">
              <a16:creationId xmlns:a16="http://schemas.microsoft.com/office/drawing/2014/main" id="{D12C0FBC-6425-42B8-97D9-570965750627}"/>
            </a:ext>
          </a:extLst>
        </xdr:cNvPr>
        <xdr:cNvCxnSpPr/>
      </xdr:nvCxnSpPr>
      <xdr:spPr>
        <a:xfrm flipV="1">
          <a:off x="18656300" y="1860892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792" name="n_1aveValue【庁舎】&#10;一人当たり面積">
          <a:extLst>
            <a:ext uri="{FF2B5EF4-FFF2-40B4-BE49-F238E27FC236}">
              <a16:creationId xmlns:a16="http://schemas.microsoft.com/office/drawing/2014/main" id="{BF7BAD3D-592E-440F-80D3-021BB2BF22E1}"/>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102379</xdr:rowOff>
    </xdr:from>
    <xdr:ext cx="469744" cy="259045"/>
    <xdr:sp macro="" textlink="">
      <xdr:nvSpPr>
        <xdr:cNvPr id="793" name="n_2aveValue【庁舎】&#10;一人当たり面積">
          <a:extLst>
            <a:ext uri="{FF2B5EF4-FFF2-40B4-BE49-F238E27FC236}">
              <a16:creationId xmlns:a16="http://schemas.microsoft.com/office/drawing/2014/main" id="{85D44A35-4856-4DCC-A8CB-C20F112BD2E0}"/>
            </a:ext>
          </a:extLst>
        </xdr:cNvPr>
        <xdr:cNvSpPr txBox="1"/>
      </xdr:nvSpPr>
      <xdr:spPr>
        <a:xfrm>
          <a:off x="20199427" y="182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104539</xdr:rowOff>
    </xdr:from>
    <xdr:ext cx="469744" cy="259045"/>
    <xdr:sp macro="" textlink="">
      <xdr:nvSpPr>
        <xdr:cNvPr id="794" name="n_3aveValue【庁舎】&#10;一人当たり面積">
          <a:extLst>
            <a:ext uri="{FF2B5EF4-FFF2-40B4-BE49-F238E27FC236}">
              <a16:creationId xmlns:a16="http://schemas.microsoft.com/office/drawing/2014/main" id="{313B6E34-57DB-4C8E-9109-F95BA9D9A66E}"/>
            </a:ext>
          </a:extLst>
        </xdr:cNvPr>
        <xdr:cNvSpPr txBox="1"/>
      </xdr:nvSpPr>
      <xdr:spPr>
        <a:xfrm>
          <a:off x="19310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101616</xdr:rowOff>
    </xdr:from>
    <xdr:ext cx="469744" cy="259045"/>
    <xdr:sp macro="" textlink="">
      <xdr:nvSpPr>
        <xdr:cNvPr id="795" name="n_4aveValue【庁舎】&#10;一人当たり面積">
          <a:extLst>
            <a:ext uri="{FF2B5EF4-FFF2-40B4-BE49-F238E27FC236}">
              <a16:creationId xmlns:a16="http://schemas.microsoft.com/office/drawing/2014/main" id="{7639740E-CEFD-499F-BF4F-603F05557F74}"/>
            </a:ext>
          </a:extLst>
        </xdr:cNvPr>
        <xdr:cNvSpPr txBox="1"/>
      </xdr:nvSpPr>
      <xdr:spPr>
        <a:xfrm>
          <a:off x="18421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52849</xdr:rowOff>
    </xdr:from>
    <xdr:ext cx="469744" cy="259045"/>
    <xdr:sp macro="" textlink="">
      <xdr:nvSpPr>
        <xdr:cNvPr id="796" name="n_1mainValue【庁舎】&#10;一人当たり面積">
          <a:extLst>
            <a:ext uri="{FF2B5EF4-FFF2-40B4-BE49-F238E27FC236}">
              <a16:creationId xmlns:a16="http://schemas.microsoft.com/office/drawing/2014/main" id="{7B68BDE3-CF11-4A33-ABD7-61323B0ADCF8}"/>
            </a:ext>
          </a:extLst>
        </xdr:cNvPr>
        <xdr:cNvSpPr txBox="1"/>
      </xdr:nvSpPr>
      <xdr:spPr>
        <a:xfrm>
          <a:off x="21075727" y="182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133366</xdr:rowOff>
    </xdr:from>
    <xdr:ext cx="469744" cy="259045"/>
    <xdr:sp macro="" textlink="">
      <xdr:nvSpPr>
        <xdr:cNvPr id="797" name="n_2mainValue【庁舎】&#10;一人当たり面積">
          <a:extLst>
            <a:ext uri="{FF2B5EF4-FFF2-40B4-BE49-F238E27FC236}">
              <a16:creationId xmlns:a16="http://schemas.microsoft.com/office/drawing/2014/main" id="{C80C770D-EFE1-4417-BEB7-A8F54B727423}"/>
            </a:ext>
          </a:extLst>
        </xdr:cNvPr>
        <xdr:cNvSpPr txBox="1"/>
      </xdr:nvSpPr>
      <xdr:spPr>
        <a:xfrm>
          <a:off x="20199427"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134256</xdr:rowOff>
    </xdr:from>
    <xdr:ext cx="469744" cy="259045"/>
    <xdr:sp macro="" textlink="">
      <xdr:nvSpPr>
        <xdr:cNvPr id="798" name="n_3mainValue【庁舎】&#10;一人当たり面積">
          <a:extLst>
            <a:ext uri="{FF2B5EF4-FFF2-40B4-BE49-F238E27FC236}">
              <a16:creationId xmlns:a16="http://schemas.microsoft.com/office/drawing/2014/main" id="{F67DB7EE-8BCA-4438-9069-458673EEAB25}"/>
            </a:ext>
          </a:extLst>
        </xdr:cNvPr>
        <xdr:cNvSpPr txBox="1"/>
      </xdr:nvSpPr>
      <xdr:spPr>
        <a:xfrm>
          <a:off x="19310427" y="186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135780</xdr:rowOff>
    </xdr:from>
    <xdr:ext cx="469744" cy="259045"/>
    <xdr:sp macro="" textlink="">
      <xdr:nvSpPr>
        <xdr:cNvPr id="799" name="n_4mainValue【庁舎】&#10;一人当たり面積">
          <a:extLst>
            <a:ext uri="{FF2B5EF4-FFF2-40B4-BE49-F238E27FC236}">
              <a16:creationId xmlns:a16="http://schemas.microsoft.com/office/drawing/2014/main" id="{3EB3835A-55DE-46F8-8FB4-A0D904D3AD88}"/>
            </a:ext>
          </a:extLst>
        </xdr:cNvPr>
        <xdr:cNvSpPr txBox="1"/>
      </xdr:nvSpPr>
      <xdr:spPr>
        <a:xfrm>
          <a:off x="18421427" y="186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0" name="正方形/長方形 799">
          <a:extLst>
            <a:ext uri="{FF2B5EF4-FFF2-40B4-BE49-F238E27FC236}">
              <a16:creationId xmlns:a16="http://schemas.microsoft.com/office/drawing/2014/main" id="{E2DF04C8-1EE3-490D-B1B1-9F96A46248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1" name="正方形/長方形 800">
          <a:extLst>
            <a:ext uri="{FF2B5EF4-FFF2-40B4-BE49-F238E27FC236}">
              <a16:creationId xmlns:a16="http://schemas.microsoft.com/office/drawing/2014/main" id="{2C220473-3961-44BF-A394-C9AC248C8F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2" name="テキスト ボックス 801">
          <a:extLst>
            <a:ext uri="{FF2B5EF4-FFF2-40B4-BE49-F238E27FC236}">
              <a16:creationId xmlns:a16="http://schemas.microsoft.com/office/drawing/2014/main" id="{FC78D0E7-583D-4E42-BDAE-C1F38ADD260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新庁舎建設にともない庁舎の老朽化比率が低くなっているが、公共施設等総合管理計画の更新とあわせ比率の高い福祉施設の適正な管理等を計画する。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財政力指数は、これまで類似団体の平均とほぼ同様に推移している。今後も人口減少や高齢化の進行、社会経済情勢の変化に適切に対応し、行政の効率化に努め、財政の健全化を図る。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61685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154412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122662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経常収支比率は、前年度より</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％下回っているが、類似団体も同様に</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％下回っている。ここ数年類似団体の平均より約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％下回って推移しているが、今後も無駄のない経常経費の削減に努める。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120332</xdr:rowOff>
    </xdr:from>
    <xdr:to>
      <xdr:col>23</xdr:col>
      <xdr:colOff>133350</xdr:colOff>
      <xdr:row>64</xdr:row>
      <xdr:rowOff>123825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921682"/>
          <a:ext cx="8382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114776</xdr:rowOff>
    </xdr:from>
    <xdr:to>
      <xdr:col>19</xdr:col>
      <xdr:colOff>133350</xdr:colOff>
      <xdr:row>64</xdr:row>
      <xdr:rowOff>123825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1087576"/>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114776</xdr:rowOff>
    </xdr:from>
    <xdr:to>
      <xdr:col>15</xdr:col>
      <xdr:colOff>82550</xdr:colOff>
      <xdr:row>66</xdr:row>
      <xdr:rowOff>13176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10875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114776</xdr:rowOff>
    </xdr:from>
    <xdr:to>
      <xdr:col>11</xdr:col>
      <xdr:colOff>31750</xdr:colOff>
      <xdr:row>66</xdr:row>
      <xdr:rowOff>13176</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108757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69532</xdr:rowOff>
    </xdr:from>
    <xdr:to>
      <xdr:col>23</xdr:col>
      <xdr:colOff>184150</xdr:colOff>
      <xdr:row>63</xdr:row>
      <xdr:rowOff>171132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86059</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13352</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81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63976</xdr:rowOff>
    </xdr:from>
    <xdr:to>
      <xdr:col>15</xdr:col>
      <xdr:colOff>133350</xdr:colOff>
      <xdr:row>64</xdr:row>
      <xdr:rowOff>165576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1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4303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80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133826</xdr:rowOff>
    </xdr:from>
    <xdr:to>
      <xdr:col>11</xdr:col>
      <xdr:colOff>82550</xdr:colOff>
      <xdr:row>66</xdr:row>
      <xdr:rowOff>63976</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12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74153</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104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63976</xdr:rowOff>
    </xdr:from>
    <xdr:to>
      <xdr:col>7</xdr:col>
      <xdr:colOff>31750</xdr:colOff>
      <xdr:row>64</xdr:row>
      <xdr:rowOff>165576</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103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4303</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0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[451,154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人口１人当たりの人件費・物件費等は、これまで類似団体の平均とほぼ同様に推移している。委託料など無駄のない物件費の削減に努める。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39926</xdr:rowOff>
    </xdr:from>
    <xdr:to>
      <xdr:col>23</xdr:col>
      <xdr:colOff>133350</xdr:colOff>
      <xdr:row>82</xdr:row>
      <xdr:rowOff>59401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098826"/>
          <a:ext cx="838200" cy="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24705</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3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34928</xdr:rowOff>
    </xdr:from>
    <xdr:to>
      <xdr:col>19</xdr:col>
      <xdr:colOff>133350</xdr:colOff>
      <xdr:row>82</xdr:row>
      <xdr:rowOff>59401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93828"/>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34928</xdr:rowOff>
    </xdr:from>
    <xdr:to>
      <xdr:col>15</xdr:col>
      <xdr:colOff>82550</xdr:colOff>
      <xdr:row>82</xdr:row>
      <xdr:rowOff>37760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93828"/>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3338</xdr:rowOff>
    </xdr:from>
    <xdr:to>
      <xdr:col>11</xdr:col>
      <xdr:colOff>31750</xdr:colOff>
      <xdr:row>82</xdr:row>
      <xdr:rowOff>37760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62238"/>
          <a:ext cx="889000" cy="3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160576</xdr:rowOff>
    </xdr:from>
    <xdr:to>
      <xdr:col>23</xdr:col>
      <xdr:colOff>184150</xdr:colOff>
      <xdr:row>82</xdr:row>
      <xdr:rowOff>90726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81853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6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8601</xdr:rowOff>
    </xdr:from>
    <xdr:to>
      <xdr:col>19</xdr:col>
      <xdr:colOff>184150</xdr:colOff>
      <xdr:row>82</xdr:row>
      <xdr:rowOff>110201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120378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155578</xdr:rowOff>
    </xdr:from>
    <xdr:to>
      <xdr:col>15</xdr:col>
      <xdr:colOff>133350</xdr:colOff>
      <xdr:row>82</xdr:row>
      <xdr:rowOff>85728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95905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8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158410</xdr:rowOff>
    </xdr:from>
    <xdr:to>
      <xdr:col>11</xdr:col>
      <xdr:colOff>82550</xdr:colOff>
      <xdr:row>82</xdr:row>
      <xdr:rowOff>88560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98737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123988</xdr:rowOff>
    </xdr:from>
    <xdr:to>
      <xdr:col>7</xdr:col>
      <xdr:colOff>31750</xdr:colOff>
      <xdr:row>82</xdr:row>
      <xdr:rowOff>54138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64315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ラスパイレス指数は、類似団体の平均を下回り推移している。全国町村平均と比較すると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ポイント下回っていることから、給与体系の見直し等給与の適正化に努める。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164464</xdr:rowOff>
    </xdr:from>
    <xdr:to>
      <xdr:col>81</xdr:col>
      <xdr:colOff>44450</xdr:colOff>
      <xdr:row>85</xdr:row>
      <xdr:rowOff>164464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37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86</xdr:row>
      <xdr:rowOff>59373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37714"/>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59373</xdr:rowOff>
    </xdr:from>
    <xdr:to>
      <xdr:col>72</xdr:col>
      <xdr:colOff>203200</xdr:colOff>
      <xdr:row>86</xdr:row>
      <xdr:rowOff>83502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0407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83502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785975"/>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113664</xdr:rowOff>
    </xdr:from>
    <xdr:to>
      <xdr:col>81</xdr:col>
      <xdr:colOff>95250</xdr:colOff>
      <xdr:row>86</xdr:row>
      <xdr:rowOff>43814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130191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3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113664</xdr:rowOff>
    </xdr:from>
    <xdr:to>
      <xdr:col>77</xdr:col>
      <xdr:colOff>95250</xdr:colOff>
      <xdr:row>86</xdr:row>
      <xdr:rowOff>43814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53991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45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8573</xdr:rowOff>
    </xdr:from>
    <xdr:to>
      <xdr:col>73</xdr:col>
      <xdr:colOff>44450</xdr:colOff>
      <xdr:row>86</xdr:row>
      <xdr:rowOff>110173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120350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32702</xdr:rowOff>
    </xdr:from>
    <xdr:to>
      <xdr:col>68</xdr:col>
      <xdr:colOff>203200</xdr:colOff>
      <xdr:row>86</xdr:row>
      <xdr:rowOff>134302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人当たりの職員数は、類似団体の平均とほぼ同様に推移しているが上昇傾向にある。デジタル技術の活用による業務効率化を推進し、適切な定員管理に努める。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84128</xdr:rowOff>
    </xdr:from>
    <xdr:to>
      <xdr:col>81</xdr:col>
      <xdr:colOff>44450</xdr:colOff>
      <xdr:row>59</xdr:row>
      <xdr:rowOff>85162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99678"/>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15517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80796</xdr:rowOff>
    </xdr:from>
    <xdr:to>
      <xdr:col>77</xdr:col>
      <xdr:colOff>44450</xdr:colOff>
      <xdr:row>59</xdr:row>
      <xdr:rowOff>84128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96346"/>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135448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250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71834</xdr:rowOff>
    </xdr:from>
    <xdr:to>
      <xdr:col>72</xdr:col>
      <xdr:colOff>203200</xdr:colOff>
      <xdr:row>59</xdr:row>
      <xdr:rowOff>80796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87384"/>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145789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26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58275</xdr:rowOff>
    </xdr:from>
    <xdr:to>
      <xdr:col>68</xdr:col>
      <xdr:colOff>152400</xdr:colOff>
      <xdr:row>59</xdr:row>
      <xdr:rowOff>71834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73825"/>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141192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146249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34362</xdr:rowOff>
    </xdr:from>
    <xdr:to>
      <xdr:col>81</xdr:col>
      <xdr:colOff>95250</xdr:colOff>
      <xdr:row>59</xdr:row>
      <xdr:rowOff>135962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50889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33328</xdr:rowOff>
    </xdr:from>
    <xdr:to>
      <xdr:col>77</xdr:col>
      <xdr:colOff>95250</xdr:colOff>
      <xdr:row>59</xdr:row>
      <xdr:rowOff>134928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145105</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1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29996</xdr:rowOff>
    </xdr:from>
    <xdr:to>
      <xdr:col>73</xdr:col>
      <xdr:colOff>44450</xdr:colOff>
      <xdr:row>59</xdr:row>
      <xdr:rowOff>131596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141773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1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21034</xdr:rowOff>
    </xdr:from>
    <xdr:to>
      <xdr:col>68</xdr:col>
      <xdr:colOff>203200</xdr:colOff>
      <xdr:row>59</xdr:row>
      <xdr:rowOff>122634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132811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0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7475</xdr:rowOff>
    </xdr:from>
    <xdr:to>
      <xdr:col>64</xdr:col>
      <xdr:colOff>152400</xdr:colOff>
      <xdr:row>59</xdr:row>
      <xdr:rowOff>109075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119252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実質公債比率は、類似団体の平均とほぼ同様に推移しているが上昇傾向にある。起債依存型の事業実施を見直しながら公債比率の抑制に努める。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124460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297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92287</xdr:rowOff>
    </xdr:from>
    <xdr:to>
      <xdr:col>77</xdr:col>
      <xdr:colOff>44450</xdr:colOff>
      <xdr:row>41</xdr:row>
      <xdr:rowOff>100330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1217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45737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153264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既に発行している地方債や今後発行が見込まれる地方債について、現在の負担と将来の負担のバランスを念頭において財政運営に努める。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164556</xdr:rowOff>
    </xdr:from>
    <xdr:to>
      <xdr:col>77</xdr:col>
      <xdr:colOff>95250</xdr:colOff>
      <xdr:row>14</xdr:row>
      <xdr:rowOff>94706</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3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79483</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479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ポイント下回っているが、行政改革の取組みを通じて人件費の抑制に努める。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30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306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xdr:rowOff>
    </xdr:from>
    <xdr:to>
      <xdr:col>11</xdr:col>
      <xdr:colOff>9525</xdr:colOff>
      <xdr:row>36</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87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17797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49530</xdr:rowOff>
    </xdr:from>
    <xdr:to>
      <xdr:col>11</xdr:col>
      <xdr:colOff>60325</xdr:colOff>
      <xdr:row>36</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ポイント下回っているが、委託料など無駄のない物件費の抑制に努める。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53848</xdr:rowOff>
    </xdr:from>
    <xdr:to>
      <xdr:col>82</xdr:col>
      <xdr:colOff>107950</xdr:colOff>
      <xdr:row>16</xdr:row>
      <xdr:rowOff>72136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97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72136</xdr:rowOff>
    </xdr:from>
    <xdr:to>
      <xdr:col>78</xdr:col>
      <xdr:colOff>69850</xdr:colOff>
      <xdr:row>17</xdr:row>
      <xdr:rowOff>37846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53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17</xdr:row>
      <xdr:rowOff>60706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52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60706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250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xdr:rowOff>
    </xdr:from>
    <xdr:to>
      <xdr:col>82</xdr:col>
      <xdr:colOff>158750</xdr:colOff>
      <xdr:row>16</xdr:row>
      <xdr:rowOff>104648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19575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21336</xdr:rowOff>
    </xdr:from>
    <xdr:to>
      <xdr:col>78</xdr:col>
      <xdr:colOff>120650</xdr:colOff>
      <xdr:row>16</xdr:row>
      <xdr:rowOff>122936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133113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3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131064</xdr:rowOff>
    </xdr:from>
    <xdr:to>
      <xdr:col>65</xdr:col>
      <xdr:colOff>53975</xdr:colOff>
      <xdr:row>17</xdr:row>
      <xdr:rowOff>61214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71391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ポイント上昇している。子育支援に係る医療扶助や生活扶助が主な要因であり、無駄のない扶助費の抑制に努める。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77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57</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996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その他の比率は、類似団体の平均と比較すると</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ポイント下回っているが、国民健康保険特別会計への繰出金が主な要因である。国民健康保険料の適正化を図り、一般会計の負担額を抑制するよう努める。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52705</xdr:rowOff>
    </xdr:from>
    <xdr:to>
      <xdr:col>82</xdr:col>
      <xdr:colOff>107950</xdr:colOff>
      <xdr:row>56</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48245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xdr:rowOff>
    </xdr:from>
    <xdr:to>
      <xdr:col>78</xdr:col>
      <xdr:colOff>69850</xdr:colOff>
      <xdr:row>56</xdr:row>
      <xdr:rowOff>46990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08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111142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83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46990</xdr:rowOff>
    </xdr:from>
    <xdr:to>
      <xdr:col>73</xdr:col>
      <xdr:colOff>180975</xdr:colOff>
      <xdr:row>57</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4819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52705</xdr:rowOff>
    </xdr:from>
    <xdr:to>
      <xdr:col>69</xdr:col>
      <xdr:colOff>92075</xdr:colOff>
      <xdr:row>57</xdr:row>
      <xdr:rowOff>46990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965390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156862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162577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xdr:rowOff>
    </xdr:from>
    <xdr:to>
      <xdr:col>82</xdr:col>
      <xdr:colOff>158750</xdr:colOff>
      <xdr:row>55</xdr:row>
      <xdr:rowOff>103505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18432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27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127635</xdr:rowOff>
    </xdr:from>
    <xdr:to>
      <xdr:col>78</xdr:col>
      <xdr:colOff>120650</xdr:colOff>
      <xdr:row>56</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67962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2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167640</xdr:rowOff>
    </xdr:from>
    <xdr:to>
      <xdr:col>74</xdr:col>
      <xdr:colOff>31750</xdr:colOff>
      <xdr:row>56</xdr:row>
      <xdr:rowOff>97790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107967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6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xdr:rowOff>
    </xdr:from>
    <xdr:to>
      <xdr:col>65</xdr:col>
      <xdr:colOff>53975</xdr:colOff>
      <xdr:row>56</xdr:row>
      <xdr:rowOff>103505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113682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37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ポイント下回っているが、各種団体等の事業が適正に執行されているか精査し、無駄のない補助費等の抑制に努める。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117856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2534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117856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285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37</xdr:row>
      <xdr:rowOff>19558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276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公債費は、類似団体の平均とほぼ同様に推移している。前年度より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ポイント下回っているが、地方債の新規発行に伴う普通建設事業の抑制に努める。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257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58420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41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20320</xdr:rowOff>
    </xdr:from>
    <xdr:to>
      <xdr:col>15</xdr:col>
      <xdr:colOff>98425</xdr:colOff>
      <xdr:row>77</xdr:row>
      <xdr:rowOff>39370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21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20320</xdr:rowOff>
    </xdr:from>
    <xdr:to>
      <xdr:col>11</xdr:col>
      <xdr:colOff>9525</xdr:colOff>
      <xdr:row>77</xdr:row>
      <xdr:rowOff>54611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7620</xdr:rowOff>
    </xdr:from>
    <xdr:to>
      <xdr:col>20</xdr:col>
      <xdr:colOff>38100</xdr:colOff>
      <xdr:row>77</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93997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100347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140970</xdr:rowOff>
    </xdr:from>
    <xdr:to>
      <xdr:col>11</xdr:col>
      <xdr:colOff>60325</xdr:colOff>
      <xdr:row>77</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公債費以外の比率は、類似団体の平均と比較すると</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ポイント下回っているが、経常経費全体の見直しや人件費や扶助費の義務的経費についても無駄のない抑制に努める。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99241</xdr:rowOff>
    </xdr:from>
    <xdr:to>
      <xdr:col>82</xdr:col>
      <xdr:colOff>107950</xdr:colOff>
      <xdr:row>76</xdr:row>
      <xdr:rowOff>87812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957991"/>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76</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18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94343</xdr:rowOff>
    </xdr:from>
    <xdr:to>
      <xdr:col>73</xdr:col>
      <xdr:colOff>180975</xdr:colOff>
      <xdr:row>78</xdr:row>
      <xdr:rowOff>29029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2454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78</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11480"/>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48441</xdr:rowOff>
    </xdr:from>
    <xdr:to>
      <xdr:col>82</xdr:col>
      <xdr:colOff>158750</xdr:colOff>
      <xdr:row>75</xdr:row>
      <xdr:rowOff>150040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64968</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148789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43543</xdr:rowOff>
    </xdr:from>
    <xdr:to>
      <xdr:col>74</xdr:col>
      <xdr:colOff>31750</xdr:colOff>
      <xdr:row>76</xdr:row>
      <xdr:rowOff>145143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155320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4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149679</xdr:rowOff>
    </xdr:from>
    <xdr:to>
      <xdr:col>69</xdr:col>
      <xdr:colOff>142875</xdr:colOff>
      <xdr:row>78</xdr:row>
      <xdr:rowOff>79829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64606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56658</xdr:rowOff>
    </xdr:from>
    <xdr:to>
      <xdr:col>29</xdr:col>
      <xdr:colOff>127000</xdr:colOff>
      <xdr:row>18</xdr:row>
      <xdr:rowOff>58253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190383"/>
          <a:ext cx="647700" cy="1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5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58253</xdr:rowOff>
    </xdr:from>
    <xdr:to>
      <xdr:col>26</xdr:col>
      <xdr:colOff>50800</xdr:colOff>
      <xdr:row>18</xdr:row>
      <xdr:rowOff>62605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91978"/>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107788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62605</xdr:rowOff>
    </xdr:from>
    <xdr:to>
      <xdr:col>22</xdr:col>
      <xdr:colOff>114300</xdr:colOff>
      <xdr:row>18</xdr:row>
      <xdr:rowOff>74562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196330"/>
          <a:ext cx="698500" cy="11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94858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74562</xdr:rowOff>
    </xdr:from>
    <xdr:to>
      <xdr:col>18</xdr:col>
      <xdr:colOff>177800</xdr:colOff>
      <xdr:row>18</xdr:row>
      <xdr:rowOff>110259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08287"/>
          <a:ext cx="698500" cy="3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101211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99611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5858</xdr:rowOff>
    </xdr:from>
    <xdr:to>
      <xdr:col>29</xdr:col>
      <xdr:colOff>177800</xdr:colOff>
      <xdr:row>18</xdr:row>
      <xdr:rowOff>107458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39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149385</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7453</xdr:rowOff>
    </xdr:from>
    <xdr:to>
      <xdr:col>26</xdr:col>
      <xdr:colOff>101600</xdr:colOff>
      <xdr:row>18</xdr:row>
      <xdr:rowOff>109053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41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93830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11805</xdr:rowOff>
    </xdr:from>
    <xdr:to>
      <xdr:col>22</xdr:col>
      <xdr:colOff>165100</xdr:colOff>
      <xdr:row>18</xdr:row>
      <xdr:rowOff>113405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45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98181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23762</xdr:rowOff>
    </xdr:from>
    <xdr:to>
      <xdr:col>19</xdr:col>
      <xdr:colOff>38100</xdr:colOff>
      <xdr:row>18</xdr:row>
      <xdr:rowOff>125362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110139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4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59459</xdr:rowOff>
    </xdr:from>
    <xdr:to>
      <xdr:col>15</xdr:col>
      <xdr:colOff>101600</xdr:colOff>
      <xdr:row>18</xdr:row>
      <xdr:rowOff>161059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145837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163210</xdr:rowOff>
    </xdr:from>
    <xdr:to>
      <xdr:col>29</xdr:col>
      <xdr:colOff>127000</xdr:colOff>
      <xdr:row>37</xdr:row>
      <xdr:rowOff>10282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6460"/>
          <a:ext cx="647700" cy="1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10282</xdr:rowOff>
    </xdr:from>
    <xdr:to>
      <xdr:col>26</xdr:col>
      <xdr:colOff>50800</xdr:colOff>
      <xdr:row>37</xdr:row>
      <xdr:rowOff>27033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34982"/>
          <a:ext cx="698500" cy="16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27033</xdr:rowOff>
    </xdr:from>
    <xdr:to>
      <xdr:col>22</xdr:col>
      <xdr:colOff>114300</xdr:colOff>
      <xdr:row>37</xdr:row>
      <xdr:rowOff>54465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51733"/>
          <a:ext cx="6985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40846</xdr:rowOff>
    </xdr:from>
    <xdr:to>
      <xdr:col>18</xdr:col>
      <xdr:colOff>177800</xdr:colOff>
      <xdr:row>37</xdr:row>
      <xdr:rowOff>54465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65546"/>
          <a:ext cx="698500" cy="1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112410</xdr:rowOff>
    </xdr:from>
    <xdr:to>
      <xdr:col>29</xdr:col>
      <xdr:colOff>177800</xdr:colOff>
      <xdr:row>37</xdr:row>
      <xdr:rowOff>42560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5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84487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130932</xdr:rowOff>
    </xdr:from>
    <xdr:to>
      <xdr:col>26</xdr:col>
      <xdr:colOff>101600</xdr:colOff>
      <xdr:row>37</xdr:row>
      <xdr:rowOff>61082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8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45859</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70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147683</xdr:rowOff>
    </xdr:from>
    <xdr:to>
      <xdr:col>22</xdr:col>
      <xdr:colOff>165100</xdr:colOff>
      <xdr:row>37</xdr:row>
      <xdr:rowOff>77833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0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62610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8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3665</xdr:rowOff>
    </xdr:from>
    <xdr:to>
      <xdr:col>19</xdr:col>
      <xdr:colOff>38100</xdr:colOff>
      <xdr:row>37</xdr:row>
      <xdr:rowOff>105265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90042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161496</xdr:rowOff>
    </xdr:from>
    <xdr:to>
      <xdr:col>15</xdr:col>
      <xdr:colOff>101600</xdr:colOff>
      <xdr:row>37</xdr:row>
      <xdr:rowOff>91646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1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76423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75068</xdr:rowOff>
    </xdr:from>
    <xdr:to>
      <xdr:col>24</xdr:col>
      <xdr:colOff>63500</xdr:colOff>
      <xdr:row>37</xdr:row>
      <xdr:rowOff>79304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18718"/>
          <a:ext cx="838200" cy="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89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79304</xdr:rowOff>
    </xdr:from>
    <xdr:to>
      <xdr:col>19</xdr:col>
      <xdr:colOff>177800</xdr:colOff>
      <xdr:row>37</xdr:row>
      <xdr:rowOff>149750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22954"/>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117244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149750</xdr:rowOff>
    </xdr:from>
    <xdr:to>
      <xdr:col>15</xdr:col>
      <xdr:colOff>50800</xdr:colOff>
      <xdr:row>37</xdr:row>
      <xdr:rowOff>155401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93400"/>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152841</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155401</xdr:rowOff>
    </xdr:from>
    <xdr:to>
      <xdr:col>10</xdr:col>
      <xdr:colOff>114300</xdr:colOff>
      <xdr:row>38</xdr:row>
      <xdr:rowOff>7100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499051"/>
          <a:ext cx="889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160370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154934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24268</xdr:rowOff>
    </xdr:from>
    <xdr:to>
      <xdr:col>24</xdr:col>
      <xdr:colOff>114300</xdr:colOff>
      <xdr:row>37</xdr:row>
      <xdr:rowOff>125868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36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2695</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34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28504</xdr:rowOff>
    </xdr:from>
    <xdr:to>
      <xdr:col>20</xdr:col>
      <xdr:colOff>38100</xdr:colOff>
      <xdr:row>37</xdr:row>
      <xdr:rowOff>130104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3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121231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4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98950</xdr:rowOff>
    </xdr:from>
    <xdr:to>
      <xdr:col>15</xdr:col>
      <xdr:colOff>101600</xdr:colOff>
      <xdr:row>38</xdr:row>
      <xdr:rowOff>29101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42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20228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3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104601</xdr:rowOff>
    </xdr:from>
    <xdr:to>
      <xdr:col>10</xdr:col>
      <xdr:colOff>165100</xdr:colOff>
      <xdr:row>38</xdr:row>
      <xdr:rowOff>34751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25878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4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127751</xdr:rowOff>
    </xdr:from>
    <xdr:to>
      <xdr:col>6</xdr:col>
      <xdr:colOff>38100</xdr:colOff>
      <xdr:row>38</xdr:row>
      <xdr:rowOff>57900</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714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49027</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6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64747</xdr:rowOff>
    </xdr:from>
    <xdr:to>
      <xdr:col>24</xdr:col>
      <xdr:colOff>63500</xdr:colOff>
      <xdr:row>57</xdr:row>
      <xdr:rowOff>99532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37397"/>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57363</xdr:rowOff>
    </xdr:from>
    <xdr:to>
      <xdr:col>19</xdr:col>
      <xdr:colOff>177800</xdr:colOff>
      <xdr:row>57</xdr:row>
      <xdr:rowOff>64747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30013"/>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51422</xdr:rowOff>
    </xdr:from>
    <xdr:to>
      <xdr:col>15</xdr:col>
      <xdr:colOff>50800</xdr:colOff>
      <xdr:row>57</xdr:row>
      <xdr:rowOff>57363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24072"/>
          <a:ext cx="889000" cy="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51422</xdr:rowOff>
    </xdr:from>
    <xdr:to>
      <xdr:col>10</xdr:col>
      <xdr:colOff>114300</xdr:colOff>
      <xdr:row>57</xdr:row>
      <xdr:rowOff>101822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24072"/>
          <a:ext cx="889000" cy="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48732</xdr:rowOff>
    </xdr:from>
    <xdr:to>
      <xdr:col>24</xdr:col>
      <xdr:colOff>114300</xdr:colOff>
      <xdr:row>57</xdr:row>
      <xdr:rowOff>150332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2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10748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13947</xdr:rowOff>
    </xdr:from>
    <xdr:to>
      <xdr:col>20</xdr:col>
      <xdr:colOff>38100</xdr:colOff>
      <xdr:row>57</xdr:row>
      <xdr:rowOff>115547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132074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6563</xdr:rowOff>
    </xdr:from>
    <xdr:to>
      <xdr:col>15</xdr:col>
      <xdr:colOff>101600</xdr:colOff>
      <xdr:row>57</xdr:row>
      <xdr:rowOff>108163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124690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54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622</xdr:rowOff>
    </xdr:from>
    <xdr:to>
      <xdr:col>10</xdr:col>
      <xdr:colOff>165100</xdr:colOff>
      <xdr:row>57</xdr:row>
      <xdr:rowOff>102222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118749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4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51022</xdr:rowOff>
    </xdr:from>
    <xdr:to>
      <xdr:col>6</xdr:col>
      <xdr:colOff>38100</xdr:colOff>
      <xdr:row>57</xdr:row>
      <xdr:rowOff>152622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143749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1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58868</xdr:rowOff>
    </xdr:from>
    <xdr:to>
      <xdr:col>24</xdr:col>
      <xdr:colOff>63500</xdr:colOff>
      <xdr:row>78</xdr:row>
      <xdr:rowOff>79674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31968"/>
          <a:ext cx="838200" cy="2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58868</xdr:rowOff>
    </xdr:from>
    <xdr:to>
      <xdr:col>19</xdr:col>
      <xdr:colOff>177800</xdr:colOff>
      <xdr:row>78</xdr:row>
      <xdr:rowOff>113877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31968"/>
          <a:ext cx="889000" cy="5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97610</xdr:rowOff>
    </xdr:from>
    <xdr:to>
      <xdr:col>15</xdr:col>
      <xdr:colOff>50800</xdr:colOff>
      <xdr:row>78</xdr:row>
      <xdr:rowOff>113877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70710"/>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97610</xdr:rowOff>
    </xdr:from>
    <xdr:to>
      <xdr:col>10</xdr:col>
      <xdr:colOff>114300</xdr:colOff>
      <xdr:row>78</xdr:row>
      <xdr:rowOff>111540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70710"/>
          <a:ext cx="8890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28874</xdr:rowOff>
    </xdr:from>
    <xdr:to>
      <xdr:col>24</xdr:col>
      <xdr:colOff>114300</xdr:colOff>
      <xdr:row>78</xdr:row>
      <xdr:rowOff>130474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115708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1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8068</xdr:rowOff>
    </xdr:from>
    <xdr:to>
      <xdr:col>20</xdr:col>
      <xdr:colOff>38100</xdr:colOff>
      <xdr:row>78</xdr:row>
      <xdr:rowOff>109668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8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100795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63077</xdr:rowOff>
    </xdr:from>
    <xdr:to>
      <xdr:col>15</xdr:col>
      <xdr:colOff>101600</xdr:colOff>
      <xdr:row>78</xdr:row>
      <xdr:rowOff>164677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3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155804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46810</xdr:rowOff>
    </xdr:from>
    <xdr:to>
      <xdr:col>10</xdr:col>
      <xdr:colOff>165100</xdr:colOff>
      <xdr:row>78</xdr:row>
      <xdr:rowOff>148410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139537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1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60740</xdr:rowOff>
    </xdr:from>
    <xdr:to>
      <xdr:col>6</xdr:col>
      <xdr:colOff>38100</xdr:colOff>
      <xdr:row>78</xdr:row>
      <xdr:rowOff>162340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153467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56001</xdr:rowOff>
    </xdr:from>
    <xdr:to>
      <xdr:col>24</xdr:col>
      <xdr:colOff>63500</xdr:colOff>
      <xdr:row>96</xdr:row>
      <xdr:rowOff>18549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172301"/>
          <a:ext cx="838200" cy="3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121855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3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18549</xdr:rowOff>
    </xdr:from>
    <xdr:to>
      <xdr:col>19</xdr:col>
      <xdr:colOff>177800</xdr:colOff>
      <xdr:row>96</xdr:row>
      <xdr:rowOff>19548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7749"/>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171025</xdr:rowOff>
    </xdr:from>
    <xdr:to>
      <xdr:col>15</xdr:col>
      <xdr:colOff>50800</xdr:colOff>
      <xdr:row>96</xdr:row>
      <xdr:rowOff>19548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58775"/>
          <a:ext cx="889000" cy="1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165905</xdr:rowOff>
    </xdr:from>
    <xdr:to>
      <xdr:col>10</xdr:col>
      <xdr:colOff>114300</xdr:colOff>
      <xdr:row>95</xdr:row>
      <xdr:rowOff>171025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45365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62899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70955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3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5201</xdr:rowOff>
    </xdr:from>
    <xdr:to>
      <xdr:col>24</xdr:col>
      <xdr:colOff>114300</xdr:colOff>
      <xdr:row>94</xdr:row>
      <xdr:rowOff>106801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28078</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72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139199</xdr:rowOff>
    </xdr:from>
    <xdr:to>
      <xdr:col>20</xdr:col>
      <xdr:colOff>38100</xdr:colOff>
      <xdr:row>96</xdr:row>
      <xdr:rowOff>69349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60476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140198</xdr:rowOff>
    </xdr:from>
    <xdr:to>
      <xdr:col>15</xdr:col>
      <xdr:colOff>101600</xdr:colOff>
      <xdr:row>96</xdr:row>
      <xdr:rowOff>70348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2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61475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120225</xdr:rowOff>
    </xdr:from>
    <xdr:to>
      <xdr:col>10</xdr:col>
      <xdr:colOff>165100</xdr:colOff>
      <xdr:row>96</xdr:row>
      <xdr:rowOff>50375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66902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115105</xdr:rowOff>
    </xdr:from>
    <xdr:to>
      <xdr:col>6</xdr:col>
      <xdr:colOff>38100</xdr:colOff>
      <xdr:row>96</xdr:row>
      <xdr:rowOff>45255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61782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54346</xdr:rowOff>
    </xdr:from>
    <xdr:to>
      <xdr:col>55</xdr:col>
      <xdr:colOff>0</xdr:colOff>
      <xdr:row>37</xdr:row>
      <xdr:rowOff>107098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26546"/>
          <a:ext cx="838200" cy="2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119868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2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54346</xdr:rowOff>
    </xdr:from>
    <xdr:to>
      <xdr:col>50</xdr:col>
      <xdr:colOff>114300</xdr:colOff>
      <xdr:row>37</xdr:row>
      <xdr:rowOff>117223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26546"/>
          <a:ext cx="889000" cy="23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4177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117223</xdr:rowOff>
    </xdr:from>
    <xdr:to>
      <xdr:col>45</xdr:col>
      <xdr:colOff>177800</xdr:colOff>
      <xdr:row>37</xdr:row>
      <xdr:rowOff>125527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460873"/>
          <a:ext cx="88900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87450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125527</xdr:rowOff>
    </xdr:from>
    <xdr:to>
      <xdr:col>41</xdr:col>
      <xdr:colOff>50800</xdr:colOff>
      <xdr:row>37</xdr:row>
      <xdr:rowOff>154437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69177"/>
          <a:ext cx="8890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83208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110518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56298</xdr:rowOff>
    </xdr:from>
    <xdr:to>
      <xdr:col>55</xdr:col>
      <xdr:colOff>50800</xdr:colOff>
      <xdr:row>37</xdr:row>
      <xdr:rowOff>157898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34725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78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3546</xdr:rowOff>
    </xdr:from>
    <xdr:to>
      <xdr:col>50</xdr:col>
      <xdr:colOff>165100</xdr:colOff>
      <xdr:row>36</xdr:row>
      <xdr:rowOff>105146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96273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6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66423</xdr:rowOff>
    </xdr:from>
    <xdr:to>
      <xdr:col>46</xdr:col>
      <xdr:colOff>38100</xdr:colOff>
      <xdr:row>37</xdr:row>
      <xdr:rowOff>168023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4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159150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50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74727</xdr:rowOff>
    </xdr:from>
    <xdr:to>
      <xdr:col>41</xdr:col>
      <xdr:colOff>101600</xdr:colOff>
      <xdr:row>38</xdr:row>
      <xdr:rowOff>4877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167453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1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103637</xdr:rowOff>
    </xdr:from>
    <xdr:to>
      <xdr:col>36</xdr:col>
      <xdr:colOff>165100</xdr:colOff>
      <xdr:row>38</xdr:row>
      <xdr:rowOff>33787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24914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128963</xdr:rowOff>
    </xdr:from>
    <xdr:to>
      <xdr:col>55</xdr:col>
      <xdr:colOff>0</xdr:colOff>
      <xdr:row>58</xdr:row>
      <xdr:rowOff>158002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73063"/>
          <a:ext cx="838200" cy="2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128963</xdr:rowOff>
    </xdr:from>
    <xdr:to>
      <xdr:col>50</xdr:col>
      <xdr:colOff>114300</xdr:colOff>
      <xdr:row>59</xdr:row>
      <xdr:rowOff>6672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73063"/>
          <a:ext cx="889000" cy="4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32269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4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106395</xdr:rowOff>
    </xdr:from>
    <xdr:to>
      <xdr:col>45</xdr:col>
      <xdr:colOff>177800</xdr:colOff>
      <xdr:row>59</xdr:row>
      <xdr:rowOff>6672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0495"/>
          <a:ext cx="889000" cy="7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106395</xdr:rowOff>
    </xdr:from>
    <xdr:to>
      <xdr:col>41</xdr:col>
      <xdr:colOff>50800</xdr:colOff>
      <xdr:row>59</xdr:row>
      <xdr:rowOff>567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50495"/>
          <a:ext cx="889000" cy="6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107202</xdr:rowOff>
    </xdr:from>
    <xdr:to>
      <xdr:col>55</xdr:col>
      <xdr:colOff>50800</xdr:colOff>
      <xdr:row>59</xdr:row>
      <xdr:rowOff>37352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78163</xdr:rowOff>
    </xdr:from>
    <xdr:to>
      <xdr:col>50</xdr:col>
      <xdr:colOff>165100</xdr:colOff>
      <xdr:row>59</xdr:row>
      <xdr:rowOff>8313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24840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9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127322</xdr:rowOff>
    </xdr:from>
    <xdr:to>
      <xdr:col>46</xdr:col>
      <xdr:colOff>38100</xdr:colOff>
      <xdr:row>59</xdr:row>
      <xdr:rowOff>57472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48599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16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55595</xdr:rowOff>
    </xdr:from>
    <xdr:to>
      <xdr:col>41</xdr:col>
      <xdr:colOff>101600</xdr:colOff>
      <xdr:row>58</xdr:row>
      <xdr:rowOff>157195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2272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7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121217</xdr:rowOff>
    </xdr:from>
    <xdr:to>
      <xdr:col>36</xdr:col>
      <xdr:colOff>165100</xdr:colOff>
      <xdr:row>59</xdr:row>
      <xdr:rowOff>51367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6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42494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58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62992</xdr:rowOff>
    </xdr:from>
    <xdr:to>
      <xdr:col>55</xdr:col>
      <xdr:colOff>0</xdr:colOff>
      <xdr:row>78</xdr:row>
      <xdr:rowOff>96389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36092"/>
          <a:ext cx="838200" cy="3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3895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76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39635</xdr:rowOff>
    </xdr:from>
    <xdr:to>
      <xdr:col>50</xdr:col>
      <xdr:colOff>114300</xdr:colOff>
      <xdr:row>78</xdr:row>
      <xdr:rowOff>96389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12735"/>
          <a:ext cx="889000" cy="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15838</xdr:rowOff>
    </xdr:from>
    <xdr:to>
      <xdr:col>45</xdr:col>
      <xdr:colOff>177800</xdr:colOff>
      <xdr:row>78</xdr:row>
      <xdr:rowOff>39635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388938"/>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125686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9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15838</xdr:rowOff>
    </xdr:from>
    <xdr:to>
      <xdr:col>41</xdr:col>
      <xdr:colOff>50800</xdr:colOff>
      <xdr:row>78</xdr:row>
      <xdr:rowOff>98706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88938"/>
          <a:ext cx="889000" cy="8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130022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50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12192</xdr:rowOff>
    </xdr:from>
    <xdr:to>
      <xdr:col>55</xdr:col>
      <xdr:colOff>50800</xdr:colOff>
      <xdr:row>78</xdr:row>
      <xdr:rowOff>113792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143019</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7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45589</xdr:rowOff>
    </xdr:from>
    <xdr:to>
      <xdr:col>50</xdr:col>
      <xdr:colOff>165100</xdr:colOff>
      <xdr:row>78</xdr:row>
      <xdr:rowOff>147189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138316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1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160285</xdr:rowOff>
    </xdr:from>
    <xdr:to>
      <xdr:col>46</xdr:col>
      <xdr:colOff>38100</xdr:colOff>
      <xdr:row>78</xdr:row>
      <xdr:rowOff>90435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106962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3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136488</xdr:rowOff>
    </xdr:from>
    <xdr:to>
      <xdr:col>41</xdr:col>
      <xdr:colOff>101600</xdr:colOff>
      <xdr:row>78</xdr:row>
      <xdr:rowOff>66638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83165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311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47906</xdr:rowOff>
    </xdr:from>
    <xdr:to>
      <xdr:col>36</xdr:col>
      <xdr:colOff>165100</xdr:colOff>
      <xdr:row>78</xdr:row>
      <xdr:rowOff>149506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140633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156936</xdr:rowOff>
    </xdr:from>
    <xdr:to>
      <xdr:col>55</xdr:col>
      <xdr:colOff>0</xdr:colOff>
      <xdr:row>98</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787586"/>
          <a:ext cx="838200" cy="7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6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156936</xdr:rowOff>
    </xdr:from>
    <xdr:to>
      <xdr:col>50</xdr:col>
      <xdr:colOff>114300</xdr:colOff>
      <xdr:row>98</xdr:row>
      <xdr:rowOff>112027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87586"/>
          <a:ext cx="889000" cy="12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37089</xdr:rowOff>
    </xdr:from>
    <xdr:to>
      <xdr:col>45</xdr:col>
      <xdr:colOff>177800</xdr:colOff>
      <xdr:row>98</xdr:row>
      <xdr:rowOff>112027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39189"/>
          <a:ext cx="889000" cy="7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37089</xdr:rowOff>
    </xdr:from>
    <xdr:to>
      <xdr:col>41</xdr:col>
      <xdr:colOff>50800</xdr:colOff>
      <xdr:row>98</xdr:row>
      <xdr:rowOff>44304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39189"/>
          <a:ext cx="8890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12700</xdr:rowOff>
    </xdr:from>
    <xdr:to>
      <xdr:col>55</xdr:col>
      <xdr:colOff>50800</xdr:colOff>
      <xdr:row>98</xdr:row>
      <xdr:rowOff>114300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152991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106136</xdr:rowOff>
    </xdr:from>
    <xdr:to>
      <xdr:col>50</xdr:col>
      <xdr:colOff>165100</xdr:colOff>
      <xdr:row>98</xdr:row>
      <xdr:rowOff>36286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3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52813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1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61227</xdr:rowOff>
    </xdr:from>
    <xdr:to>
      <xdr:col>46</xdr:col>
      <xdr:colOff>38100</xdr:colOff>
      <xdr:row>98</xdr:row>
      <xdr:rowOff>162827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153954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157739</xdr:rowOff>
    </xdr:from>
    <xdr:to>
      <xdr:col>41</xdr:col>
      <xdr:colOff>101600</xdr:colOff>
      <xdr:row>98</xdr:row>
      <xdr:rowOff>87889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104416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6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164954</xdr:rowOff>
    </xdr:from>
    <xdr:to>
      <xdr:col>36</xdr:col>
      <xdr:colOff>165100</xdr:colOff>
      <xdr:row>98</xdr:row>
      <xdr:rowOff>95104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111631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132168</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7268"/>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124688</xdr:rowOff>
    </xdr:from>
    <xdr:to>
      <xdr:col>76</xdr:col>
      <xdr:colOff>114300</xdr:colOff>
      <xdr:row>38</xdr:row>
      <xdr:rowOff>132168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39788"/>
          <a:ext cx="889000" cy="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124688</xdr:rowOff>
    </xdr:from>
    <xdr:to>
      <xdr:col>71</xdr:col>
      <xdr:colOff>177800</xdr:colOff>
      <xdr:row>38</xdr:row>
      <xdr:rowOff>138125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39788"/>
          <a:ext cx="889000" cy="1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81368</xdr:rowOff>
    </xdr:from>
    <xdr:to>
      <xdr:col>76</xdr:col>
      <xdr:colOff>165100</xdr:colOff>
      <xdr:row>39</xdr:row>
      <xdr:rowOff>11518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2645</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73888</xdr:rowOff>
    </xdr:from>
    <xdr:to>
      <xdr:col>72</xdr:col>
      <xdr:colOff>38100</xdr:colOff>
      <xdr:row>39</xdr:row>
      <xdr:rowOff>4038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8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166615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87325</xdr:rowOff>
    </xdr:from>
    <xdr:to>
      <xdr:col>67</xdr:col>
      <xdr:colOff>101600</xdr:colOff>
      <xdr:row>39</xdr:row>
      <xdr:rowOff>17475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8602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695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115312</xdr:rowOff>
    </xdr:from>
    <xdr:to>
      <xdr:col>85</xdr:col>
      <xdr:colOff>127000</xdr:colOff>
      <xdr:row>77</xdr:row>
      <xdr:rowOff>127214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16962"/>
          <a:ext cx="8382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127214</xdr:rowOff>
    </xdr:from>
    <xdr:to>
      <xdr:col>81</xdr:col>
      <xdr:colOff>50800</xdr:colOff>
      <xdr:row>77</xdr:row>
      <xdr:rowOff>136647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28864"/>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136647</xdr:rowOff>
    </xdr:from>
    <xdr:to>
      <xdr:col>76</xdr:col>
      <xdr:colOff>114300</xdr:colOff>
      <xdr:row>77</xdr:row>
      <xdr:rowOff>152460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38297"/>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141565</xdr:rowOff>
    </xdr:from>
    <xdr:to>
      <xdr:col>71</xdr:col>
      <xdr:colOff>177800</xdr:colOff>
      <xdr:row>77</xdr:row>
      <xdr:rowOff>152460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343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64512</xdr:rowOff>
    </xdr:from>
    <xdr:to>
      <xdr:col>85</xdr:col>
      <xdr:colOff>177800</xdr:colOff>
      <xdr:row>77</xdr:row>
      <xdr:rowOff>166112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42939</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44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76414</xdr:rowOff>
    </xdr:from>
    <xdr:to>
      <xdr:col>81</xdr:col>
      <xdr:colOff>101600</xdr:colOff>
      <xdr:row>78</xdr:row>
      <xdr:rowOff>6564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169141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7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85847</xdr:rowOff>
    </xdr:from>
    <xdr:to>
      <xdr:col>76</xdr:col>
      <xdr:colOff>165100</xdr:colOff>
      <xdr:row>78</xdr:row>
      <xdr:rowOff>15997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8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7124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8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101660</xdr:rowOff>
    </xdr:from>
    <xdr:to>
      <xdr:col>72</xdr:col>
      <xdr:colOff>38100</xdr:colOff>
      <xdr:row>78</xdr:row>
      <xdr:rowOff>31810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22937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3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90765</xdr:rowOff>
    </xdr:from>
    <xdr:to>
      <xdr:col>67</xdr:col>
      <xdr:colOff>101600</xdr:colOff>
      <xdr:row>78</xdr:row>
      <xdr:rowOff>20915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12042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38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144266</xdr:rowOff>
    </xdr:from>
    <xdr:to>
      <xdr:col>85</xdr:col>
      <xdr:colOff>127000</xdr:colOff>
      <xdr:row>99</xdr:row>
      <xdr:rowOff>8457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46366"/>
          <a:ext cx="838200" cy="3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8457</xdr:rowOff>
    </xdr:from>
    <xdr:to>
      <xdr:col>81</xdr:col>
      <xdr:colOff>50800</xdr:colOff>
      <xdr:row>99</xdr:row>
      <xdr:rowOff>14494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2007"/>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11264</xdr:rowOff>
    </xdr:from>
    <xdr:to>
      <xdr:col>76</xdr:col>
      <xdr:colOff>114300</xdr:colOff>
      <xdr:row>99</xdr:row>
      <xdr:rowOff>14494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84814"/>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11264</xdr:rowOff>
    </xdr:from>
    <xdr:to>
      <xdr:col>71</xdr:col>
      <xdr:colOff>177800</xdr:colOff>
      <xdr:row>99</xdr:row>
      <xdr:rowOff>14117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84814"/>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93466</xdr:rowOff>
    </xdr:from>
    <xdr:to>
      <xdr:col>85</xdr:col>
      <xdr:colOff>177800</xdr:colOff>
      <xdr:row>99</xdr:row>
      <xdr:rowOff>23616</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8393</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129107</xdr:rowOff>
    </xdr:from>
    <xdr:to>
      <xdr:col>81</xdr:col>
      <xdr:colOff>101600</xdr:colOff>
      <xdr:row>99</xdr:row>
      <xdr:rowOff>59257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50384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135144</xdr:rowOff>
    </xdr:from>
    <xdr:to>
      <xdr:col>76</xdr:col>
      <xdr:colOff>165100</xdr:colOff>
      <xdr:row>99</xdr:row>
      <xdr:rowOff>65294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56421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702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131914</xdr:rowOff>
    </xdr:from>
    <xdr:to>
      <xdr:col>72</xdr:col>
      <xdr:colOff>38100</xdr:colOff>
      <xdr:row>99</xdr:row>
      <xdr:rowOff>62064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53191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134767</xdr:rowOff>
    </xdr:from>
    <xdr:to>
      <xdr:col>67</xdr:col>
      <xdr:colOff>101600</xdr:colOff>
      <xdr:row>99</xdr:row>
      <xdr:rowOff>64917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56044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702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26764</xdr:rowOff>
    </xdr:from>
    <xdr:to>
      <xdr:col>116</xdr:col>
      <xdr:colOff>63500</xdr:colOff>
      <xdr:row>78</xdr:row>
      <xdr:rowOff>59534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399864"/>
          <a:ext cx="838200" cy="3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59534</xdr:rowOff>
    </xdr:from>
    <xdr:to>
      <xdr:col>111</xdr:col>
      <xdr:colOff>177800</xdr:colOff>
      <xdr:row>78</xdr:row>
      <xdr:rowOff>80325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432634"/>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47241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7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58443</xdr:rowOff>
    </xdr:from>
    <xdr:to>
      <xdr:col>107</xdr:col>
      <xdr:colOff>50800</xdr:colOff>
      <xdr:row>78</xdr:row>
      <xdr:rowOff>80325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431543"/>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58443</xdr:rowOff>
    </xdr:from>
    <xdr:to>
      <xdr:col>102</xdr:col>
      <xdr:colOff>114300</xdr:colOff>
      <xdr:row>78</xdr:row>
      <xdr:rowOff>80866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431543"/>
          <a:ext cx="889000" cy="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147414</xdr:rowOff>
    </xdr:from>
    <xdr:to>
      <xdr:col>116</xdr:col>
      <xdr:colOff>114300</xdr:colOff>
      <xdr:row>78</xdr:row>
      <xdr:rowOff>77564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3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64169</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6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8734</xdr:rowOff>
    </xdr:from>
    <xdr:to>
      <xdr:col>112</xdr:col>
      <xdr:colOff>38100</xdr:colOff>
      <xdr:row>78</xdr:row>
      <xdr:rowOff>110334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38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101461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47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29525</xdr:rowOff>
    </xdr:from>
    <xdr:to>
      <xdr:col>107</xdr:col>
      <xdr:colOff>101600</xdr:colOff>
      <xdr:row>78</xdr:row>
      <xdr:rowOff>131125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0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122252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49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7643</xdr:rowOff>
    </xdr:from>
    <xdr:to>
      <xdr:col>102</xdr:col>
      <xdr:colOff>165100</xdr:colOff>
      <xdr:row>78</xdr:row>
      <xdr:rowOff>109243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100370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4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30066</xdr:rowOff>
    </xdr:from>
    <xdr:to>
      <xdr:col>98</xdr:col>
      <xdr:colOff>38100</xdr:colOff>
      <xdr:row>78</xdr:row>
      <xdr:rowOff>131666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4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122793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扶助費、普通建設事業費（うち新規整備）が前年度を上回っている。扶助費については、新型コロナウイルス感染症対策に係る給付金（子育て世帯・非課税世帯）、普通建設事業（うち新規整備）については、村営住宅や道の駅の整備が主な要因となっている。新規の建設事業については、優先順位や無駄のない必要最小限の施設整備に努めた事業計画とする。類似団体の平均を下回っている物件費、維持補修費、補助費等についても、前年度と比較して伸びているものについては、そ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4,596
4,559
194.80
7,122,960
6,467,902
590,923
3,358,159
6,220,890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47117</xdr:rowOff>
    </xdr:from>
    <xdr:to>
      <xdr:col>24</xdr:col>
      <xdr:colOff>63500</xdr:colOff>
      <xdr:row>38</xdr:row>
      <xdr:rowOff>47476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62217"/>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100233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40308</xdr:rowOff>
    </xdr:from>
    <xdr:to>
      <xdr:col>19</xdr:col>
      <xdr:colOff>177800</xdr:colOff>
      <xdr:row>38</xdr:row>
      <xdr:rowOff>47476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555408"/>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23722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40308</xdr:rowOff>
    </xdr:from>
    <xdr:to>
      <xdr:col>15</xdr:col>
      <xdr:colOff>50800</xdr:colOff>
      <xdr:row>38</xdr:row>
      <xdr:rowOff>56587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55408"/>
          <a:ext cx="889000" cy="1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10970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34495</xdr:rowOff>
    </xdr:from>
    <xdr:to>
      <xdr:col>10</xdr:col>
      <xdr:colOff>114300</xdr:colOff>
      <xdr:row>38</xdr:row>
      <xdr:rowOff>56587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549595"/>
          <a:ext cx="8890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17044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7149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167767</xdr:rowOff>
    </xdr:from>
    <xdr:to>
      <xdr:col>24</xdr:col>
      <xdr:colOff>114300</xdr:colOff>
      <xdr:row>38</xdr:row>
      <xdr:rowOff>97917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82694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2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168126</xdr:rowOff>
    </xdr:from>
    <xdr:to>
      <xdr:col>20</xdr:col>
      <xdr:colOff>38100</xdr:colOff>
      <xdr:row>38</xdr:row>
      <xdr:rowOff>98276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89403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160958</xdr:rowOff>
    </xdr:from>
    <xdr:to>
      <xdr:col>15</xdr:col>
      <xdr:colOff>101600</xdr:colOff>
      <xdr:row>38</xdr:row>
      <xdr:rowOff>91108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82235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9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5787</xdr:rowOff>
    </xdr:from>
    <xdr:to>
      <xdr:col>10</xdr:col>
      <xdr:colOff>165100</xdr:colOff>
      <xdr:row>38</xdr:row>
      <xdr:rowOff>107387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98514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1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155145</xdr:rowOff>
    </xdr:from>
    <xdr:to>
      <xdr:col>6</xdr:col>
      <xdr:colOff>38100</xdr:colOff>
      <xdr:row>38</xdr:row>
      <xdr:rowOff>85296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8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76422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9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61282</xdr:rowOff>
    </xdr:from>
    <xdr:to>
      <xdr:col>24</xdr:col>
      <xdr:colOff>63500</xdr:colOff>
      <xdr:row>57</xdr:row>
      <xdr:rowOff>164926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33932"/>
          <a:ext cx="838200" cy="10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61282</xdr:rowOff>
    </xdr:from>
    <xdr:to>
      <xdr:col>19</xdr:col>
      <xdr:colOff>177800</xdr:colOff>
      <xdr:row>57</xdr:row>
      <xdr:rowOff>144487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33932"/>
          <a:ext cx="889000" cy="8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144487</xdr:rowOff>
    </xdr:from>
    <xdr:to>
      <xdr:col>15</xdr:col>
      <xdr:colOff>50800</xdr:colOff>
      <xdr:row>57</xdr:row>
      <xdr:rowOff>152192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17137"/>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152192</xdr:rowOff>
    </xdr:from>
    <xdr:to>
      <xdr:col>10</xdr:col>
      <xdr:colOff>114300</xdr:colOff>
      <xdr:row>58</xdr:row>
      <xdr:rowOff>39950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24842"/>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114126</xdr:rowOff>
    </xdr:from>
    <xdr:to>
      <xdr:col>24</xdr:col>
      <xdr:colOff>114300</xdr:colOff>
      <xdr:row>58</xdr:row>
      <xdr:rowOff>44276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29053</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10482</xdr:rowOff>
    </xdr:from>
    <xdr:to>
      <xdr:col>20</xdr:col>
      <xdr:colOff>38100</xdr:colOff>
      <xdr:row>57</xdr:row>
      <xdr:rowOff>112082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128609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5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93687</xdr:rowOff>
    </xdr:from>
    <xdr:to>
      <xdr:col>15</xdr:col>
      <xdr:colOff>101600</xdr:colOff>
      <xdr:row>58</xdr:row>
      <xdr:rowOff>23837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40364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101392</xdr:rowOff>
    </xdr:from>
    <xdr:to>
      <xdr:col>10</xdr:col>
      <xdr:colOff>165100</xdr:colOff>
      <xdr:row>58</xdr:row>
      <xdr:rowOff>31542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48069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160600</xdr:rowOff>
    </xdr:from>
    <xdr:to>
      <xdr:col>6</xdr:col>
      <xdr:colOff>38100</xdr:colOff>
      <xdr:row>58</xdr:row>
      <xdr:rowOff>90750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81877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2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162319</xdr:rowOff>
    </xdr:from>
    <xdr:to>
      <xdr:col>24</xdr:col>
      <xdr:colOff>63500</xdr:colOff>
      <xdr:row>77</xdr:row>
      <xdr:rowOff>158660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92519"/>
          <a:ext cx="838200" cy="16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162319</xdr:rowOff>
    </xdr:from>
    <xdr:to>
      <xdr:col>19</xdr:col>
      <xdr:colOff>177800</xdr:colOff>
      <xdr:row>78</xdr:row>
      <xdr:rowOff>160652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92519"/>
          <a:ext cx="889000" cy="3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27687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49847</xdr:rowOff>
    </xdr:from>
    <xdr:to>
      <xdr:col>15</xdr:col>
      <xdr:colOff>50800</xdr:colOff>
      <xdr:row>78</xdr:row>
      <xdr:rowOff>160652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422947"/>
          <a:ext cx="889000" cy="1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67261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169653</xdr:rowOff>
    </xdr:from>
    <xdr:to>
      <xdr:col>10</xdr:col>
      <xdr:colOff>114300</xdr:colOff>
      <xdr:row>78</xdr:row>
      <xdr:rowOff>49847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71303"/>
          <a:ext cx="889000" cy="5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60870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107860</xdr:rowOff>
    </xdr:from>
    <xdr:to>
      <xdr:col>24</xdr:col>
      <xdr:colOff>114300</xdr:colOff>
      <xdr:row>78</xdr:row>
      <xdr:rowOff>38010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22787</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2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111519</xdr:rowOff>
    </xdr:from>
    <xdr:to>
      <xdr:col>20</xdr:col>
      <xdr:colOff>38100</xdr:colOff>
      <xdr:row>77</xdr:row>
      <xdr:rowOff>41669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32796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3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109852</xdr:rowOff>
    </xdr:from>
    <xdr:to>
      <xdr:col>15</xdr:col>
      <xdr:colOff>101600</xdr:colOff>
      <xdr:row>79</xdr:row>
      <xdr:rowOff>40002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31129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170497</xdr:rowOff>
    </xdr:from>
    <xdr:to>
      <xdr:col>10</xdr:col>
      <xdr:colOff>165100</xdr:colOff>
      <xdr:row>78</xdr:row>
      <xdr:rowOff>100647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7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91774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118853</xdr:rowOff>
    </xdr:from>
    <xdr:to>
      <xdr:col>6</xdr:col>
      <xdr:colOff>38100</xdr:colOff>
      <xdr:row>78</xdr:row>
      <xdr:rowOff>49003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40130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1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110770</xdr:rowOff>
    </xdr:from>
    <xdr:to>
      <xdr:col>24</xdr:col>
      <xdr:colOff>63500</xdr:colOff>
      <xdr:row>98</xdr:row>
      <xdr:rowOff>110852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912870"/>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110770</xdr:rowOff>
    </xdr:from>
    <xdr:to>
      <xdr:col>19</xdr:col>
      <xdr:colOff>177800</xdr:colOff>
      <xdr:row>98</xdr:row>
      <xdr:rowOff>123963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12870"/>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113840</xdr:rowOff>
    </xdr:from>
    <xdr:to>
      <xdr:col>15</xdr:col>
      <xdr:colOff>50800</xdr:colOff>
      <xdr:row>98</xdr:row>
      <xdr:rowOff>123963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15940"/>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113840</xdr:rowOff>
    </xdr:from>
    <xdr:to>
      <xdr:col>10</xdr:col>
      <xdr:colOff>114300</xdr:colOff>
      <xdr:row>98</xdr:row>
      <xdr:rowOff>132248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15940"/>
          <a:ext cx="889000" cy="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60052</xdr:rowOff>
    </xdr:from>
    <xdr:to>
      <xdr:col>24</xdr:col>
      <xdr:colOff>114300</xdr:colOff>
      <xdr:row>98</xdr:row>
      <xdr:rowOff>161652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146429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59970</xdr:rowOff>
    </xdr:from>
    <xdr:to>
      <xdr:col>20</xdr:col>
      <xdr:colOff>38100</xdr:colOff>
      <xdr:row>98</xdr:row>
      <xdr:rowOff>161570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152697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73163</xdr:rowOff>
    </xdr:from>
    <xdr:to>
      <xdr:col>15</xdr:col>
      <xdr:colOff>101600</xdr:colOff>
      <xdr:row>99</xdr:row>
      <xdr:rowOff>3313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165890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63040</xdr:rowOff>
    </xdr:from>
    <xdr:to>
      <xdr:col>10</xdr:col>
      <xdr:colOff>165100</xdr:colOff>
      <xdr:row>98</xdr:row>
      <xdr:rowOff>164640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155767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81448</xdr:rowOff>
    </xdr:from>
    <xdr:to>
      <xdr:col>6</xdr:col>
      <xdr:colOff>38100</xdr:colOff>
      <xdr:row>99</xdr:row>
      <xdr:rowOff>11598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8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2725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42966</xdr:rowOff>
    </xdr:from>
    <xdr:to>
      <xdr:col>55</xdr:col>
      <xdr:colOff>0</xdr:colOff>
      <xdr:row>58</xdr:row>
      <xdr:rowOff>43785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87066"/>
          <a:ext cx="8382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43785</xdr:rowOff>
    </xdr:from>
    <xdr:to>
      <xdr:col>50</xdr:col>
      <xdr:colOff>114300</xdr:colOff>
      <xdr:row>58</xdr:row>
      <xdr:rowOff>56968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8788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56968</xdr:rowOff>
    </xdr:from>
    <xdr:to>
      <xdr:col>45</xdr:col>
      <xdr:colOff>177800</xdr:colOff>
      <xdr:row>58</xdr:row>
      <xdr:rowOff>58543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01068"/>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91606</xdr:rowOff>
    </xdr:from>
    <xdr:to>
      <xdr:col>41</xdr:col>
      <xdr:colOff>50800</xdr:colOff>
      <xdr:row>58</xdr:row>
      <xdr:rowOff>58543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64256"/>
          <a:ext cx="889000" cy="13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163616</xdr:rowOff>
    </xdr:from>
    <xdr:to>
      <xdr:col>55</xdr:col>
      <xdr:colOff>50800</xdr:colOff>
      <xdr:row>58</xdr:row>
      <xdr:rowOff>93766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142043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164435</xdr:rowOff>
    </xdr:from>
    <xdr:to>
      <xdr:col>50</xdr:col>
      <xdr:colOff>165100</xdr:colOff>
      <xdr:row>58</xdr:row>
      <xdr:rowOff>94585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85712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6168</xdr:rowOff>
    </xdr:from>
    <xdr:to>
      <xdr:col>46</xdr:col>
      <xdr:colOff>38100</xdr:colOff>
      <xdr:row>58</xdr:row>
      <xdr:rowOff>107768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98895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4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7743</xdr:rowOff>
    </xdr:from>
    <xdr:to>
      <xdr:col>41</xdr:col>
      <xdr:colOff>101600</xdr:colOff>
      <xdr:row>58</xdr:row>
      <xdr:rowOff>109343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100470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40806</xdr:rowOff>
    </xdr:from>
    <xdr:to>
      <xdr:col>36</xdr:col>
      <xdr:colOff>165100</xdr:colOff>
      <xdr:row>57</xdr:row>
      <xdr:rowOff>142406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158933</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58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90288</xdr:rowOff>
    </xdr:from>
    <xdr:to>
      <xdr:col>55</xdr:col>
      <xdr:colOff>0</xdr:colOff>
      <xdr:row>78</xdr:row>
      <xdr:rowOff>86458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291938"/>
          <a:ext cx="838200" cy="1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86458</xdr:rowOff>
    </xdr:from>
    <xdr:to>
      <xdr:col>50</xdr:col>
      <xdr:colOff>114300</xdr:colOff>
      <xdr:row>78</xdr:row>
      <xdr:rowOff>157615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59558"/>
          <a:ext cx="889000" cy="7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154436</xdr:rowOff>
    </xdr:from>
    <xdr:to>
      <xdr:col>45</xdr:col>
      <xdr:colOff>177800</xdr:colOff>
      <xdr:row>78</xdr:row>
      <xdr:rowOff>157615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27536"/>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154436</xdr:rowOff>
    </xdr:from>
    <xdr:to>
      <xdr:col>41</xdr:col>
      <xdr:colOff>50800</xdr:colOff>
      <xdr:row>79</xdr:row>
      <xdr:rowOff>3564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7536"/>
          <a:ext cx="889000" cy="2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39488</xdr:rowOff>
    </xdr:from>
    <xdr:to>
      <xdr:col>55</xdr:col>
      <xdr:colOff>50800</xdr:colOff>
      <xdr:row>77</xdr:row>
      <xdr:rowOff>141088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62365</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35658</xdr:rowOff>
    </xdr:from>
    <xdr:to>
      <xdr:col>50</xdr:col>
      <xdr:colOff>165100</xdr:colOff>
      <xdr:row>78</xdr:row>
      <xdr:rowOff>137258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128385</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106815</xdr:rowOff>
    </xdr:from>
    <xdr:to>
      <xdr:col>46</xdr:col>
      <xdr:colOff>38100</xdr:colOff>
      <xdr:row>79</xdr:row>
      <xdr:rowOff>36965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28092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7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103636</xdr:rowOff>
    </xdr:from>
    <xdr:to>
      <xdr:col>41</xdr:col>
      <xdr:colOff>101600</xdr:colOff>
      <xdr:row>79</xdr:row>
      <xdr:rowOff>33786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24913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6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124214</xdr:rowOff>
    </xdr:from>
    <xdr:to>
      <xdr:col>36</xdr:col>
      <xdr:colOff>165100</xdr:colOff>
      <xdr:row>79</xdr:row>
      <xdr:rowOff>54364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45491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123391</xdr:rowOff>
    </xdr:from>
    <xdr:to>
      <xdr:col>55</xdr:col>
      <xdr:colOff>0</xdr:colOff>
      <xdr:row>97</xdr:row>
      <xdr:rowOff>134286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4041"/>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134286</xdr:rowOff>
    </xdr:from>
    <xdr:to>
      <xdr:col>50</xdr:col>
      <xdr:colOff>114300</xdr:colOff>
      <xdr:row>97</xdr:row>
      <xdr:rowOff>136379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64936"/>
          <a:ext cx="889000" cy="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9065</xdr:rowOff>
    </xdr:from>
    <xdr:to>
      <xdr:col>45</xdr:col>
      <xdr:colOff>177800</xdr:colOff>
      <xdr:row>97</xdr:row>
      <xdr:rowOff>136379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39715"/>
          <a:ext cx="889000" cy="1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9065</xdr:rowOff>
    </xdr:from>
    <xdr:to>
      <xdr:col>41</xdr:col>
      <xdr:colOff>50800</xdr:colOff>
      <xdr:row>97</xdr:row>
      <xdr:rowOff>101231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39715"/>
          <a:ext cx="889000" cy="9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72591</xdr:rowOff>
    </xdr:from>
    <xdr:to>
      <xdr:col>55</xdr:col>
      <xdr:colOff>50800</xdr:colOff>
      <xdr:row>98</xdr:row>
      <xdr:rowOff>2741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16250</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83486</xdr:rowOff>
    </xdr:from>
    <xdr:to>
      <xdr:col>50</xdr:col>
      <xdr:colOff>165100</xdr:colOff>
      <xdr:row>98</xdr:row>
      <xdr:rowOff>13636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4763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80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85579</xdr:rowOff>
    </xdr:from>
    <xdr:to>
      <xdr:col>46</xdr:col>
      <xdr:colOff>38100</xdr:colOff>
      <xdr:row>98</xdr:row>
      <xdr:rowOff>15729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6856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80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129715</xdr:rowOff>
    </xdr:from>
    <xdr:to>
      <xdr:col>41</xdr:col>
      <xdr:colOff>101600</xdr:colOff>
      <xdr:row>97</xdr:row>
      <xdr:rowOff>59865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76392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36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50431</xdr:rowOff>
    </xdr:from>
    <xdr:to>
      <xdr:col>36</xdr:col>
      <xdr:colOff>165100</xdr:colOff>
      <xdr:row>97</xdr:row>
      <xdr:rowOff>152031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168558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4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37268</xdr:rowOff>
    </xdr:from>
    <xdr:to>
      <xdr:col>85</xdr:col>
      <xdr:colOff>127000</xdr:colOff>
      <xdr:row>38</xdr:row>
      <xdr:rowOff>48073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52368"/>
          <a:ext cx="838200" cy="1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19921</xdr:rowOff>
    </xdr:from>
    <xdr:to>
      <xdr:col>81</xdr:col>
      <xdr:colOff>50800</xdr:colOff>
      <xdr:row>38</xdr:row>
      <xdr:rowOff>37268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35021"/>
          <a:ext cx="889000" cy="1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19921</xdr:rowOff>
    </xdr:from>
    <xdr:to>
      <xdr:col>76</xdr:col>
      <xdr:colOff>114300</xdr:colOff>
      <xdr:row>38</xdr:row>
      <xdr:rowOff>21003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35021"/>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21003</xdr:rowOff>
    </xdr:from>
    <xdr:to>
      <xdr:col>71</xdr:col>
      <xdr:colOff>177800</xdr:colOff>
      <xdr:row>38</xdr:row>
      <xdr:rowOff>53464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3610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168723</xdr:rowOff>
    </xdr:from>
    <xdr:to>
      <xdr:col>85</xdr:col>
      <xdr:colOff>177800</xdr:colOff>
      <xdr:row>38</xdr:row>
      <xdr:rowOff>98873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1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147150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157918</xdr:rowOff>
    </xdr:from>
    <xdr:to>
      <xdr:col>81</xdr:col>
      <xdr:colOff>101600</xdr:colOff>
      <xdr:row>38</xdr:row>
      <xdr:rowOff>88068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79195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140571</xdr:rowOff>
    </xdr:from>
    <xdr:to>
      <xdr:col>76</xdr:col>
      <xdr:colOff>165100</xdr:colOff>
      <xdr:row>38</xdr:row>
      <xdr:rowOff>70721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61848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141653</xdr:rowOff>
    </xdr:from>
    <xdr:to>
      <xdr:col>72</xdr:col>
      <xdr:colOff>38100</xdr:colOff>
      <xdr:row>38</xdr:row>
      <xdr:rowOff>71803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62930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2664</xdr:rowOff>
    </xdr:from>
    <xdr:to>
      <xdr:col>67</xdr:col>
      <xdr:colOff>101600</xdr:colOff>
      <xdr:row>38</xdr:row>
      <xdr:rowOff>104264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1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95391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111246</xdr:rowOff>
    </xdr:from>
    <xdr:to>
      <xdr:col>85</xdr:col>
      <xdr:colOff>127000</xdr:colOff>
      <xdr:row>56</xdr:row>
      <xdr:rowOff>141163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712446"/>
          <a:ext cx="8382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73356</xdr:rowOff>
    </xdr:from>
    <xdr:to>
      <xdr:col>81</xdr:col>
      <xdr:colOff>50800</xdr:colOff>
      <xdr:row>56</xdr:row>
      <xdr:rowOff>111246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674556"/>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73356</xdr:rowOff>
    </xdr:from>
    <xdr:to>
      <xdr:col>76</xdr:col>
      <xdr:colOff>114300</xdr:colOff>
      <xdr:row>56</xdr:row>
      <xdr:rowOff>87588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74556"/>
          <a:ext cx="889000" cy="1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87588</xdr:rowOff>
    </xdr:from>
    <xdr:to>
      <xdr:col>71</xdr:col>
      <xdr:colOff>177800</xdr:colOff>
      <xdr:row>57</xdr:row>
      <xdr:rowOff>67803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88788"/>
          <a:ext cx="889000" cy="15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90363</xdr:rowOff>
    </xdr:from>
    <xdr:to>
      <xdr:col>85</xdr:col>
      <xdr:colOff>177800</xdr:colOff>
      <xdr:row>57</xdr:row>
      <xdr:rowOff>20513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113240</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4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60446</xdr:rowOff>
    </xdr:from>
    <xdr:to>
      <xdr:col>81</xdr:col>
      <xdr:colOff>101600</xdr:colOff>
      <xdr:row>56</xdr:row>
      <xdr:rowOff>162046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7123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4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22556</xdr:rowOff>
    </xdr:from>
    <xdr:to>
      <xdr:col>76</xdr:col>
      <xdr:colOff>165100</xdr:colOff>
      <xdr:row>56</xdr:row>
      <xdr:rowOff>124156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2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140683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9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36788</xdr:rowOff>
    </xdr:from>
    <xdr:to>
      <xdr:col>72</xdr:col>
      <xdr:colOff>38100</xdr:colOff>
      <xdr:row>56</xdr:row>
      <xdr:rowOff>138388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154915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13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17003</xdr:rowOff>
    </xdr:from>
    <xdr:to>
      <xdr:col>67</xdr:col>
      <xdr:colOff>101600</xdr:colOff>
      <xdr:row>57</xdr:row>
      <xdr:rowOff>118603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109730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8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132167</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5267"/>
          <a:ext cx="889000" cy="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124689</xdr:rowOff>
    </xdr:from>
    <xdr:to>
      <xdr:col>76</xdr:col>
      <xdr:colOff>114300</xdr:colOff>
      <xdr:row>78</xdr:row>
      <xdr:rowOff>132167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497789"/>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124689</xdr:rowOff>
    </xdr:from>
    <xdr:to>
      <xdr:col>71</xdr:col>
      <xdr:colOff>177800</xdr:colOff>
      <xdr:row>78</xdr:row>
      <xdr:rowOff>138125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7789"/>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81367</xdr:rowOff>
    </xdr:from>
    <xdr:to>
      <xdr:col>76</xdr:col>
      <xdr:colOff>165100</xdr:colOff>
      <xdr:row>79</xdr:row>
      <xdr:rowOff>11517</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2644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73889</xdr:rowOff>
    </xdr:from>
    <xdr:to>
      <xdr:col>72</xdr:col>
      <xdr:colOff>38100</xdr:colOff>
      <xdr:row>79</xdr:row>
      <xdr:rowOff>4039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166616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87325</xdr:rowOff>
    </xdr:from>
    <xdr:to>
      <xdr:col>67</xdr:col>
      <xdr:colOff>101600</xdr:colOff>
      <xdr:row>79</xdr:row>
      <xdr:rowOff>17475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8602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5017" y="1355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115312</xdr:rowOff>
    </xdr:from>
    <xdr:to>
      <xdr:col>85</xdr:col>
      <xdr:colOff>127000</xdr:colOff>
      <xdr:row>97</xdr:row>
      <xdr:rowOff>127214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45962"/>
          <a:ext cx="838200" cy="1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127214</xdr:rowOff>
    </xdr:from>
    <xdr:to>
      <xdr:col>81</xdr:col>
      <xdr:colOff>50800</xdr:colOff>
      <xdr:row>97</xdr:row>
      <xdr:rowOff>136647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57864"/>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136647</xdr:rowOff>
    </xdr:from>
    <xdr:to>
      <xdr:col>76</xdr:col>
      <xdr:colOff>114300</xdr:colOff>
      <xdr:row>97</xdr:row>
      <xdr:rowOff>152460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67297"/>
          <a:ext cx="889000" cy="1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141565</xdr:rowOff>
    </xdr:from>
    <xdr:to>
      <xdr:col>71</xdr:col>
      <xdr:colOff>177800</xdr:colOff>
      <xdr:row>97</xdr:row>
      <xdr:rowOff>152460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72215"/>
          <a:ext cx="8890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64512</xdr:rowOff>
    </xdr:from>
    <xdr:to>
      <xdr:col>85</xdr:col>
      <xdr:colOff>177800</xdr:colOff>
      <xdr:row>97</xdr:row>
      <xdr:rowOff>166112</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42939</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7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76414</xdr:rowOff>
    </xdr:from>
    <xdr:to>
      <xdr:col>81</xdr:col>
      <xdr:colOff>101600</xdr:colOff>
      <xdr:row>98</xdr:row>
      <xdr:rowOff>6564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0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169141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85847</xdr:rowOff>
    </xdr:from>
    <xdr:to>
      <xdr:col>76</xdr:col>
      <xdr:colOff>165100</xdr:colOff>
      <xdr:row>98</xdr:row>
      <xdr:rowOff>15997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1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7124</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8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101660</xdr:rowOff>
    </xdr:from>
    <xdr:to>
      <xdr:col>72</xdr:col>
      <xdr:colOff>38100</xdr:colOff>
      <xdr:row>98</xdr:row>
      <xdr:rowOff>31810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22937</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2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90765</xdr:rowOff>
    </xdr:from>
    <xdr:to>
      <xdr:col>67</xdr:col>
      <xdr:colOff>101600</xdr:colOff>
      <xdr:row>98</xdr:row>
      <xdr:rowOff>20915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12042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商工費が類似団体及び前年度を上回っている。スポーツコンベンション観光振興事業として実施した野球場の電光掲示板更新整備が主な要因である。全体として類似団体の平均を下回っているが、前年度比で上回っているものについては、そ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及び実質単年度収支額が急増しているのは、形式収支や翌年度繰越の増減、前年度の落ち込みを主な要因としており、単年度限りのものである。財政調整基金残高は、余剰金を中心に積み立て、前年度比で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簡易水道特別会計、後期高齢者医療特別会計は、これまで増減はあるものの黒字額で推移している。国民健康保険特別会計については、前年度から赤字となっている。引き続き、医療費水準の適正化に努め、国民健康保険税の収納率の向上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84</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85</v>
      </c>
      <c r="C2" s="173"/>
      <c r="D2" s="174"/>
    </row>
    <row r="3" spans="1:119" ht="18.75" customHeight="1" thickBot="1" x14ac:dyDescent="0.2">
      <c r="A3" s="172"/>
      <c r="B3" s="602" t="s">
        <v>86</v>
      </c>
      <c r="C3" s="603"/>
      <c r="D3" s="603"/>
      <c r="E3" s="604"/>
      <c r="F3" s="604"/>
      <c r="G3" s="604"/>
      <c r="H3" s="604"/>
      <c r="I3" s="604"/>
      <c r="J3" s="604"/>
      <c r="K3" s="604"/>
      <c r="L3" s="604" t="s">
        <v>87</v>
      </c>
      <c r="M3" s="604"/>
      <c r="N3" s="604"/>
      <c r="O3" s="604"/>
      <c r="P3" s="604"/>
      <c r="Q3" s="604"/>
      <c r="R3" s="607"/>
      <c r="S3" s="607"/>
      <c r="T3" s="607"/>
      <c r="U3" s="607"/>
      <c r="V3" s="608"/>
      <c r="W3" s="498" t="s">
        <v>88</v>
      </c>
      <c r="X3" s="499"/>
      <c r="Y3" s="499"/>
      <c r="Z3" s="499"/>
      <c r="AA3" s="499"/>
      <c r="AB3" s="603"/>
      <c r="AC3" s="607" t="s">
        <v>89</v>
      </c>
      <c r="AD3" s="499"/>
      <c r="AE3" s="499"/>
      <c r="AF3" s="499"/>
      <c r="AG3" s="499"/>
      <c r="AH3" s="499"/>
      <c r="AI3" s="499"/>
      <c r="AJ3" s="499"/>
      <c r="AK3" s="499"/>
      <c r="AL3" s="569"/>
      <c r="AM3" s="498" t="s">
        <v>90</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91</v>
      </c>
      <c r="BO3" s="499"/>
      <c r="BP3" s="499"/>
      <c r="BQ3" s="499"/>
      <c r="BR3" s="499"/>
      <c r="BS3" s="499"/>
      <c r="BT3" s="499"/>
      <c r="BU3" s="569"/>
      <c r="BV3" s="498" t="s">
        <v>92</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93</v>
      </c>
      <c r="CU3" s="499"/>
      <c r="CV3" s="499"/>
      <c r="CW3" s="499"/>
      <c r="CX3" s="499"/>
      <c r="CY3" s="499"/>
      <c r="CZ3" s="499"/>
      <c r="DA3" s="569"/>
      <c r="DB3" s="498" t="s">
        <v>94</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95</v>
      </c>
      <c r="AZ4" s="456"/>
      <c r="BA4" s="456"/>
      <c r="BB4" s="456"/>
      <c r="BC4" s="456"/>
      <c r="BD4" s="456"/>
      <c r="BE4" s="456"/>
      <c r="BF4" s="456"/>
      <c r="BG4" s="456"/>
      <c r="BH4" s="456"/>
      <c r="BI4" s="456"/>
      <c r="BJ4" s="456"/>
      <c r="BK4" s="456"/>
      <c r="BL4" s="456"/>
      <c r="BM4" s="457"/>
      <c r="BN4" s="458">
        <v>7122960</v>
      </c>
      <c r="BO4" s="459"/>
      <c r="BP4" s="459"/>
      <c r="BQ4" s="459"/>
      <c r="BR4" s="459"/>
      <c r="BS4" s="459"/>
      <c r="BT4" s="459"/>
      <c r="BU4" s="460"/>
      <c r="BV4" s="458">
        <v>7455233</v>
      </c>
      <c r="BW4" s="459"/>
      <c r="BX4" s="459"/>
      <c r="BY4" s="459"/>
      <c r="BZ4" s="459"/>
      <c r="CA4" s="459"/>
      <c r="CB4" s="459"/>
      <c r="CC4" s="460"/>
      <c r="CD4" s="595" t="s">
        <v>96</v>
      </c>
      <c r="CE4" s="596"/>
      <c r="CF4" s="596"/>
      <c r="CG4" s="596"/>
      <c r="CH4" s="596"/>
      <c r="CI4" s="596"/>
      <c r="CJ4" s="596"/>
      <c r="CK4" s="596"/>
      <c r="CL4" s="596"/>
      <c r="CM4" s="596"/>
      <c r="CN4" s="596"/>
      <c r="CO4" s="596"/>
      <c r="CP4" s="596"/>
      <c r="CQ4" s="596"/>
      <c r="CR4" s="596"/>
      <c r="CS4" s="597"/>
      <c r="CT4" s="598">
        <v>17.600000000000001</v>
      </c>
      <c r="CU4" s="599"/>
      <c r="CV4" s="599"/>
      <c r="CW4" s="599"/>
      <c r="CX4" s="599"/>
      <c r="CY4" s="599"/>
      <c r="CZ4" s="599"/>
      <c r="DA4" s="600"/>
      <c r="DB4" s="598">
        <v>8</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97</v>
      </c>
      <c r="AN5" s="386"/>
      <c r="AO5" s="386"/>
      <c r="AP5" s="386"/>
      <c r="AQ5" s="386"/>
      <c r="AR5" s="386"/>
      <c r="AS5" s="386"/>
      <c r="AT5" s="387"/>
      <c r="AU5" s="487" t="s">
        <v>98</v>
      </c>
      <c r="AV5" s="488"/>
      <c r="AW5" s="488"/>
      <c r="AX5" s="488"/>
      <c r="AY5" s="443" t="s">
        <v>99</v>
      </c>
      <c r="AZ5" s="444"/>
      <c r="BA5" s="444"/>
      <c r="BB5" s="444"/>
      <c r="BC5" s="444"/>
      <c r="BD5" s="444"/>
      <c r="BE5" s="444"/>
      <c r="BF5" s="444"/>
      <c r="BG5" s="444"/>
      <c r="BH5" s="444"/>
      <c r="BI5" s="444"/>
      <c r="BJ5" s="444"/>
      <c r="BK5" s="444"/>
      <c r="BL5" s="444"/>
      <c r="BM5" s="445"/>
      <c r="BN5" s="429">
        <v>6467902</v>
      </c>
      <c r="BO5" s="430"/>
      <c r="BP5" s="430"/>
      <c r="BQ5" s="430"/>
      <c r="BR5" s="430"/>
      <c r="BS5" s="430"/>
      <c r="BT5" s="430"/>
      <c r="BU5" s="431"/>
      <c r="BV5" s="429">
        <v>7123660</v>
      </c>
      <c r="BW5" s="430"/>
      <c r="BX5" s="430"/>
      <c r="BY5" s="430"/>
      <c r="BZ5" s="430"/>
      <c r="CA5" s="430"/>
      <c r="CB5" s="430"/>
      <c r="CC5" s="431"/>
      <c r="CD5" s="469" t="s">
        <v>100</v>
      </c>
      <c r="CE5" s="389"/>
      <c r="CF5" s="389"/>
      <c r="CG5" s="389"/>
      <c r="CH5" s="389"/>
      <c r="CI5" s="389"/>
      <c r="CJ5" s="389"/>
      <c r="CK5" s="389"/>
      <c r="CL5" s="389"/>
      <c r="CM5" s="389"/>
      <c r="CN5" s="389"/>
      <c r="CO5" s="389"/>
      <c r="CP5" s="389"/>
      <c r="CQ5" s="389"/>
      <c r="CR5" s="389"/>
      <c r="CS5" s="470"/>
      <c r="CT5" s="426">
        <v>74.2</v>
      </c>
      <c r="CU5" s="427"/>
      <c r="CV5" s="427"/>
      <c r="CW5" s="427"/>
      <c r="CX5" s="427"/>
      <c r="CY5" s="427"/>
      <c r="CZ5" s="427"/>
      <c r="DA5" s="428"/>
      <c r="DB5" s="426">
        <v>80</v>
      </c>
      <c r="DC5" s="427"/>
      <c r="DD5" s="427"/>
      <c r="DE5" s="427"/>
      <c r="DF5" s="427"/>
      <c r="DG5" s="427"/>
      <c r="DH5" s="427"/>
      <c r="DI5" s="428"/>
    </row>
    <row r="6" spans="1:119" ht="18.75" customHeight="1" x14ac:dyDescent="0.15">
      <c r="A6" s="172"/>
      <c r="B6" s="575" t="s">
        <v>101</v>
      </c>
      <c r="C6" s="416"/>
      <c r="D6" s="416"/>
      <c r="E6" s="576"/>
      <c r="F6" s="576"/>
      <c r="G6" s="576"/>
      <c r="H6" s="576"/>
      <c r="I6" s="576"/>
      <c r="J6" s="576"/>
      <c r="K6" s="576"/>
      <c r="L6" s="576" t="s">
        <v>102</v>
      </c>
      <c r="M6" s="576"/>
      <c r="N6" s="576"/>
      <c r="O6" s="576"/>
      <c r="P6" s="576"/>
      <c r="Q6" s="576"/>
      <c r="R6" s="414"/>
      <c r="S6" s="414"/>
      <c r="T6" s="414"/>
      <c r="U6" s="414"/>
      <c r="V6" s="582"/>
      <c r="W6" s="519" t="s">
        <v>103</v>
      </c>
      <c r="X6" s="415"/>
      <c r="Y6" s="415"/>
      <c r="Z6" s="415"/>
      <c r="AA6" s="415"/>
      <c r="AB6" s="416"/>
      <c r="AC6" s="587" t="s">
        <v>104</v>
      </c>
      <c r="AD6" s="588"/>
      <c r="AE6" s="588"/>
      <c r="AF6" s="588"/>
      <c r="AG6" s="588"/>
      <c r="AH6" s="588"/>
      <c r="AI6" s="588"/>
      <c r="AJ6" s="588"/>
      <c r="AK6" s="588"/>
      <c r="AL6" s="589"/>
      <c r="AM6" s="486" t="s">
        <v>105</v>
      </c>
      <c r="AN6" s="386"/>
      <c r="AO6" s="386"/>
      <c r="AP6" s="386"/>
      <c r="AQ6" s="386"/>
      <c r="AR6" s="386"/>
      <c r="AS6" s="386"/>
      <c r="AT6" s="387"/>
      <c r="AU6" s="487" t="s">
        <v>98</v>
      </c>
      <c r="AV6" s="488"/>
      <c r="AW6" s="488"/>
      <c r="AX6" s="488"/>
      <c r="AY6" s="443" t="s">
        <v>106</v>
      </c>
      <c r="AZ6" s="444"/>
      <c r="BA6" s="444"/>
      <c r="BB6" s="444"/>
      <c r="BC6" s="444"/>
      <c r="BD6" s="444"/>
      <c r="BE6" s="444"/>
      <c r="BF6" s="444"/>
      <c r="BG6" s="444"/>
      <c r="BH6" s="444"/>
      <c r="BI6" s="444"/>
      <c r="BJ6" s="444"/>
      <c r="BK6" s="444"/>
      <c r="BL6" s="444"/>
      <c r="BM6" s="445"/>
      <c r="BN6" s="429">
        <v>655058</v>
      </c>
      <c r="BO6" s="430"/>
      <c r="BP6" s="430"/>
      <c r="BQ6" s="430"/>
      <c r="BR6" s="430"/>
      <c r="BS6" s="430"/>
      <c r="BT6" s="430"/>
      <c r="BU6" s="431"/>
      <c r="BV6" s="429">
        <v>331573</v>
      </c>
      <c r="BW6" s="430"/>
      <c r="BX6" s="430"/>
      <c r="BY6" s="430"/>
      <c r="BZ6" s="430"/>
      <c r="CA6" s="430"/>
      <c r="CB6" s="430"/>
      <c r="CC6" s="431"/>
      <c r="CD6" s="469" t="s">
        <v>107</v>
      </c>
      <c r="CE6" s="389"/>
      <c r="CF6" s="389"/>
      <c r="CG6" s="389"/>
      <c r="CH6" s="389"/>
      <c r="CI6" s="389"/>
      <c r="CJ6" s="389"/>
      <c r="CK6" s="389"/>
      <c r="CL6" s="389"/>
      <c r="CM6" s="389"/>
      <c r="CN6" s="389"/>
      <c r="CO6" s="389"/>
      <c r="CP6" s="389"/>
      <c r="CQ6" s="389"/>
      <c r="CR6" s="389"/>
      <c r="CS6" s="470"/>
      <c r="CT6" s="572">
        <v>76.7</v>
      </c>
      <c r="CU6" s="573"/>
      <c r="CV6" s="573"/>
      <c r="CW6" s="573"/>
      <c r="CX6" s="573"/>
      <c r="CY6" s="573"/>
      <c r="CZ6" s="573"/>
      <c r="DA6" s="574"/>
      <c r="DB6" s="572">
        <v>82.2</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108</v>
      </c>
      <c r="AN7" s="386"/>
      <c r="AO7" s="386"/>
      <c r="AP7" s="386"/>
      <c r="AQ7" s="386"/>
      <c r="AR7" s="386"/>
      <c r="AS7" s="386"/>
      <c r="AT7" s="387"/>
      <c r="AU7" s="487" t="s">
        <v>109</v>
      </c>
      <c r="AV7" s="488"/>
      <c r="AW7" s="488"/>
      <c r="AX7" s="488"/>
      <c r="AY7" s="443" t="s">
        <v>110</v>
      </c>
      <c r="AZ7" s="444"/>
      <c r="BA7" s="444"/>
      <c r="BB7" s="444"/>
      <c r="BC7" s="444"/>
      <c r="BD7" s="444"/>
      <c r="BE7" s="444"/>
      <c r="BF7" s="444"/>
      <c r="BG7" s="444"/>
      <c r="BH7" s="444"/>
      <c r="BI7" s="444"/>
      <c r="BJ7" s="444"/>
      <c r="BK7" s="444"/>
      <c r="BL7" s="444"/>
      <c r="BM7" s="445"/>
      <c r="BN7" s="429">
        <v>64135</v>
      </c>
      <c r="BO7" s="430"/>
      <c r="BP7" s="430"/>
      <c r="BQ7" s="430"/>
      <c r="BR7" s="430"/>
      <c r="BS7" s="430"/>
      <c r="BT7" s="430"/>
      <c r="BU7" s="431"/>
      <c r="BV7" s="429">
        <v>83765</v>
      </c>
      <c r="BW7" s="430"/>
      <c r="BX7" s="430"/>
      <c r="BY7" s="430"/>
      <c r="BZ7" s="430"/>
      <c r="CA7" s="430"/>
      <c r="CB7" s="430"/>
      <c r="CC7" s="431"/>
      <c r="CD7" s="469" t="s">
        <v>111</v>
      </c>
      <c r="CE7" s="389"/>
      <c r="CF7" s="389"/>
      <c r="CG7" s="389"/>
      <c r="CH7" s="389"/>
      <c r="CI7" s="389"/>
      <c r="CJ7" s="389"/>
      <c r="CK7" s="389"/>
      <c r="CL7" s="389"/>
      <c r="CM7" s="389"/>
      <c r="CN7" s="389"/>
      <c r="CO7" s="389"/>
      <c r="CP7" s="389"/>
      <c r="CQ7" s="389"/>
      <c r="CR7" s="389"/>
      <c r="CS7" s="470"/>
      <c r="CT7" s="429">
        <v>3358159</v>
      </c>
      <c r="CU7" s="430"/>
      <c r="CV7" s="430"/>
      <c r="CW7" s="430"/>
      <c r="CX7" s="430"/>
      <c r="CY7" s="430"/>
      <c r="CZ7" s="430"/>
      <c r="DA7" s="431"/>
      <c r="DB7" s="429">
        <v>3115531</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112</v>
      </c>
      <c r="AN8" s="386"/>
      <c r="AO8" s="386"/>
      <c r="AP8" s="386"/>
      <c r="AQ8" s="386"/>
      <c r="AR8" s="386"/>
      <c r="AS8" s="386"/>
      <c r="AT8" s="387"/>
      <c r="AU8" s="487" t="s">
        <v>113</v>
      </c>
      <c r="AV8" s="488"/>
      <c r="AW8" s="488"/>
      <c r="AX8" s="488"/>
      <c r="AY8" s="443" t="s">
        <v>114</v>
      </c>
      <c r="AZ8" s="444"/>
      <c r="BA8" s="444"/>
      <c r="BB8" s="444"/>
      <c r="BC8" s="444"/>
      <c r="BD8" s="444"/>
      <c r="BE8" s="444"/>
      <c r="BF8" s="444"/>
      <c r="BG8" s="444"/>
      <c r="BH8" s="444"/>
      <c r="BI8" s="444"/>
      <c r="BJ8" s="444"/>
      <c r="BK8" s="444"/>
      <c r="BL8" s="444"/>
      <c r="BM8" s="445"/>
      <c r="BN8" s="429">
        <v>590923</v>
      </c>
      <c r="BO8" s="430"/>
      <c r="BP8" s="430"/>
      <c r="BQ8" s="430"/>
      <c r="BR8" s="430"/>
      <c r="BS8" s="430"/>
      <c r="BT8" s="430"/>
      <c r="BU8" s="431"/>
      <c r="BV8" s="429">
        <v>247808</v>
      </c>
      <c r="BW8" s="430"/>
      <c r="BX8" s="430"/>
      <c r="BY8" s="430"/>
      <c r="BZ8" s="430"/>
      <c r="CA8" s="430"/>
      <c r="CB8" s="430"/>
      <c r="CC8" s="431"/>
      <c r="CD8" s="469" t="s">
        <v>115</v>
      </c>
      <c r="CE8" s="389"/>
      <c r="CF8" s="389"/>
      <c r="CG8" s="389"/>
      <c r="CH8" s="389"/>
      <c r="CI8" s="389"/>
      <c r="CJ8" s="389"/>
      <c r="CK8" s="389"/>
      <c r="CL8" s="389"/>
      <c r="CM8" s="389"/>
      <c r="CN8" s="389"/>
      <c r="CO8" s="389"/>
      <c r="CP8" s="389"/>
      <c r="CQ8" s="389"/>
      <c r="CR8" s="389"/>
      <c r="CS8" s="470"/>
      <c r="CT8" s="532">
        <v>0.21</v>
      </c>
      <c r="CU8" s="533"/>
      <c r="CV8" s="533"/>
      <c r="CW8" s="533"/>
      <c r="CX8" s="533"/>
      <c r="CY8" s="533"/>
      <c r="CZ8" s="533"/>
      <c r="DA8" s="534"/>
      <c r="DB8" s="532">
        <v>0.22</v>
      </c>
      <c r="DC8" s="533"/>
      <c r="DD8" s="533"/>
      <c r="DE8" s="533"/>
      <c r="DF8" s="533"/>
      <c r="DG8" s="533"/>
      <c r="DH8" s="533"/>
      <c r="DI8" s="534"/>
    </row>
    <row r="9" spans="1:119" ht="18.75" customHeight="1" thickBot="1" x14ac:dyDescent="0.2">
      <c r="A9" s="172"/>
      <c r="B9" s="561" t="s">
        <v>116</v>
      </c>
      <c r="C9" s="562"/>
      <c r="D9" s="562"/>
      <c r="E9" s="562"/>
      <c r="F9" s="562"/>
      <c r="G9" s="562"/>
      <c r="H9" s="562"/>
      <c r="I9" s="562"/>
      <c r="J9" s="562"/>
      <c r="K9" s="480"/>
      <c r="L9" s="563" t="s">
        <v>117</v>
      </c>
      <c r="M9" s="564"/>
      <c r="N9" s="564"/>
      <c r="O9" s="564"/>
      <c r="P9" s="564"/>
      <c r="Q9" s="565"/>
      <c r="R9" s="566">
        <v>4517</v>
      </c>
      <c r="S9" s="567"/>
      <c r="T9" s="567"/>
      <c r="U9" s="567"/>
      <c r="V9" s="568"/>
      <c r="W9" s="498" t="s">
        <v>118</v>
      </c>
      <c r="X9" s="499"/>
      <c r="Y9" s="499"/>
      <c r="Z9" s="499"/>
      <c r="AA9" s="499"/>
      <c r="AB9" s="499"/>
      <c r="AC9" s="499"/>
      <c r="AD9" s="499"/>
      <c r="AE9" s="499"/>
      <c r="AF9" s="499"/>
      <c r="AG9" s="499"/>
      <c r="AH9" s="499"/>
      <c r="AI9" s="499"/>
      <c r="AJ9" s="499"/>
      <c r="AK9" s="499"/>
      <c r="AL9" s="569"/>
      <c r="AM9" s="486" t="s">
        <v>119</v>
      </c>
      <c r="AN9" s="386"/>
      <c r="AO9" s="386"/>
      <c r="AP9" s="386"/>
      <c r="AQ9" s="386"/>
      <c r="AR9" s="386"/>
      <c r="AS9" s="386"/>
      <c r="AT9" s="387"/>
      <c r="AU9" s="487" t="s">
        <v>98</v>
      </c>
      <c r="AV9" s="488"/>
      <c r="AW9" s="488"/>
      <c r="AX9" s="488"/>
      <c r="AY9" s="443" t="s">
        <v>120</v>
      </c>
      <c r="AZ9" s="444"/>
      <c r="BA9" s="444"/>
      <c r="BB9" s="444"/>
      <c r="BC9" s="444"/>
      <c r="BD9" s="444"/>
      <c r="BE9" s="444"/>
      <c r="BF9" s="444"/>
      <c r="BG9" s="444"/>
      <c r="BH9" s="444"/>
      <c r="BI9" s="444"/>
      <c r="BJ9" s="444"/>
      <c r="BK9" s="444"/>
      <c r="BL9" s="444"/>
      <c r="BM9" s="445"/>
      <c r="BN9" s="429">
        <v>343115</v>
      </c>
      <c r="BO9" s="430"/>
      <c r="BP9" s="430"/>
      <c r="BQ9" s="430"/>
      <c r="BR9" s="430"/>
      <c r="BS9" s="430"/>
      <c r="BT9" s="430"/>
      <c r="BU9" s="431"/>
      <c r="BV9" s="429">
        <v>-220630</v>
      </c>
      <c r="BW9" s="430"/>
      <c r="BX9" s="430"/>
      <c r="BY9" s="430"/>
      <c r="BZ9" s="430"/>
      <c r="CA9" s="430"/>
      <c r="CB9" s="430"/>
      <c r="CC9" s="431"/>
      <c r="CD9" s="469" t="s">
        <v>121</v>
      </c>
      <c r="CE9" s="389"/>
      <c r="CF9" s="389"/>
      <c r="CG9" s="389"/>
      <c r="CH9" s="389"/>
      <c r="CI9" s="389"/>
      <c r="CJ9" s="389"/>
      <c r="CK9" s="389"/>
      <c r="CL9" s="389"/>
      <c r="CM9" s="389"/>
      <c r="CN9" s="389"/>
      <c r="CO9" s="389"/>
      <c r="CP9" s="389"/>
      <c r="CQ9" s="389"/>
      <c r="CR9" s="389"/>
      <c r="CS9" s="470"/>
      <c r="CT9" s="426">
        <v>14.8</v>
      </c>
      <c r="CU9" s="427"/>
      <c r="CV9" s="427"/>
      <c r="CW9" s="427"/>
      <c r="CX9" s="427"/>
      <c r="CY9" s="427"/>
      <c r="CZ9" s="427"/>
      <c r="DA9" s="428"/>
      <c r="DB9" s="426">
        <v>16.5</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122</v>
      </c>
      <c r="M10" s="386"/>
      <c r="N10" s="386"/>
      <c r="O10" s="386"/>
      <c r="P10" s="386"/>
      <c r="Q10" s="387"/>
      <c r="R10" s="382">
        <v>4908</v>
      </c>
      <c r="S10" s="383"/>
      <c r="T10" s="383"/>
      <c r="U10" s="383"/>
      <c r="V10" s="442"/>
      <c r="W10" s="570"/>
      <c r="X10" s="380"/>
      <c r="Y10" s="380"/>
      <c r="Z10" s="380"/>
      <c r="AA10" s="380"/>
      <c r="AB10" s="380"/>
      <c r="AC10" s="380"/>
      <c r="AD10" s="380"/>
      <c r="AE10" s="380"/>
      <c r="AF10" s="380"/>
      <c r="AG10" s="380"/>
      <c r="AH10" s="380"/>
      <c r="AI10" s="380"/>
      <c r="AJ10" s="380"/>
      <c r="AK10" s="380"/>
      <c r="AL10" s="571"/>
      <c r="AM10" s="486" t="s">
        <v>123</v>
      </c>
      <c r="AN10" s="386"/>
      <c r="AO10" s="386"/>
      <c r="AP10" s="386"/>
      <c r="AQ10" s="386"/>
      <c r="AR10" s="386"/>
      <c r="AS10" s="386"/>
      <c r="AT10" s="387"/>
      <c r="AU10" s="487" t="s">
        <v>124</v>
      </c>
      <c r="AV10" s="488"/>
      <c r="AW10" s="488"/>
      <c r="AX10" s="488"/>
      <c r="AY10" s="443" t="s">
        <v>125</v>
      </c>
      <c r="AZ10" s="444"/>
      <c r="BA10" s="444"/>
      <c r="BB10" s="444"/>
      <c r="BC10" s="444"/>
      <c r="BD10" s="444"/>
      <c r="BE10" s="444"/>
      <c r="BF10" s="444"/>
      <c r="BG10" s="444"/>
      <c r="BH10" s="444"/>
      <c r="BI10" s="444"/>
      <c r="BJ10" s="444"/>
      <c r="BK10" s="444"/>
      <c r="BL10" s="444"/>
      <c r="BM10" s="445"/>
      <c r="BN10" s="429">
        <v>150005</v>
      </c>
      <c r="BO10" s="430"/>
      <c r="BP10" s="430"/>
      <c r="BQ10" s="430"/>
      <c r="BR10" s="430"/>
      <c r="BS10" s="430"/>
      <c r="BT10" s="430"/>
      <c r="BU10" s="431"/>
      <c r="BV10" s="429">
        <v>150024</v>
      </c>
      <c r="BW10" s="430"/>
      <c r="BX10" s="430"/>
      <c r="BY10" s="430"/>
      <c r="BZ10" s="430"/>
      <c r="CA10" s="430"/>
      <c r="CB10" s="430"/>
      <c r="CC10" s="431"/>
      <c r="CD10" s="178" t="s">
        <v>126</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61"/>
      <c r="C11" s="562"/>
      <c r="D11" s="562"/>
      <c r="E11" s="562"/>
      <c r="F11" s="562"/>
      <c r="G11" s="562"/>
      <c r="H11" s="562"/>
      <c r="I11" s="562"/>
      <c r="J11" s="562"/>
      <c r="K11" s="480"/>
      <c r="L11" s="390" t="s">
        <v>127</v>
      </c>
      <c r="M11" s="391"/>
      <c r="N11" s="391"/>
      <c r="O11" s="391"/>
      <c r="P11" s="391"/>
      <c r="Q11" s="392"/>
      <c r="R11" s="558" t="s">
        <v>128</v>
      </c>
      <c r="S11" s="559"/>
      <c r="T11" s="559"/>
      <c r="U11" s="559"/>
      <c r="V11" s="560"/>
      <c r="W11" s="570"/>
      <c r="X11" s="380"/>
      <c r="Y11" s="380"/>
      <c r="Z11" s="380"/>
      <c r="AA11" s="380"/>
      <c r="AB11" s="380"/>
      <c r="AC11" s="380"/>
      <c r="AD11" s="380"/>
      <c r="AE11" s="380"/>
      <c r="AF11" s="380"/>
      <c r="AG11" s="380"/>
      <c r="AH11" s="380"/>
      <c r="AI11" s="380"/>
      <c r="AJ11" s="380"/>
      <c r="AK11" s="380"/>
      <c r="AL11" s="571"/>
      <c r="AM11" s="486" t="s">
        <v>129</v>
      </c>
      <c r="AN11" s="386"/>
      <c r="AO11" s="386"/>
      <c r="AP11" s="386"/>
      <c r="AQ11" s="386"/>
      <c r="AR11" s="386"/>
      <c r="AS11" s="386"/>
      <c r="AT11" s="387"/>
      <c r="AU11" s="487" t="s">
        <v>113</v>
      </c>
      <c r="AV11" s="488"/>
      <c r="AW11" s="488"/>
      <c r="AX11" s="488"/>
      <c r="AY11" s="443" t="s">
        <v>130</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131</v>
      </c>
      <c r="CE11" s="389"/>
      <c r="CF11" s="389"/>
      <c r="CG11" s="389"/>
      <c r="CH11" s="389"/>
      <c r="CI11" s="389"/>
      <c r="CJ11" s="389"/>
      <c r="CK11" s="389"/>
      <c r="CL11" s="389"/>
      <c r="CM11" s="389"/>
      <c r="CN11" s="389"/>
      <c r="CO11" s="389"/>
      <c r="CP11" s="389"/>
      <c r="CQ11" s="389"/>
      <c r="CR11" s="389"/>
      <c r="CS11" s="470"/>
      <c r="CT11" s="532" t="s">
        <v>132</v>
      </c>
      <c r="CU11" s="533"/>
      <c r="CV11" s="533"/>
      <c r="CW11" s="533"/>
      <c r="CX11" s="533"/>
      <c r="CY11" s="533"/>
      <c r="CZ11" s="533"/>
      <c r="DA11" s="534"/>
      <c r="DB11" s="532" t="s">
        <v>133</v>
      </c>
      <c r="DC11" s="533"/>
      <c r="DD11" s="533"/>
      <c r="DE11" s="533"/>
      <c r="DF11" s="533"/>
      <c r="DG11" s="533"/>
      <c r="DH11" s="533"/>
      <c r="DI11" s="534"/>
    </row>
    <row r="12" spans="1:119" ht="18.75" customHeight="1" x14ac:dyDescent="0.15">
      <c r="A12" s="172"/>
      <c r="B12" s="535" t="s">
        <v>134</v>
      </c>
      <c r="C12" s="536"/>
      <c r="D12" s="536"/>
      <c r="E12" s="536"/>
      <c r="F12" s="536"/>
      <c r="G12" s="536"/>
      <c r="H12" s="536"/>
      <c r="I12" s="536"/>
      <c r="J12" s="536"/>
      <c r="K12" s="537"/>
      <c r="L12" s="544" t="s">
        <v>135</v>
      </c>
      <c r="M12" s="545"/>
      <c r="N12" s="545"/>
      <c r="O12" s="545"/>
      <c r="P12" s="545"/>
      <c r="Q12" s="546"/>
      <c r="R12" s="547">
        <v>4596</v>
      </c>
      <c r="S12" s="548"/>
      <c r="T12" s="548"/>
      <c r="U12" s="548"/>
      <c r="V12" s="549"/>
      <c r="W12" s="550" t="s">
        <v>1</v>
      </c>
      <c r="X12" s="488"/>
      <c r="Y12" s="488"/>
      <c r="Z12" s="488"/>
      <c r="AA12" s="488"/>
      <c r="AB12" s="551"/>
      <c r="AC12" s="552" t="s">
        <v>136</v>
      </c>
      <c r="AD12" s="553"/>
      <c r="AE12" s="553"/>
      <c r="AF12" s="553"/>
      <c r="AG12" s="554"/>
      <c r="AH12" s="552" t="s">
        <v>137</v>
      </c>
      <c r="AI12" s="553"/>
      <c r="AJ12" s="553"/>
      <c r="AK12" s="553"/>
      <c r="AL12" s="555"/>
      <c r="AM12" s="486" t="s">
        <v>138</v>
      </c>
      <c r="AN12" s="386"/>
      <c r="AO12" s="386"/>
      <c r="AP12" s="386"/>
      <c r="AQ12" s="386"/>
      <c r="AR12" s="386"/>
      <c r="AS12" s="386"/>
      <c r="AT12" s="387"/>
      <c r="AU12" s="487" t="s">
        <v>139</v>
      </c>
      <c r="AV12" s="488"/>
      <c r="AW12" s="488"/>
      <c r="AX12" s="488"/>
      <c r="AY12" s="443" t="s">
        <v>140</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0</v>
      </c>
      <c r="BW12" s="430"/>
      <c r="BX12" s="430"/>
      <c r="BY12" s="430"/>
      <c r="BZ12" s="430"/>
      <c r="CA12" s="430"/>
      <c r="CB12" s="430"/>
      <c r="CC12" s="431"/>
      <c r="CD12" s="469" t="s">
        <v>141</v>
      </c>
      <c r="CE12" s="389"/>
      <c r="CF12" s="389"/>
      <c r="CG12" s="389"/>
      <c r="CH12" s="389"/>
      <c r="CI12" s="389"/>
      <c r="CJ12" s="389"/>
      <c r="CK12" s="389"/>
      <c r="CL12" s="389"/>
      <c r="CM12" s="389"/>
      <c r="CN12" s="389"/>
      <c r="CO12" s="389"/>
      <c r="CP12" s="389"/>
      <c r="CQ12" s="389"/>
      <c r="CR12" s="389"/>
      <c r="CS12" s="470"/>
      <c r="CT12" s="532" t="s">
        <v>142</v>
      </c>
      <c r="CU12" s="533"/>
      <c r="CV12" s="533"/>
      <c r="CW12" s="533"/>
      <c r="CX12" s="533"/>
      <c r="CY12" s="533"/>
      <c r="CZ12" s="533"/>
      <c r="DA12" s="534"/>
      <c r="DB12" s="532" t="s">
        <v>132</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7"/>
      <c r="M13" s="513" t="s">
        <v>143</v>
      </c>
      <c r="N13" s="514"/>
      <c r="O13" s="514"/>
      <c r="P13" s="514"/>
      <c r="Q13" s="515"/>
      <c r="R13" s="516">
        <v>4559</v>
      </c>
      <c r="S13" s="517"/>
      <c r="T13" s="517"/>
      <c r="U13" s="517"/>
      <c r="V13" s="518"/>
      <c r="W13" s="519" t="s">
        <v>144</v>
      </c>
      <c r="X13" s="415"/>
      <c r="Y13" s="415"/>
      <c r="Z13" s="415"/>
      <c r="AA13" s="415"/>
      <c r="AB13" s="416"/>
      <c r="AC13" s="382">
        <v>442</v>
      </c>
      <c r="AD13" s="383"/>
      <c r="AE13" s="383"/>
      <c r="AF13" s="383"/>
      <c r="AG13" s="384"/>
      <c r="AH13" s="382">
        <v>424</v>
      </c>
      <c r="AI13" s="383"/>
      <c r="AJ13" s="383"/>
      <c r="AK13" s="383"/>
      <c r="AL13" s="442"/>
      <c r="AM13" s="486" t="s">
        <v>145</v>
      </c>
      <c r="AN13" s="386"/>
      <c r="AO13" s="386"/>
      <c r="AP13" s="386"/>
      <c r="AQ13" s="386"/>
      <c r="AR13" s="386"/>
      <c r="AS13" s="386"/>
      <c r="AT13" s="387"/>
      <c r="AU13" s="487" t="s">
        <v>124</v>
      </c>
      <c r="AV13" s="488"/>
      <c r="AW13" s="488"/>
      <c r="AX13" s="488"/>
      <c r="AY13" s="443" t="s">
        <v>146</v>
      </c>
      <c r="AZ13" s="444"/>
      <c r="BA13" s="444"/>
      <c r="BB13" s="444"/>
      <c r="BC13" s="444"/>
      <c r="BD13" s="444"/>
      <c r="BE13" s="444"/>
      <c r="BF13" s="444"/>
      <c r="BG13" s="444"/>
      <c r="BH13" s="444"/>
      <c r="BI13" s="444"/>
      <c r="BJ13" s="444"/>
      <c r="BK13" s="444"/>
      <c r="BL13" s="444"/>
      <c r="BM13" s="445"/>
      <c r="BN13" s="429">
        <v>493120</v>
      </c>
      <c r="BO13" s="430"/>
      <c r="BP13" s="430"/>
      <c r="BQ13" s="430"/>
      <c r="BR13" s="430"/>
      <c r="BS13" s="430"/>
      <c r="BT13" s="430"/>
      <c r="BU13" s="431"/>
      <c r="BV13" s="429">
        <v>-70606</v>
      </c>
      <c r="BW13" s="430"/>
      <c r="BX13" s="430"/>
      <c r="BY13" s="430"/>
      <c r="BZ13" s="430"/>
      <c r="CA13" s="430"/>
      <c r="CB13" s="430"/>
      <c r="CC13" s="431"/>
      <c r="CD13" s="469" t="s">
        <v>147</v>
      </c>
      <c r="CE13" s="389"/>
      <c r="CF13" s="389"/>
      <c r="CG13" s="389"/>
      <c r="CH13" s="389"/>
      <c r="CI13" s="389"/>
      <c r="CJ13" s="389"/>
      <c r="CK13" s="389"/>
      <c r="CL13" s="389"/>
      <c r="CM13" s="389"/>
      <c r="CN13" s="389"/>
      <c r="CO13" s="389"/>
      <c r="CP13" s="389"/>
      <c r="CQ13" s="389"/>
      <c r="CR13" s="389"/>
      <c r="CS13" s="470"/>
      <c r="CT13" s="426">
        <v>7.1</v>
      </c>
      <c r="CU13" s="427"/>
      <c r="CV13" s="427"/>
      <c r="CW13" s="427"/>
      <c r="CX13" s="427"/>
      <c r="CY13" s="427"/>
      <c r="CZ13" s="427"/>
      <c r="DA13" s="428"/>
      <c r="DB13" s="426">
        <v>6.8</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148</v>
      </c>
      <c r="M14" s="556"/>
      <c r="N14" s="556"/>
      <c r="O14" s="556"/>
      <c r="P14" s="556"/>
      <c r="Q14" s="557"/>
      <c r="R14" s="516">
        <v>4615</v>
      </c>
      <c r="S14" s="517"/>
      <c r="T14" s="517"/>
      <c r="U14" s="517"/>
      <c r="V14" s="518"/>
      <c r="W14" s="520"/>
      <c r="X14" s="418"/>
      <c r="Y14" s="418"/>
      <c r="Z14" s="418"/>
      <c r="AA14" s="418"/>
      <c r="AB14" s="419"/>
      <c r="AC14" s="509">
        <v>19.8</v>
      </c>
      <c r="AD14" s="510"/>
      <c r="AE14" s="510"/>
      <c r="AF14" s="510"/>
      <c r="AG14" s="511"/>
      <c r="AH14" s="509">
        <v>18.8</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149</v>
      </c>
      <c r="CE14" s="467"/>
      <c r="CF14" s="467"/>
      <c r="CG14" s="467"/>
      <c r="CH14" s="467"/>
      <c r="CI14" s="467"/>
      <c r="CJ14" s="467"/>
      <c r="CK14" s="467"/>
      <c r="CL14" s="467"/>
      <c r="CM14" s="467"/>
      <c r="CN14" s="467"/>
      <c r="CO14" s="467"/>
      <c r="CP14" s="467"/>
      <c r="CQ14" s="467"/>
      <c r="CR14" s="467"/>
      <c r="CS14" s="468"/>
      <c r="CT14" s="526" t="s">
        <v>142</v>
      </c>
      <c r="CU14" s="527"/>
      <c r="CV14" s="527"/>
      <c r="CW14" s="527"/>
      <c r="CX14" s="527"/>
      <c r="CY14" s="527"/>
      <c r="CZ14" s="527"/>
      <c r="DA14" s="528"/>
      <c r="DB14" s="526">
        <v>7.6</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7"/>
      <c r="M15" s="513" t="s">
        <v>150</v>
      </c>
      <c r="N15" s="514"/>
      <c r="O15" s="514"/>
      <c r="P15" s="514"/>
      <c r="Q15" s="515"/>
      <c r="R15" s="516">
        <v>4581</v>
      </c>
      <c r="S15" s="517"/>
      <c r="T15" s="517"/>
      <c r="U15" s="517"/>
      <c r="V15" s="518"/>
      <c r="W15" s="519" t="s">
        <v>151</v>
      </c>
      <c r="X15" s="415"/>
      <c r="Y15" s="415"/>
      <c r="Z15" s="415"/>
      <c r="AA15" s="415"/>
      <c r="AB15" s="416"/>
      <c r="AC15" s="382">
        <v>287</v>
      </c>
      <c r="AD15" s="383"/>
      <c r="AE15" s="383"/>
      <c r="AF15" s="383"/>
      <c r="AG15" s="384"/>
      <c r="AH15" s="382">
        <v>351</v>
      </c>
      <c r="AI15" s="383"/>
      <c r="AJ15" s="383"/>
      <c r="AK15" s="383"/>
      <c r="AL15" s="442"/>
      <c r="AM15" s="486"/>
      <c r="AN15" s="386"/>
      <c r="AO15" s="386"/>
      <c r="AP15" s="386"/>
      <c r="AQ15" s="386"/>
      <c r="AR15" s="386"/>
      <c r="AS15" s="386"/>
      <c r="AT15" s="387"/>
      <c r="AU15" s="487"/>
      <c r="AV15" s="488"/>
      <c r="AW15" s="488"/>
      <c r="AX15" s="488"/>
      <c r="AY15" s="455" t="s">
        <v>152</v>
      </c>
      <c r="AZ15" s="456"/>
      <c r="BA15" s="456"/>
      <c r="BB15" s="456"/>
      <c r="BC15" s="456"/>
      <c r="BD15" s="456"/>
      <c r="BE15" s="456"/>
      <c r="BF15" s="456"/>
      <c r="BG15" s="456"/>
      <c r="BH15" s="456"/>
      <c r="BI15" s="456"/>
      <c r="BJ15" s="456"/>
      <c r="BK15" s="456"/>
      <c r="BL15" s="456"/>
      <c r="BM15" s="457"/>
      <c r="BN15" s="458">
        <v>592826</v>
      </c>
      <c r="BO15" s="459"/>
      <c r="BP15" s="459"/>
      <c r="BQ15" s="459"/>
      <c r="BR15" s="459"/>
      <c r="BS15" s="459"/>
      <c r="BT15" s="459"/>
      <c r="BU15" s="460"/>
      <c r="BV15" s="458">
        <v>620711</v>
      </c>
      <c r="BW15" s="459"/>
      <c r="BX15" s="459"/>
      <c r="BY15" s="459"/>
      <c r="BZ15" s="459"/>
      <c r="CA15" s="459"/>
      <c r="CB15" s="459"/>
      <c r="CC15" s="460"/>
      <c r="CD15" s="529" t="s">
        <v>153</v>
      </c>
      <c r="CE15" s="530"/>
      <c r="CF15" s="530"/>
      <c r="CG15" s="530"/>
      <c r="CH15" s="530"/>
      <c r="CI15" s="530"/>
      <c r="CJ15" s="530"/>
      <c r="CK15" s="530"/>
      <c r="CL15" s="530"/>
      <c r="CM15" s="530"/>
      <c r="CN15" s="530"/>
      <c r="CO15" s="530"/>
      <c r="CP15" s="530"/>
      <c r="CQ15" s="530"/>
      <c r="CR15" s="530"/>
      <c r="CS15" s="53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38"/>
      <c r="C16" s="539"/>
      <c r="D16" s="539"/>
      <c r="E16" s="539"/>
      <c r="F16" s="539"/>
      <c r="G16" s="539"/>
      <c r="H16" s="539"/>
      <c r="I16" s="539"/>
      <c r="J16" s="539"/>
      <c r="K16" s="540"/>
      <c r="L16" s="503" t="s">
        <v>154</v>
      </c>
      <c r="M16" s="504"/>
      <c r="N16" s="504"/>
      <c r="O16" s="504"/>
      <c r="P16" s="504"/>
      <c r="Q16" s="505"/>
      <c r="R16" s="506" t="s">
        <v>155</v>
      </c>
      <c r="S16" s="507"/>
      <c r="T16" s="507"/>
      <c r="U16" s="507"/>
      <c r="V16" s="508"/>
      <c r="W16" s="520"/>
      <c r="X16" s="418"/>
      <c r="Y16" s="418"/>
      <c r="Z16" s="418"/>
      <c r="AA16" s="418"/>
      <c r="AB16" s="419"/>
      <c r="AC16" s="509">
        <v>12.8</v>
      </c>
      <c r="AD16" s="510"/>
      <c r="AE16" s="510"/>
      <c r="AF16" s="510"/>
      <c r="AG16" s="511"/>
      <c r="AH16" s="509">
        <v>15.5</v>
      </c>
      <c r="AI16" s="510"/>
      <c r="AJ16" s="510"/>
      <c r="AK16" s="510"/>
      <c r="AL16" s="512"/>
      <c r="AM16" s="486"/>
      <c r="AN16" s="386"/>
      <c r="AO16" s="386"/>
      <c r="AP16" s="386"/>
      <c r="AQ16" s="386"/>
      <c r="AR16" s="386"/>
      <c r="AS16" s="386"/>
      <c r="AT16" s="387"/>
      <c r="AU16" s="487"/>
      <c r="AV16" s="488"/>
      <c r="AW16" s="488"/>
      <c r="AX16" s="488"/>
      <c r="AY16" s="443" t="s">
        <v>156</v>
      </c>
      <c r="AZ16" s="444"/>
      <c r="BA16" s="444"/>
      <c r="BB16" s="444"/>
      <c r="BC16" s="444"/>
      <c r="BD16" s="444"/>
      <c r="BE16" s="444"/>
      <c r="BF16" s="444"/>
      <c r="BG16" s="444"/>
      <c r="BH16" s="444"/>
      <c r="BI16" s="444"/>
      <c r="BJ16" s="444"/>
      <c r="BK16" s="444"/>
      <c r="BL16" s="444"/>
      <c r="BM16" s="445"/>
      <c r="BN16" s="429">
        <v>3087085</v>
      </c>
      <c r="BO16" s="430"/>
      <c r="BP16" s="430"/>
      <c r="BQ16" s="430"/>
      <c r="BR16" s="430"/>
      <c r="BS16" s="430"/>
      <c r="BT16" s="430"/>
      <c r="BU16" s="431"/>
      <c r="BV16" s="429">
        <v>2864513</v>
      </c>
      <c r="BW16" s="430"/>
      <c r="BX16" s="430"/>
      <c r="BY16" s="430"/>
      <c r="BZ16" s="430"/>
      <c r="CA16" s="430"/>
      <c r="CB16" s="430"/>
      <c r="CC16" s="431"/>
      <c r="CD16" s="181"/>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91"/>
      <c r="M17" s="522" t="s">
        <v>157</v>
      </c>
      <c r="N17" s="523"/>
      <c r="O17" s="523"/>
      <c r="P17" s="523"/>
      <c r="Q17" s="524"/>
      <c r="R17" s="506" t="s">
        <v>158</v>
      </c>
      <c r="S17" s="507"/>
      <c r="T17" s="507"/>
      <c r="U17" s="507"/>
      <c r="V17" s="508"/>
      <c r="W17" s="519" t="s">
        <v>159</v>
      </c>
      <c r="X17" s="415"/>
      <c r="Y17" s="415"/>
      <c r="Z17" s="415"/>
      <c r="AA17" s="415"/>
      <c r="AB17" s="416"/>
      <c r="AC17" s="382">
        <v>1506</v>
      </c>
      <c r="AD17" s="383"/>
      <c r="AE17" s="383"/>
      <c r="AF17" s="383"/>
      <c r="AG17" s="384"/>
      <c r="AH17" s="382">
        <v>1486</v>
      </c>
      <c r="AI17" s="383"/>
      <c r="AJ17" s="383"/>
      <c r="AK17" s="383"/>
      <c r="AL17" s="442"/>
      <c r="AM17" s="486"/>
      <c r="AN17" s="386"/>
      <c r="AO17" s="386"/>
      <c r="AP17" s="386"/>
      <c r="AQ17" s="386"/>
      <c r="AR17" s="386"/>
      <c r="AS17" s="386"/>
      <c r="AT17" s="387"/>
      <c r="AU17" s="487"/>
      <c r="AV17" s="488"/>
      <c r="AW17" s="488"/>
      <c r="AX17" s="488"/>
      <c r="AY17" s="443" t="s">
        <v>160</v>
      </c>
      <c r="AZ17" s="444"/>
      <c r="BA17" s="444"/>
      <c r="BB17" s="444"/>
      <c r="BC17" s="444"/>
      <c r="BD17" s="444"/>
      <c r="BE17" s="444"/>
      <c r="BF17" s="444"/>
      <c r="BG17" s="444"/>
      <c r="BH17" s="444"/>
      <c r="BI17" s="444"/>
      <c r="BJ17" s="444"/>
      <c r="BK17" s="444"/>
      <c r="BL17" s="444"/>
      <c r="BM17" s="445"/>
      <c r="BN17" s="429">
        <v>749732</v>
      </c>
      <c r="BO17" s="430"/>
      <c r="BP17" s="430"/>
      <c r="BQ17" s="430"/>
      <c r="BR17" s="430"/>
      <c r="BS17" s="430"/>
      <c r="BT17" s="430"/>
      <c r="BU17" s="431"/>
      <c r="BV17" s="429">
        <v>787797</v>
      </c>
      <c r="BW17" s="430"/>
      <c r="BX17" s="430"/>
      <c r="BY17" s="430"/>
      <c r="BZ17" s="430"/>
      <c r="CA17" s="430"/>
      <c r="CB17" s="430"/>
      <c r="CC17" s="431"/>
      <c r="CD17" s="181"/>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161</v>
      </c>
      <c r="C18" s="480"/>
      <c r="D18" s="480"/>
      <c r="E18" s="481"/>
      <c r="F18" s="481"/>
      <c r="G18" s="481"/>
      <c r="H18" s="481"/>
      <c r="I18" s="481"/>
      <c r="J18" s="481"/>
      <c r="K18" s="481"/>
      <c r="L18" s="482">
        <v>194.8</v>
      </c>
      <c r="M18" s="482"/>
      <c r="N18" s="482"/>
      <c r="O18" s="482"/>
      <c r="P18" s="482"/>
      <c r="Q18" s="482"/>
      <c r="R18" s="483"/>
      <c r="S18" s="483"/>
      <c r="T18" s="483"/>
      <c r="U18" s="483"/>
      <c r="V18" s="484"/>
      <c r="W18" s="500"/>
      <c r="X18" s="501"/>
      <c r="Y18" s="501"/>
      <c r="Z18" s="501"/>
      <c r="AA18" s="501"/>
      <c r="AB18" s="525"/>
      <c r="AC18" s="399">
        <v>67.400000000000006</v>
      </c>
      <c r="AD18" s="400"/>
      <c r="AE18" s="400"/>
      <c r="AF18" s="400"/>
      <c r="AG18" s="485"/>
      <c r="AH18" s="399">
        <v>65.7</v>
      </c>
      <c r="AI18" s="400"/>
      <c r="AJ18" s="400"/>
      <c r="AK18" s="400"/>
      <c r="AL18" s="401"/>
      <c r="AM18" s="486"/>
      <c r="AN18" s="386"/>
      <c r="AO18" s="386"/>
      <c r="AP18" s="386"/>
      <c r="AQ18" s="386"/>
      <c r="AR18" s="386"/>
      <c r="AS18" s="386"/>
      <c r="AT18" s="387"/>
      <c r="AU18" s="487"/>
      <c r="AV18" s="488"/>
      <c r="AW18" s="488"/>
      <c r="AX18" s="488"/>
      <c r="AY18" s="443" t="s">
        <v>162</v>
      </c>
      <c r="AZ18" s="444"/>
      <c r="BA18" s="444"/>
      <c r="BB18" s="444"/>
      <c r="BC18" s="444"/>
      <c r="BD18" s="444"/>
      <c r="BE18" s="444"/>
      <c r="BF18" s="444"/>
      <c r="BG18" s="444"/>
      <c r="BH18" s="444"/>
      <c r="BI18" s="444"/>
      <c r="BJ18" s="444"/>
      <c r="BK18" s="444"/>
      <c r="BL18" s="444"/>
      <c r="BM18" s="445"/>
      <c r="BN18" s="429">
        <v>2590576</v>
      </c>
      <c r="BO18" s="430"/>
      <c r="BP18" s="430"/>
      <c r="BQ18" s="430"/>
      <c r="BR18" s="430"/>
      <c r="BS18" s="430"/>
      <c r="BT18" s="430"/>
      <c r="BU18" s="431"/>
      <c r="BV18" s="429">
        <v>2553342</v>
      </c>
      <c r="BW18" s="430"/>
      <c r="BX18" s="430"/>
      <c r="BY18" s="430"/>
      <c r="BZ18" s="430"/>
      <c r="CA18" s="430"/>
      <c r="CB18" s="430"/>
      <c r="CC18" s="431"/>
      <c r="CD18" s="181"/>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163</v>
      </c>
      <c r="C19" s="480"/>
      <c r="D19" s="480"/>
      <c r="E19" s="481"/>
      <c r="F19" s="481"/>
      <c r="G19" s="481"/>
      <c r="H19" s="481"/>
      <c r="I19" s="481"/>
      <c r="J19" s="481"/>
      <c r="K19" s="481"/>
      <c r="L19" s="489">
        <v>23</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164</v>
      </c>
      <c r="AZ19" s="444"/>
      <c r="BA19" s="444"/>
      <c r="BB19" s="444"/>
      <c r="BC19" s="444"/>
      <c r="BD19" s="444"/>
      <c r="BE19" s="444"/>
      <c r="BF19" s="444"/>
      <c r="BG19" s="444"/>
      <c r="BH19" s="444"/>
      <c r="BI19" s="444"/>
      <c r="BJ19" s="444"/>
      <c r="BK19" s="444"/>
      <c r="BL19" s="444"/>
      <c r="BM19" s="445"/>
      <c r="BN19" s="429">
        <v>4427410</v>
      </c>
      <c r="BO19" s="430"/>
      <c r="BP19" s="430"/>
      <c r="BQ19" s="430"/>
      <c r="BR19" s="430"/>
      <c r="BS19" s="430"/>
      <c r="BT19" s="430"/>
      <c r="BU19" s="431"/>
      <c r="BV19" s="429">
        <v>3818518</v>
      </c>
      <c r="BW19" s="430"/>
      <c r="BX19" s="430"/>
      <c r="BY19" s="430"/>
      <c r="BZ19" s="430"/>
      <c r="CA19" s="430"/>
      <c r="CB19" s="430"/>
      <c r="CC19" s="431"/>
      <c r="CD19" s="181"/>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165</v>
      </c>
      <c r="C20" s="480"/>
      <c r="D20" s="480"/>
      <c r="E20" s="481"/>
      <c r="F20" s="481"/>
      <c r="G20" s="481"/>
      <c r="H20" s="481"/>
      <c r="I20" s="481"/>
      <c r="J20" s="481"/>
      <c r="K20" s="481"/>
      <c r="L20" s="489">
        <v>1976</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1"/>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166</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1"/>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167</v>
      </c>
      <c r="C22" s="406"/>
      <c r="D22" s="407"/>
      <c r="E22" s="414" t="s">
        <v>1</v>
      </c>
      <c r="F22" s="415"/>
      <c r="G22" s="415"/>
      <c r="H22" s="415"/>
      <c r="I22" s="415"/>
      <c r="J22" s="415"/>
      <c r="K22" s="416"/>
      <c r="L22" s="414" t="s">
        <v>168</v>
      </c>
      <c r="M22" s="415"/>
      <c r="N22" s="415"/>
      <c r="O22" s="415"/>
      <c r="P22" s="416"/>
      <c r="Q22" s="420" t="s">
        <v>169</v>
      </c>
      <c r="R22" s="421"/>
      <c r="S22" s="421"/>
      <c r="T22" s="421"/>
      <c r="U22" s="421"/>
      <c r="V22" s="422"/>
      <c r="W22" s="471" t="s">
        <v>170</v>
      </c>
      <c r="X22" s="406"/>
      <c r="Y22" s="407"/>
      <c r="Z22" s="414" t="s">
        <v>1</v>
      </c>
      <c r="AA22" s="415"/>
      <c r="AB22" s="415"/>
      <c r="AC22" s="415"/>
      <c r="AD22" s="415"/>
      <c r="AE22" s="415"/>
      <c r="AF22" s="415"/>
      <c r="AG22" s="416"/>
      <c r="AH22" s="432" t="s">
        <v>171</v>
      </c>
      <c r="AI22" s="415"/>
      <c r="AJ22" s="415"/>
      <c r="AK22" s="415"/>
      <c r="AL22" s="416"/>
      <c r="AM22" s="432" t="s">
        <v>172</v>
      </c>
      <c r="AN22" s="433"/>
      <c r="AO22" s="433"/>
      <c r="AP22" s="433"/>
      <c r="AQ22" s="433"/>
      <c r="AR22" s="434"/>
      <c r="AS22" s="420" t="s">
        <v>169</v>
      </c>
      <c r="AT22" s="421"/>
      <c r="AU22" s="421"/>
      <c r="AV22" s="421"/>
      <c r="AW22" s="421"/>
      <c r="AX22" s="438"/>
      <c r="AY22" s="455" t="s">
        <v>173</v>
      </c>
      <c r="AZ22" s="456"/>
      <c r="BA22" s="456"/>
      <c r="BB22" s="456"/>
      <c r="BC22" s="456"/>
      <c r="BD22" s="456"/>
      <c r="BE22" s="456"/>
      <c r="BF22" s="456"/>
      <c r="BG22" s="456"/>
      <c r="BH22" s="456"/>
      <c r="BI22" s="456"/>
      <c r="BJ22" s="456"/>
      <c r="BK22" s="456"/>
      <c r="BL22" s="456"/>
      <c r="BM22" s="457"/>
      <c r="BN22" s="458">
        <v>6220890</v>
      </c>
      <c r="BO22" s="459"/>
      <c r="BP22" s="459"/>
      <c r="BQ22" s="459"/>
      <c r="BR22" s="459"/>
      <c r="BS22" s="459"/>
      <c r="BT22" s="459"/>
      <c r="BU22" s="460"/>
      <c r="BV22" s="458">
        <v>6308737</v>
      </c>
      <c r="BW22" s="459"/>
      <c r="BX22" s="459"/>
      <c r="BY22" s="459"/>
      <c r="BZ22" s="459"/>
      <c r="CA22" s="459"/>
      <c r="CB22" s="459"/>
      <c r="CC22" s="460"/>
      <c r="CD22" s="181"/>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174</v>
      </c>
      <c r="AZ23" s="444"/>
      <c r="BA23" s="444"/>
      <c r="BB23" s="444"/>
      <c r="BC23" s="444"/>
      <c r="BD23" s="444"/>
      <c r="BE23" s="444"/>
      <c r="BF23" s="444"/>
      <c r="BG23" s="444"/>
      <c r="BH23" s="444"/>
      <c r="BI23" s="444"/>
      <c r="BJ23" s="444"/>
      <c r="BK23" s="444"/>
      <c r="BL23" s="444"/>
      <c r="BM23" s="445"/>
      <c r="BN23" s="429">
        <v>5679557</v>
      </c>
      <c r="BO23" s="430"/>
      <c r="BP23" s="430"/>
      <c r="BQ23" s="430"/>
      <c r="BR23" s="430"/>
      <c r="BS23" s="430"/>
      <c r="BT23" s="430"/>
      <c r="BU23" s="431"/>
      <c r="BV23" s="429">
        <v>5717403</v>
      </c>
      <c r="BW23" s="430"/>
      <c r="BX23" s="430"/>
      <c r="BY23" s="430"/>
      <c r="BZ23" s="430"/>
      <c r="CA23" s="430"/>
      <c r="CB23" s="430"/>
      <c r="CC23" s="431"/>
      <c r="CD23" s="181"/>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175</v>
      </c>
      <c r="F24" s="386"/>
      <c r="G24" s="386"/>
      <c r="H24" s="386"/>
      <c r="I24" s="386"/>
      <c r="J24" s="386"/>
      <c r="K24" s="387"/>
      <c r="L24" s="382">
        <v>1</v>
      </c>
      <c r="M24" s="383"/>
      <c r="N24" s="383"/>
      <c r="O24" s="383"/>
      <c r="P24" s="384"/>
      <c r="Q24" s="382">
        <v>7200</v>
      </c>
      <c r="R24" s="383"/>
      <c r="S24" s="383"/>
      <c r="T24" s="383"/>
      <c r="U24" s="383"/>
      <c r="V24" s="384"/>
      <c r="W24" s="472"/>
      <c r="X24" s="409"/>
      <c r="Y24" s="410"/>
      <c r="Z24" s="385" t="s">
        <v>176</v>
      </c>
      <c r="AA24" s="386"/>
      <c r="AB24" s="386"/>
      <c r="AC24" s="386"/>
      <c r="AD24" s="386"/>
      <c r="AE24" s="386"/>
      <c r="AF24" s="386"/>
      <c r="AG24" s="387"/>
      <c r="AH24" s="382">
        <v>83</v>
      </c>
      <c r="AI24" s="383"/>
      <c r="AJ24" s="383"/>
      <c r="AK24" s="383"/>
      <c r="AL24" s="384"/>
      <c r="AM24" s="382">
        <v>236633</v>
      </c>
      <c r="AN24" s="383"/>
      <c r="AO24" s="383"/>
      <c r="AP24" s="383"/>
      <c r="AQ24" s="383"/>
      <c r="AR24" s="384"/>
      <c r="AS24" s="382">
        <v>2851</v>
      </c>
      <c r="AT24" s="383"/>
      <c r="AU24" s="383"/>
      <c r="AV24" s="383"/>
      <c r="AW24" s="383"/>
      <c r="AX24" s="442"/>
      <c r="AY24" s="402" t="s">
        <v>177</v>
      </c>
      <c r="AZ24" s="403"/>
      <c r="BA24" s="403"/>
      <c r="BB24" s="403"/>
      <c r="BC24" s="403"/>
      <c r="BD24" s="403"/>
      <c r="BE24" s="403"/>
      <c r="BF24" s="403"/>
      <c r="BG24" s="403"/>
      <c r="BH24" s="403"/>
      <c r="BI24" s="403"/>
      <c r="BJ24" s="403"/>
      <c r="BK24" s="403"/>
      <c r="BL24" s="403"/>
      <c r="BM24" s="404"/>
      <c r="BN24" s="429">
        <v>4569302</v>
      </c>
      <c r="BO24" s="430"/>
      <c r="BP24" s="430"/>
      <c r="BQ24" s="430"/>
      <c r="BR24" s="430"/>
      <c r="BS24" s="430"/>
      <c r="BT24" s="430"/>
      <c r="BU24" s="431"/>
      <c r="BV24" s="429">
        <v>4603552</v>
      </c>
      <c r="BW24" s="430"/>
      <c r="BX24" s="430"/>
      <c r="BY24" s="430"/>
      <c r="BZ24" s="430"/>
      <c r="CA24" s="430"/>
      <c r="CB24" s="430"/>
      <c r="CC24" s="431"/>
      <c r="CD24" s="181"/>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178</v>
      </c>
      <c r="F25" s="386"/>
      <c r="G25" s="386"/>
      <c r="H25" s="386"/>
      <c r="I25" s="386"/>
      <c r="J25" s="386"/>
      <c r="K25" s="387"/>
      <c r="L25" s="382">
        <v>1</v>
      </c>
      <c r="M25" s="383"/>
      <c r="N25" s="383"/>
      <c r="O25" s="383"/>
      <c r="P25" s="384"/>
      <c r="Q25" s="382">
        <v>5840</v>
      </c>
      <c r="R25" s="383"/>
      <c r="S25" s="383"/>
      <c r="T25" s="383"/>
      <c r="U25" s="383"/>
      <c r="V25" s="384"/>
      <c r="W25" s="472"/>
      <c r="X25" s="409"/>
      <c r="Y25" s="410"/>
      <c r="Z25" s="385" t="s">
        <v>179</v>
      </c>
      <c r="AA25" s="386"/>
      <c r="AB25" s="386"/>
      <c r="AC25" s="386"/>
      <c r="AD25" s="386"/>
      <c r="AE25" s="386"/>
      <c r="AF25" s="386"/>
      <c r="AG25" s="387"/>
      <c r="AH25" s="382" t="s">
        <v>142</v>
      </c>
      <c r="AI25" s="383"/>
      <c r="AJ25" s="383"/>
      <c r="AK25" s="383"/>
      <c r="AL25" s="384"/>
      <c r="AM25" s="382" t="s">
        <v>132</v>
      </c>
      <c r="AN25" s="383"/>
      <c r="AO25" s="383"/>
      <c r="AP25" s="383"/>
      <c r="AQ25" s="383"/>
      <c r="AR25" s="384"/>
      <c r="AS25" s="382" t="s">
        <v>142</v>
      </c>
      <c r="AT25" s="383"/>
      <c r="AU25" s="383"/>
      <c r="AV25" s="383"/>
      <c r="AW25" s="383"/>
      <c r="AX25" s="442"/>
      <c r="AY25" s="455" t="s">
        <v>180</v>
      </c>
      <c r="AZ25" s="456"/>
      <c r="BA25" s="456"/>
      <c r="BB25" s="456"/>
      <c r="BC25" s="456"/>
      <c r="BD25" s="456"/>
      <c r="BE25" s="456"/>
      <c r="BF25" s="456"/>
      <c r="BG25" s="456"/>
      <c r="BH25" s="456"/>
      <c r="BI25" s="456"/>
      <c r="BJ25" s="456"/>
      <c r="BK25" s="456"/>
      <c r="BL25" s="456"/>
      <c r="BM25" s="457"/>
      <c r="BN25" s="458">
        <v>98403</v>
      </c>
      <c r="BO25" s="459"/>
      <c r="BP25" s="459"/>
      <c r="BQ25" s="459"/>
      <c r="BR25" s="459"/>
      <c r="BS25" s="459"/>
      <c r="BT25" s="459"/>
      <c r="BU25" s="460"/>
      <c r="BV25" s="458">
        <v>106603</v>
      </c>
      <c r="BW25" s="459"/>
      <c r="BX25" s="459"/>
      <c r="BY25" s="459"/>
      <c r="BZ25" s="459"/>
      <c r="CA25" s="459"/>
      <c r="CB25" s="459"/>
      <c r="CC25" s="460"/>
      <c r="CD25" s="181"/>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181</v>
      </c>
      <c r="F26" s="386"/>
      <c r="G26" s="386"/>
      <c r="H26" s="386"/>
      <c r="I26" s="386"/>
      <c r="J26" s="386"/>
      <c r="K26" s="387"/>
      <c r="L26" s="382">
        <v>1</v>
      </c>
      <c r="M26" s="383"/>
      <c r="N26" s="383"/>
      <c r="O26" s="383"/>
      <c r="P26" s="384"/>
      <c r="Q26" s="382">
        <v>5490</v>
      </c>
      <c r="R26" s="383"/>
      <c r="S26" s="383"/>
      <c r="T26" s="383"/>
      <c r="U26" s="383"/>
      <c r="V26" s="384"/>
      <c r="W26" s="472"/>
      <c r="X26" s="409"/>
      <c r="Y26" s="410"/>
      <c r="Z26" s="385" t="s">
        <v>182</v>
      </c>
      <c r="AA26" s="440"/>
      <c r="AB26" s="440"/>
      <c r="AC26" s="440"/>
      <c r="AD26" s="440"/>
      <c r="AE26" s="440"/>
      <c r="AF26" s="440"/>
      <c r="AG26" s="441"/>
      <c r="AH26" s="382">
        <v>2</v>
      </c>
      <c r="AI26" s="383"/>
      <c r="AJ26" s="383"/>
      <c r="AK26" s="383"/>
      <c r="AL26" s="384"/>
      <c r="AM26" s="382" t="s">
        <v>183</v>
      </c>
      <c r="AN26" s="383"/>
      <c r="AO26" s="383"/>
      <c r="AP26" s="383"/>
      <c r="AQ26" s="383"/>
      <c r="AR26" s="384"/>
      <c r="AS26" s="382" t="s">
        <v>184</v>
      </c>
      <c r="AT26" s="383"/>
      <c r="AU26" s="383"/>
      <c r="AV26" s="383"/>
      <c r="AW26" s="383"/>
      <c r="AX26" s="442"/>
      <c r="AY26" s="469" t="s">
        <v>185</v>
      </c>
      <c r="AZ26" s="389"/>
      <c r="BA26" s="389"/>
      <c r="BB26" s="389"/>
      <c r="BC26" s="389"/>
      <c r="BD26" s="389"/>
      <c r="BE26" s="389"/>
      <c r="BF26" s="389"/>
      <c r="BG26" s="389"/>
      <c r="BH26" s="389"/>
      <c r="BI26" s="389"/>
      <c r="BJ26" s="389"/>
      <c r="BK26" s="389"/>
      <c r="BL26" s="389"/>
      <c r="BM26" s="470"/>
      <c r="BN26" s="429" t="s">
        <v>142</v>
      </c>
      <c r="BO26" s="430"/>
      <c r="BP26" s="430"/>
      <c r="BQ26" s="430"/>
      <c r="BR26" s="430"/>
      <c r="BS26" s="430"/>
      <c r="BT26" s="430"/>
      <c r="BU26" s="431"/>
      <c r="BV26" s="429" t="s">
        <v>142</v>
      </c>
      <c r="BW26" s="430"/>
      <c r="BX26" s="430"/>
      <c r="BY26" s="430"/>
      <c r="BZ26" s="430"/>
      <c r="CA26" s="430"/>
      <c r="CB26" s="430"/>
      <c r="CC26" s="431"/>
      <c r="CD26" s="181"/>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186</v>
      </c>
      <c r="F27" s="386"/>
      <c r="G27" s="386"/>
      <c r="H27" s="386"/>
      <c r="I27" s="386"/>
      <c r="J27" s="386"/>
      <c r="K27" s="387"/>
      <c r="L27" s="382">
        <v>1</v>
      </c>
      <c r="M27" s="383"/>
      <c r="N27" s="383"/>
      <c r="O27" s="383"/>
      <c r="P27" s="384"/>
      <c r="Q27" s="382">
        <v>2655</v>
      </c>
      <c r="R27" s="383"/>
      <c r="S27" s="383"/>
      <c r="T27" s="383"/>
      <c r="U27" s="383"/>
      <c r="V27" s="384"/>
      <c r="W27" s="472"/>
      <c r="X27" s="409"/>
      <c r="Y27" s="410"/>
      <c r="Z27" s="385" t="s">
        <v>187</v>
      </c>
      <c r="AA27" s="386"/>
      <c r="AB27" s="386"/>
      <c r="AC27" s="386"/>
      <c r="AD27" s="386"/>
      <c r="AE27" s="386"/>
      <c r="AF27" s="386"/>
      <c r="AG27" s="387"/>
      <c r="AH27" s="382">
        <v>24</v>
      </c>
      <c r="AI27" s="383"/>
      <c r="AJ27" s="383"/>
      <c r="AK27" s="383"/>
      <c r="AL27" s="384"/>
      <c r="AM27" s="382">
        <v>59587</v>
      </c>
      <c r="AN27" s="383"/>
      <c r="AO27" s="383"/>
      <c r="AP27" s="383"/>
      <c r="AQ27" s="383"/>
      <c r="AR27" s="384"/>
      <c r="AS27" s="382">
        <v>2483</v>
      </c>
      <c r="AT27" s="383"/>
      <c r="AU27" s="383"/>
      <c r="AV27" s="383"/>
      <c r="AW27" s="383"/>
      <c r="AX27" s="442"/>
      <c r="AY27" s="466" t="s">
        <v>188</v>
      </c>
      <c r="AZ27" s="467"/>
      <c r="BA27" s="467"/>
      <c r="BB27" s="467"/>
      <c r="BC27" s="467"/>
      <c r="BD27" s="467"/>
      <c r="BE27" s="467"/>
      <c r="BF27" s="467"/>
      <c r="BG27" s="467"/>
      <c r="BH27" s="467"/>
      <c r="BI27" s="467"/>
      <c r="BJ27" s="467"/>
      <c r="BK27" s="467"/>
      <c r="BL27" s="467"/>
      <c r="BM27" s="468"/>
      <c r="BN27" s="463">
        <v>137072</v>
      </c>
      <c r="BO27" s="464"/>
      <c r="BP27" s="464"/>
      <c r="BQ27" s="464"/>
      <c r="BR27" s="464"/>
      <c r="BS27" s="464"/>
      <c r="BT27" s="464"/>
      <c r="BU27" s="465"/>
      <c r="BV27" s="463">
        <v>37072</v>
      </c>
      <c r="BW27" s="464"/>
      <c r="BX27" s="464"/>
      <c r="BY27" s="464"/>
      <c r="BZ27" s="464"/>
      <c r="CA27" s="464"/>
      <c r="CB27" s="464"/>
      <c r="CC27" s="465"/>
      <c r="CD27" s="175"/>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189</v>
      </c>
      <c r="F28" s="386"/>
      <c r="G28" s="386"/>
      <c r="H28" s="386"/>
      <c r="I28" s="386"/>
      <c r="J28" s="386"/>
      <c r="K28" s="387"/>
      <c r="L28" s="382">
        <v>1</v>
      </c>
      <c r="M28" s="383"/>
      <c r="N28" s="383"/>
      <c r="O28" s="383"/>
      <c r="P28" s="384"/>
      <c r="Q28" s="382">
        <v>2200</v>
      </c>
      <c r="R28" s="383"/>
      <c r="S28" s="383"/>
      <c r="T28" s="383"/>
      <c r="U28" s="383"/>
      <c r="V28" s="384"/>
      <c r="W28" s="472"/>
      <c r="X28" s="409"/>
      <c r="Y28" s="410"/>
      <c r="Z28" s="385" t="s">
        <v>190</v>
      </c>
      <c r="AA28" s="386"/>
      <c r="AB28" s="386"/>
      <c r="AC28" s="386"/>
      <c r="AD28" s="386"/>
      <c r="AE28" s="386"/>
      <c r="AF28" s="386"/>
      <c r="AG28" s="387"/>
      <c r="AH28" s="382" t="s">
        <v>142</v>
      </c>
      <c r="AI28" s="383"/>
      <c r="AJ28" s="383"/>
      <c r="AK28" s="383"/>
      <c r="AL28" s="384"/>
      <c r="AM28" s="382" t="s">
        <v>191</v>
      </c>
      <c r="AN28" s="383"/>
      <c r="AO28" s="383"/>
      <c r="AP28" s="383"/>
      <c r="AQ28" s="383"/>
      <c r="AR28" s="384"/>
      <c r="AS28" s="382" t="s">
        <v>142</v>
      </c>
      <c r="AT28" s="383"/>
      <c r="AU28" s="383"/>
      <c r="AV28" s="383"/>
      <c r="AW28" s="383"/>
      <c r="AX28" s="442"/>
      <c r="AY28" s="446" t="s">
        <v>192</v>
      </c>
      <c r="AZ28" s="447"/>
      <c r="BA28" s="447"/>
      <c r="BB28" s="448"/>
      <c r="BC28" s="455" t="s">
        <v>48</v>
      </c>
      <c r="BD28" s="456"/>
      <c r="BE28" s="456"/>
      <c r="BF28" s="456"/>
      <c r="BG28" s="456"/>
      <c r="BH28" s="456"/>
      <c r="BI28" s="456"/>
      <c r="BJ28" s="456"/>
      <c r="BK28" s="456"/>
      <c r="BL28" s="456"/>
      <c r="BM28" s="457"/>
      <c r="BN28" s="458">
        <v>703893</v>
      </c>
      <c r="BO28" s="459"/>
      <c r="BP28" s="459"/>
      <c r="BQ28" s="459"/>
      <c r="BR28" s="459"/>
      <c r="BS28" s="459"/>
      <c r="BT28" s="459"/>
      <c r="BU28" s="460"/>
      <c r="BV28" s="458">
        <v>553888</v>
      </c>
      <c r="BW28" s="459"/>
      <c r="BX28" s="459"/>
      <c r="BY28" s="459"/>
      <c r="BZ28" s="459"/>
      <c r="CA28" s="459"/>
      <c r="CB28" s="459"/>
      <c r="CC28" s="460"/>
      <c r="CD28" s="181"/>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193</v>
      </c>
      <c r="F29" s="386"/>
      <c r="G29" s="386"/>
      <c r="H29" s="386"/>
      <c r="I29" s="386"/>
      <c r="J29" s="386"/>
      <c r="K29" s="387"/>
      <c r="L29" s="382">
        <v>8</v>
      </c>
      <c r="M29" s="383"/>
      <c r="N29" s="383"/>
      <c r="O29" s="383"/>
      <c r="P29" s="384"/>
      <c r="Q29" s="382">
        <v>2050</v>
      </c>
      <c r="R29" s="383"/>
      <c r="S29" s="383"/>
      <c r="T29" s="383"/>
      <c r="U29" s="383"/>
      <c r="V29" s="384"/>
      <c r="W29" s="473"/>
      <c r="X29" s="474"/>
      <c r="Y29" s="475"/>
      <c r="Z29" s="385" t="s">
        <v>194</v>
      </c>
      <c r="AA29" s="386"/>
      <c r="AB29" s="386"/>
      <c r="AC29" s="386"/>
      <c r="AD29" s="386"/>
      <c r="AE29" s="386"/>
      <c r="AF29" s="386"/>
      <c r="AG29" s="387"/>
      <c r="AH29" s="382">
        <v>107</v>
      </c>
      <c r="AI29" s="383"/>
      <c r="AJ29" s="383"/>
      <c r="AK29" s="383"/>
      <c r="AL29" s="384"/>
      <c r="AM29" s="382">
        <v>296220</v>
      </c>
      <c r="AN29" s="383"/>
      <c r="AO29" s="383"/>
      <c r="AP29" s="383"/>
      <c r="AQ29" s="383"/>
      <c r="AR29" s="384"/>
      <c r="AS29" s="382">
        <v>2768</v>
      </c>
      <c r="AT29" s="383"/>
      <c r="AU29" s="383"/>
      <c r="AV29" s="383"/>
      <c r="AW29" s="383"/>
      <c r="AX29" s="442"/>
      <c r="AY29" s="449"/>
      <c r="AZ29" s="450"/>
      <c r="BA29" s="450"/>
      <c r="BB29" s="451"/>
      <c r="BC29" s="443" t="s">
        <v>195</v>
      </c>
      <c r="BD29" s="444"/>
      <c r="BE29" s="444"/>
      <c r="BF29" s="444"/>
      <c r="BG29" s="444"/>
      <c r="BH29" s="444"/>
      <c r="BI29" s="444"/>
      <c r="BJ29" s="444"/>
      <c r="BK29" s="444"/>
      <c r="BL29" s="444"/>
      <c r="BM29" s="445"/>
      <c r="BN29" s="429">
        <v>285781</v>
      </c>
      <c r="BO29" s="430"/>
      <c r="BP29" s="430"/>
      <c r="BQ29" s="430"/>
      <c r="BR29" s="430"/>
      <c r="BS29" s="430"/>
      <c r="BT29" s="430"/>
      <c r="BU29" s="431"/>
      <c r="BV29" s="429">
        <v>254728</v>
      </c>
      <c r="BW29" s="430"/>
      <c r="BX29" s="430"/>
      <c r="BY29" s="430"/>
      <c r="BZ29" s="430"/>
      <c r="CA29" s="430"/>
      <c r="CB29" s="430"/>
      <c r="CC29" s="431"/>
      <c r="CD29" s="175"/>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196</v>
      </c>
      <c r="X30" s="397"/>
      <c r="Y30" s="397"/>
      <c r="Z30" s="397"/>
      <c r="AA30" s="397"/>
      <c r="AB30" s="397"/>
      <c r="AC30" s="397"/>
      <c r="AD30" s="397"/>
      <c r="AE30" s="397"/>
      <c r="AF30" s="397"/>
      <c r="AG30" s="398"/>
      <c r="AH30" s="399">
        <v>92.2</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920102</v>
      </c>
      <c r="BO30" s="464"/>
      <c r="BP30" s="464"/>
      <c r="BQ30" s="464"/>
      <c r="BR30" s="464"/>
      <c r="BS30" s="464"/>
      <c r="BT30" s="464"/>
      <c r="BU30" s="465"/>
      <c r="BV30" s="463">
        <v>996100</v>
      </c>
      <c r="BW30" s="464"/>
      <c r="BX30" s="464"/>
      <c r="BY30" s="464"/>
      <c r="BZ30" s="464"/>
      <c r="CA30" s="464"/>
      <c r="CB30" s="464"/>
      <c r="CC30" s="46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2"/>
      <c r="B31" s="197"/>
      <c r="DI31" s="198"/>
    </row>
    <row r="32" spans="1:113" ht="13.5" customHeight="1" x14ac:dyDescent="0.15">
      <c r="A32" s="172"/>
      <c r="B32" s="199"/>
      <c r="C32" s="388" t="s">
        <v>197</v>
      </c>
      <c r="D32" s="388"/>
      <c r="E32" s="388"/>
      <c r="F32" s="388"/>
      <c r="G32" s="388"/>
      <c r="H32" s="388"/>
      <c r="I32" s="388"/>
      <c r="J32" s="388"/>
      <c r="K32" s="388"/>
      <c r="L32" s="388"/>
      <c r="M32" s="388"/>
      <c r="N32" s="388"/>
      <c r="O32" s="388"/>
      <c r="P32" s="388"/>
      <c r="Q32" s="388"/>
      <c r="R32" s="388"/>
      <c r="S32" s="388"/>
      <c r="U32" s="389" t="s">
        <v>198</v>
      </c>
      <c r="V32" s="389"/>
      <c r="W32" s="389"/>
      <c r="X32" s="389"/>
      <c r="Y32" s="389"/>
      <c r="Z32" s="389"/>
      <c r="AA32" s="389"/>
      <c r="AB32" s="389"/>
      <c r="AC32" s="389"/>
      <c r="AD32" s="389"/>
      <c r="AE32" s="389"/>
      <c r="AF32" s="389"/>
      <c r="AG32" s="389"/>
      <c r="AH32" s="389"/>
      <c r="AI32" s="389"/>
      <c r="AJ32" s="389"/>
      <c r="AK32" s="389"/>
      <c r="AM32" s="389" t="s">
        <v>199</v>
      </c>
      <c r="AN32" s="389"/>
      <c r="AO32" s="389"/>
      <c r="AP32" s="389"/>
      <c r="AQ32" s="389"/>
      <c r="AR32" s="389"/>
      <c r="AS32" s="389"/>
      <c r="AT32" s="389"/>
      <c r="AU32" s="389"/>
      <c r="AV32" s="389"/>
      <c r="AW32" s="389"/>
      <c r="AX32" s="389"/>
      <c r="AY32" s="389"/>
      <c r="AZ32" s="389"/>
      <c r="BA32" s="389"/>
      <c r="BB32" s="389"/>
      <c r="BC32" s="389"/>
      <c r="BE32" s="389" t="s">
        <v>200</v>
      </c>
      <c r="BF32" s="389"/>
      <c r="BG32" s="389"/>
      <c r="BH32" s="389"/>
      <c r="BI32" s="389"/>
      <c r="BJ32" s="389"/>
      <c r="BK32" s="389"/>
      <c r="BL32" s="389"/>
      <c r="BM32" s="389"/>
      <c r="BN32" s="389"/>
      <c r="BO32" s="389"/>
      <c r="BP32" s="389"/>
      <c r="BQ32" s="389"/>
      <c r="BR32" s="389"/>
      <c r="BS32" s="389"/>
      <c r="BT32" s="389"/>
      <c r="BU32" s="389"/>
      <c r="BW32" s="389" t="s">
        <v>201</v>
      </c>
      <c r="BX32" s="389"/>
      <c r="BY32" s="389"/>
      <c r="BZ32" s="389"/>
      <c r="CA32" s="389"/>
      <c r="CB32" s="389"/>
      <c r="CC32" s="389"/>
      <c r="CD32" s="389"/>
      <c r="CE32" s="389"/>
      <c r="CF32" s="389"/>
      <c r="CG32" s="389"/>
      <c r="CH32" s="389"/>
      <c r="CI32" s="389"/>
      <c r="CJ32" s="389"/>
      <c r="CK32" s="389"/>
      <c r="CL32" s="389"/>
      <c r="CM32" s="389"/>
      <c r="CO32" s="389" t="s">
        <v>202</v>
      </c>
      <c r="CP32" s="389"/>
      <c r="CQ32" s="389"/>
      <c r="CR32" s="389"/>
      <c r="CS32" s="389"/>
      <c r="CT32" s="389"/>
      <c r="CU32" s="389"/>
      <c r="CV32" s="389"/>
      <c r="CW32" s="389"/>
      <c r="CX32" s="389"/>
      <c r="CY32" s="389"/>
      <c r="CZ32" s="389"/>
      <c r="DA32" s="389"/>
      <c r="DB32" s="389"/>
      <c r="DC32" s="389"/>
      <c r="DD32" s="389"/>
      <c r="DE32" s="389"/>
      <c r="DI32" s="198"/>
    </row>
    <row r="33" spans="1:113" ht="13.5" customHeight="1" x14ac:dyDescent="0.15">
      <c r="A33" s="172"/>
      <c r="B33" s="199"/>
      <c r="C33" s="381" t="s">
        <v>203</v>
      </c>
      <c r="D33" s="381"/>
      <c r="E33" s="380" t="s">
        <v>204</v>
      </c>
      <c r="F33" s="380"/>
      <c r="G33" s="380"/>
      <c r="H33" s="380"/>
      <c r="I33" s="380"/>
      <c r="J33" s="380"/>
      <c r="K33" s="380"/>
      <c r="L33" s="380"/>
      <c r="M33" s="380"/>
      <c r="N33" s="380"/>
      <c r="O33" s="380"/>
      <c r="P33" s="380"/>
      <c r="Q33" s="380"/>
      <c r="R33" s="380"/>
      <c r="S33" s="380"/>
      <c r="T33" s="176"/>
      <c r="U33" s="381" t="s">
        <v>205</v>
      </c>
      <c r="V33" s="381"/>
      <c r="W33" s="380" t="s">
        <v>206</v>
      </c>
      <c r="X33" s="380"/>
      <c r="Y33" s="380"/>
      <c r="Z33" s="380"/>
      <c r="AA33" s="380"/>
      <c r="AB33" s="380"/>
      <c r="AC33" s="380"/>
      <c r="AD33" s="380"/>
      <c r="AE33" s="380"/>
      <c r="AF33" s="380"/>
      <c r="AG33" s="380"/>
      <c r="AH33" s="380"/>
      <c r="AI33" s="380"/>
      <c r="AJ33" s="380"/>
      <c r="AK33" s="380"/>
      <c r="AL33" s="176"/>
      <c r="AM33" s="381" t="s">
        <v>205</v>
      </c>
      <c r="AN33" s="381"/>
      <c r="AO33" s="380" t="s">
        <v>207</v>
      </c>
      <c r="AP33" s="380"/>
      <c r="AQ33" s="380"/>
      <c r="AR33" s="380"/>
      <c r="AS33" s="380"/>
      <c r="AT33" s="380"/>
      <c r="AU33" s="380"/>
      <c r="AV33" s="380"/>
      <c r="AW33" s="380"/>
      <c r="AX33" s="380"/>
      <c r="AY33" s="380"/>
      <c r="AZ33" s="380"/>
      <c r="BA33" s="380"/>
      <c r="BB33" s="380"/>
      <c r="BC33" s="380"/>
      <c r="BD33" s="182"/>
      <c r="BE33" s="380" t="s">
        <v>208</v>
      </c>
      <c r="BF33" s="380"/>
      <c r="BG33" s="380" t="s">
        <v>209</v>
      </c>
      <c r="BH33" s="380"/>
      <c r="BI33" s="380"/>
      <c r="BJ33" s="380"/>
      <c r="BK33" s="380"/>
      <c r="BL33" s="380"/>
      <c r="BM33" s="380"/>
      <c r="BN33" s="380"/>
      <c r="BO33" s="380"/>
      <c r="BP33" s="380"/>
      <c r="BQ33" s="380"/>
      <c r="BR33" s="380"/>
      <c r="BS33" s="380"/>
      <c r="BT33" s="380"/>
      <c r="BU33" s="380"/>
      <c r="BV33" s="182"/>
      <c r="BW33" s="381" t="s">
        <v>208</v>
      </c>
      <c r="BX33" s="381"/>
      <c r="BY33" s="380" t="s">
        <v>210</v>
      </c>
      <c r="BZ33" s="380"/>
      <c r="CA33" s="380"/>
      <c r="CB33" s="380"/>
      <c r="CC33" s="380"/>
      <c r="CD33" s="380"/>
      <c r="CE33" s="380"/>
      <c r="CF33" s="380"/>
      <c r="CG33" s="380"/>
      <c r="CH33" s="380"/>
      <c r="CI33" s="380"/>
      <c r="CJ33" s="380"/>
      <c r="CK33" s="380"/>
      <c r="CL33" s="380"/>
      <c r="CM33" s="380"/>
      <c r="CN33" s="176"/>
      <c r="CO33" s="381" t="s">
        <v>205</v>
      </c>
      <c r="CP33" s="381"/>
      <c r="CQ33" s="380" t="s">
        <v>211</v>
      </c>
      <c r="CR33" s="380"/>
      <c r="CS33" s="380"/>
      <c r="CT33" s="380"/>
      <c r="CU33" s="380"/>
      <c r="CV33" s="380"/>
      <c r="CW33" s="380"/>
      <c r="CX33" s="380"/>
      <c r="CY33" s="380"/>
      <c r="CZ33" s="380"/>
      <c r="DA33" s="380"/>
      <c r="DB33" s="380"/>
      <c r="DC33" s="380"/>
      <c r="DD33" s="380"/>
      <c r="DE33" s="380"/>
      <c r="DF33" s="176"/>
      <c r="DG33" s="379" t="s">
        <v>212</v>
      </c>
      <c r="DH33" s="379"/>
      <c r="DI33" s="177"/>
    </row>
    <row r="34" spans="1:113" ht="32.25" customHeight="1" x14ac:dyDescent="0.15">
      <c r="A34" s="172"/>
      <c r="B34" s="199"/>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国民健康保険特別会計</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4</v>
      </c>
      <c r="BF34" s="377"/>
      <c r="BG34" s="378" t="str">
        <f>IF('各会計、関係団体の財政状況及び健全化判断比率'!B30="","",'各会計、関係団体の財政状況及び健全化判断比率'!B30)</f>
        <v>簡易水道特別会計</v>
      </c>
      <c r="BH34" s="378"/>
      <c r="BI34" s="378"/>
      <c r="BJ34" s="378"/>
      <c r="BK34" s="378"/>
      <c r="BL34" s="378"/>
      <c r="BM34" s="378"/>
      <c r="BN34" s="378"/>
      <c r="BO34" s="378"/>
      <c r="BP34" s="378"/>
      <c r="BQ34" s="378"/>
      <c r="BR34" s="378"/>
      <c r="BS34" s="378"/>
      <c r="BT34" s="378"/>
      <c r="BU34" s="378"/>
      <c r="BV34" s="172"/>
      <c r="BW34" s="377">
        <f>IF(BY34="","",MAX(C34:D43,U34:V43,AM34:AN43,BE34:BF43)+1)</f>
        <v>5</v>
      </c>
      <c r="BX34" s="377"/>
      <c r="BY34" s="378" t="str">
        <f>IF('各会計、関係団体の財政状況及び健全化判断比率'!B68="","",'各会計、関係団体の財政状況及び健全化判断比率'!B68)</f>
        <v>国頭地区行政事務組合</v>
      </c>
      <c r="BZ34" s="378"/>
      <c r="CA34" s="378"/>
      <c r="CB34" s="378"/>
      <c r="CC34" s="378"/>
      <c r="CD34" s="378"/>
      <c r="CE34" s="378"/>
      <c r="CF34" s="378"/>
      <c r="CG34" s="378"/>
      <c r="CH34" s="378"/>
      <c r="CI34" s="378"/>
      <c r="CJ34" s="378"/>
      <c r="CK34" s="378"/>
      <c r="CL34" s="378"/>
      <c r="CM34" s="378"/>
      <c r="CN34" s="172"/>
      <c r="CO34" s="377">
        <f>IF(CQ34="","",MAX(C34:D43,U34:V43,AM34:AN43,BE34:BF43,BW34:BX43)+1)</f>
        <v>14</v>
      </c>
      <c r="CP34" s="377"/>
      <c r="CQ34" s="378" t="str">
        <f>IF('各会計、関係団体の財政状況及び健全化判断比率'!BS7="","",'各会計、関係団体の財政状況及び健全化判断比率'!BS7)</f>
        <v>国頭村観光物産 (株)</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77"/>
    </row>
    <row r="35" spans="1:113" ht="32.25" customHeight="1" x14ac:dyDescent="0.15">
      <c r="A35" s="172"/>
      <c r="B35" s="199"/>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後期高齢者医療特別会計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6</v>
      </c>
      <c r="BX35" s="377"/>
      <c r="BY35" s="378" t="str">
        <f>IF('各会計、関係団体の財政状況及び健全化判断比率'!B69="","",'各会計、関係団体の財政状況及び健全化判断比率'!B69)</f>
        <v>北部広域市町村圏事務組合</v>
      </c>
      <c r="BZ35" s="378"/>
      <c r="CA35" s="378"/>
      <c r="CB35" s="378"/>
      <c r="CC35" s="378"/>
      <c r="CD35" s="378"/>
      <c r="CE35" s="378"/>
      <c r="CF35" s="378"/>
      <c r="CG35" s="378"/>
      <c r="CH35" s="378"/>
      <c r="CI35" s="378"/>
      <c r="CJ35" s="378"/>
      <c r="CK35" s="378"/>
      <c r="CL35" s="378"/>
      <c r="CM35" s="378"/>
      <c r="CN35" s="172"/>
      <c r="CO35" s="377">
        <f t="shared" ref="CO35:CO43" si="3">IF(CQ35="","",CO34+1)</f>
        <v>15</v>
      </c>
      <c r="CP35" s="377"/>
      <c r="CQ35" s="378" t="str">
        <f>IF('各会計、関係団体の財政状況及び健全化判断比率'!BS8="","",'各会計、関係団体の財政状況及び健全化判断比率'!BS8)</f>
        <v>国頭きのこ園</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77"/>
    </row>
    <row r="36" spans="1:113" ht="32.25" customHeight="1" x14ac:dyDescent="0.15">
      <c r="A36" s="172"/>
      <c r="B36" s="199"/>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t="str">
        <f t="shared" ref="U36:U43" si="4">IF(W36="","",U35+1)</f>
        <v/>
      </c>
      <c r="V36" s="377"/>
      <c r="W36" s="378"/>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7</v>
      </c>
      <c r="BX36" s="377"/>
      <c r="BY36" s="378" t="str">
        <f>IF('各会計、関係団体の財政状況及び健全化判断比率'!B70="","",'各会計、関係団体の財政状況及び健全化判断比率'!B70)</f>
        <v>沖縄県町村自治会館管理組合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77"/>
    </row>
    <row r="37" spans="1:113" ht="32.25" customHeight="1" x14ac:dyDescent="0.15">
      <c r="A37" s="172"/>
      <c r="B37" s="199"/>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8</v>
      </c>
      <c r="BX37" s="377"/>
      <c r="BY37" s="378" t="str">
        <f>IF('各会計、関係団体の財政状況及び健全化判断比率'!B71="","",'各会計、関係団体の財政状況及び健全化判断比率'!B71)</f>
        <v>沖縄県市町村総合事務組合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77"/>
    </row>
    <row r="38" spans="1:113" ht="32.25" customHeight="1" x14ac:dyDescent="0.15">
      <c r="A38" s="172"/>
      <c r="B38" s="199"/>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9</v>
      </c>
      <c r="BX38" s="377"/>
      <c r="BY38" s="378" t="str">
        <f>IF('各会計、関係団体の財政状況及び健全化判断比率'!B72="","",'各会計、関係団体の財政状況及び健全化判断比率'!B72)</f>
        <v>沖縄県介護保険広域連合（一般会計）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77"/>
    </row>
    <row r="39" spans="1:113" ht="32.25" customHeight="1" x14ac:dyDescent="0.15">
      <c r="A39" s="172"/>
      <c r="B39" s="199"/>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10</v>
      </c>
      <c r="BX39" s="377"/>
      <c r="BY39" s="378" t="str">
        <f>IF('各会計、関係団体の財政状況及び健全化判断比率'!B73="","",'各会計、関係団体の財政状況及び健全化判断比率'!B73)</f>
        <v>沖縄県介護保険広域連合（特別会計）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77"/>
    </row>
    <row r="40" spans="1:113" ht="32.25" customHeight="1" x14ac:dyDescent="0.15">
      <c r="A40" s="172"/>
      <c r="B40" s="199"/>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11</v>
      </c>
      <c r="BX40" s="377"/>
      <c r="BY40" s="378" t="str">
        <f>IF('各会計、関係団体の財政状況及び健全化判断比率'!B74="","",'各会計、関係団体の財政状況及び健全化判断比率'!B74)</f>
        <v>沖縄県後期高齢者医療広域連合（一般会計）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77"/>
    </row>
    <row r="41" spans="1:113" ht="32.25" customHeight="1" x14ac:dyDescent="0.15">
      <c r="A41" s="172"/>
      <c r="B41" s="199"/>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12</v>
      </c>
      <c r="BX41" s="377"/>
      <c r="BY41" s="378" t="str">
        <f>IF('各会計、関係団体の財政状況及び健全化判断比率'!B75="","",'各会計、関係団体の財政状況及び健全化判断比率'!B75)</f>
        <v>沖縄県後期高齢者医療広域連合（特別会計）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77"/>
    </row>
    <row r="42" spans="1:113" ht="32.25" customHeight="1" x14ac:dyDescent="0.15">
      <c r="B42" s="199"/>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13</v>
      </c>
      <c r="BX42" s="377"/>
      <c r="BY42" s="378" t="str">
        <f>IF('各会計、関係団体の財政状況及び健全化判断比率'!B76="","",'各会計、関係団体の財政状況及び健全化判断比率'!B76)</f>
        <v>沖縄県市町村交通災害共済組合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77"/>
    </row>
    <row r="43" spans="1:113" ht="32.25" customHeight="1" x14ac:dyDescent="0.15">
      <c r="B43" s="199"/>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t="str">
        <f t="shared" si="2"/>
        <v/>
      </c>
      <c r="BX43" s="377"/>
      <c r="BY43" s="378" t="str">
        <f>IF('各会計、関係団体の財政状況及び健全化判断比率'!B77="","",'各会計、関係団体の財政状況及び健全化判断比率'!B77)</f>
        <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77"/>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213</v>
      </c>
      <c r="E46" s="374" t="s">
        <v>214</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215</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216</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217</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218</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219</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220</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row r="54" spans="5:113" x14ac:dyDescent="0.15"/>
    <row r="55" spans="5:113" x14ac:dyDescent="0.15"/>
    <row r="56" spans="5:113" x14ac:dyDescent="0.15"/>
  </sheetData>
  <sheetProtection algorithmName="SHA-512" hashValue="uuv1meZZh8mFRjK7nSz2cCntYoUnEZq3XDVJugA61c351cX6TxPI3v8n51o1jyaC/Aqno3/gqcjmev+tX3Ahsg==" saltValue="9DecwefuYmUHCKqs2zSD3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58" t="s">
        <v>565</v>
      </c>
      <c r="D34" s="1158"/>
      <c r="E34" s="1159"/>
      <c r="F34" s="32">
        <v>0.06</v>
      </c>
      <c r="G34" s="33">
        <v>0</v>
      </c>
      <c r="H34" s="33">
        <v>0.18</v>
      </c>
      <c r="I34" s="33" t="s">
        <v>566</v>
      </c>
      <c r="J34" s="34" t="s">
        <v>567</v>
      </c>
      <c r="K34" s="22"/>
      <c r="L34" s="22"/>
      <c r="M34" s="22"/>
      <c r="N34" s="22"/>
      <c r="O34" s="22"/>
      <c r="P34" s="22"/>
    </row>
    <row r="35" spans="1:16" ht="39" customHeight="1" x14ac:dyDescent="0.15">
      <c r="A35" s="22"/>
      <c r="B35" s="35"/>
      <c r="C35" s="1154" t="s">
        <v>568</v>
      </c>
      <c r="D35" s="1154"/>
      <c r="E35" s="1155"/>
      <c r="F35" s="36">
        <v>15.26</v>
      </c>
      <c r="G35" s="37">
        <v>7.76</v>
      </c>
      <c r="H35" s="37">
        <v>15.67</v>
      </c>
      <c r="I35" s="37">
        <v>7.95</v>
      </c>
      <c r="J35" s="38">
        <v>17.59</v>
      </c>
      <c r="K35" s="22"/>
      <c r="L35" s="22"/>
      <c r="M35" s="22"/>
      <c r="N35" s="22"/>
      <c r="O35" s="22"/>
      <c r="P35" s="22"/>
    </row>
    <row r="36" spans="1:16" ht="39" customHeight="1" x14ac:dyDescent="0.15">
      <c r="A36" s="22"/>
      <c r="B36" s="35"/>
      <c r="C36" s="1154" t="s">
        <v>569</v>
      </c>
      <c r="D36" s="1154"/>
      <c r="E36" s="1155"/>
      <c r="F36" s="36">
        <v>0.85</v>
      </c>
      <c r="G36" s="37">
        <v>0.82</v>
      </c>
      <c r="H36" s="37">
        <v>0.19</v>
      </c>
      <c r="I36" s="37">
        <v>0.55000000000000004</v>
      </c>
      <c r="J36" s="38">
        <v>0.21</v>
      </c>
      <c r="K36" s="22"/>
      <c r="L36" s="22"/>
      <c r="M36" s="22"/>
      <c r="N36" s="22"/>
      <c r="O36" s="22"/>
      <c r="P36" s="22"/>
    </row>
    <row r="37" spans="1:16" ht="39" customHeight="1" x14ac:dyDescent="0.15">
      <c r="A37" s="22"/>
      <c r="B37" s="35"/>
      <c r="C37" s="1154" t="s">
        <v>570</v>
      </c>
      <c r="D37" s="1154"/>
      <c r="E37" s="1155"/>
      <c r="F37" s="36">
        <v>0.13</v>
      </c>
      <c r="G37" s="37">
        <v>0.11</v>
      </c>
      <c r="H37" s="37">
        <v>0.11</v>
      </c>
      <c r="I37" s="37">
        <v>0.1</v>
      </c>
      <c r="J37" s="38">
        <v>0.09</v>
      </c>
      <c r="K37" s="22"/>
      <c r="L37" s="22"/>
      <c r="M37" s="22"/>
      <c r="N37" s="22"/>
      <c r="O37" s="22"/>
      <c r="P37" s="22"/>
    </row>
    <row r="38" spans="1:16" ht="39" customHeight="1" x14ac:dyDescent="0.15">
      <c r="A38" s="22"/>
      <c r="B38" s="35"/>
      <c r="C38" s="1154"/>
      <c r="D38" s="1154"/>
      <c r="E38" s="1155"/>
      <c r="F38" s="36"/>
      <c r="G38" s="37"/>
      <c r="H38" s="37"/>
      <c r="I38" s="37"/>
      <c r="J38" s="38"/>
      <c r="K38" s="22"/>
      <c r="L38" s="22"/>
      <c r="M38" s="22"/>
      <c r="N38" s="22"/>
      <c r="O38" s="22"/>
      <c r="P38" s="22"/>
    </row>
    <row r="39" spans="1:16" ht="39" customHeight="1" x14ac:dyDescent="0.15">
      <c r="A39" s="22"/>
      <c r="B39" s="35"/>
      <c r="C39" s="1154"/>
      <c r="D39" s="1154"/>
      <c r="E39" s="1155"/>
      <c r="F39" s="36"/>
      <c r="G39" s="37"/>
      <c r="H39" s="37"/>
      <c r="I39" s="37"/>
      <c r="J39" s="38"/>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571</v>
      </c>
      <c r="D42" s="1154"/>
      <c r="E42" s="1155"/>
      <c r="F42" s="36" t="s">
        <v>516</v>
      </c>
      <c r="G42" s="37" t="s">
        <v>516</v>
      </c>
      <c r="H42" s="37" t="s">
        <v>516</v>
      </c>
      <c r="I42" s="37" t="s">
        <v>516</v>
      </c>
      <c r="J42" s="38" t="s">
        <v>516</v>
      </c>
      <c r="K42" s="22"/>
      <c r="L42" s="22"/>
      <c r="M42" s="22"/>
      <c r="N42" s="22"/>
      <c r="O42" s="22"/>
      <c r="P42" s="22"/>
    </row>
    <row r="43" spans="1:16" ht="39" customHeight="1" thickBot="1" x14ac:dyDescent="0.2">
      <c r="A43" s="22"/>
      <c r="B43" s="40"/>
      <c r="C43" s="1156" t="s">
        <v>572</v>
      </c>
      <c r="D43" s="1156"/>
      <c r="E43" s="1157"/>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uOCeykFmFnLGvBa4gG8swSBzrEZygBUoL845xGkf2m3zA9vlTJiayidStMz9z7SD044JH4UzDdA3QpNSeaaXg==" saltValue="twmllVDheVSE4sdCkmbh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628</v>
      </c>
      <c r="L45" s="58">
        <v>585</v>
      </c>
      <c r="M45" s="58">
        <v>615</v>
      </c>
      <c r="N45" s="58">
        <v>630</v>
      </c>
      <c r="O45" s="59">
        <v>656</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516</v>
      </c>
      <c r="L46" s="62" t="s">
        <v>516</v>
      </c>
      <c r="M46" s="62" t="s">
        <v>516</v>
      </c>
      <c r="N46" s="62" t="s">
        <v>516</v>
      </c>
      <c r="O46" s="63" t="s">
        <v>516</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516</v>
      </c>
      <c r="L47" s="62" t="s">
        <v>516</v>
      </c>
      <c r="M47" s="62" t="s">
        <v>516</v>
      </c>
      <c r="N47" s="62" t="s">
        <v>516</v>
      </c>
      <c r="O47" s="63" t="s">
        <v>516</v>
      </c>
      <c r="P47" s="46"/>
      <c r="Q47" s="46"/>
      <c r="R47" s="46"/>
      <c r="S47" s="46"/>
      <c r="T47" s="46"/>
      <c r="U47" s="46"/>
    </row>
    <row r="48" spans="1:21" ht="30.75" customHeight="1" x14ac:dyDescent="0.15">
      <c r="A48" s="46"/>
      <c r="B48" s="1180"/>
      <c r="C48" s="1181"/>
      <c r="D48" s="60"/>
      <c r="E48" s="1162" t="s">
        <v>15</v>
      </c>
      <c r="F48" s="1162"/>
      <c r="G48" s="1162"/>
      <c r="H48" s="1162"/>
      <c r="I48" s="1162"/>
      <c r="J48" s="1163"/>
      <c r="K48" s="61">
        <v>27</v>
      </c>
      <c r="L48" s="62">
        <v>31</v>
      </c>
      <c r="M48" s="62">
        <v>35</v>
      </c>
      <c r="N48" s="62">
        <v>43</v>
      </c>
      <c r="O48" s="63">
        <v>41</v>
      </c>
      <c r="P48" s="46"/>
      <c r="Q48" s="46"/>
      <c r="R48" s="46"/>
      <c r="S48" s="46"/>
      <c r="T48" s="46"/>
      <c r="U48" s="46"/>
    </row>
    <row r="49" spans="1:21" ht="30.75" customHeight="1" x14ac:dyDescent="0.15">
      <c r="A49" s="46"/>
      <c r="B49" s="1180"/>
      <c r="C49" s="1181"/>
      <c r="D49" s="60"/>
      <c r="E49" s="1162" t="s">
        <v>16</v>
      </c>
      <c r="F49" s="1162"/>
      <c r="G49" s="1162"/>
      <c r="H49" s="1162"/>
      <c r="I49" s="1162"/>
      <c r="J49" s="1163"/>
      <c r="K49" s="61">
        <v>54</v>
      </c>
      <c r="L49" s="62">
        <v>59</v>
      </c>
      <c r="M49" s="62">
        <v>64</v>
      </c>
      <c r="N49" s="62">
        <v>46</v>
      </c>
      <c r="O49" s="63">
        <v>22</v>
      </c>
      <c r="P49" s="46"/>
      <c r="Q49" s="46"/>
      <c r="R49" s="46"/>
      <c r="S49" s="46"/>
      <c r="T49" s="46"/>
      <c r="U49" s="46"/>
    </row>
    <row r="50" spans="1:21" ht="30.75" customHeight="1" x14ac:dyDescent="0.15">
      <c r="A50" s="46"/>
      <c r="B50" s="1180"/>
      <c r="C50" s="1181"/>
      <c r="D50" s="60"/>
      <c r="E50" s="1162" t="s">
        <v>17</v>
      </c>
      <c r="F50" s="1162"/>
      <c r="G50" s="1162"/>
      <c r="H50" s="1162"/>
      <c r="I50" s="1162"/>
      <c r="J50" s="1163"/>
      <c r="K50" s="61" t="s">
        <v>516</v>
      </c>
      <c r="L50" s="62" t="s">
        <v>516</v>
      </c>
      <c r="M50" s="62" t="s">
        <v>516</v>
      </c>
      <c r="N50" s="62" t="s">
        <v>516</v>
      </c>
      <c r="O50" s="63" t="s">
        <v>516</v>
      </c>
      <c r="P50" s="46"/>
      <c r="Q50" s="46"/>
      <c r="R50" s="46"/>
      <c r="S50" s="46"/>
      <c r="T50" s="46"/>
      <c r="U50" s="46"/>
    </row>
    <row r="51" spans="1:21" ht="30.75" customHeight="1" x14ac:dyDescent="0.15">
      <c r="A51" s="46"/>
      <c r="B51" s="1182"/>
      <c r="C51" s="1183"/>
      <c r="D51" s="64"/>
      <c r="E51" s="1162" t="s">
        <v>18</v>
      </c>
      <c r="F51" s="1162"/>
      <c r="G51" s="1162"/>
      <c r="H51" s="1162"/>
      <c r="I51" s="1162"/>
      <c r="J51" s="1163"/>
      <c r="K51" s="61">
        <v>0</v>
      </c>
      <c r="L51" s="62">
        <v>0</v>
      </c>
      <c r="M51" s="62" t="s">
        <v>516</v>
      </c>
      <c r="N51" s="62" t="s">
        <v>516</v>
      </c>
      <c r="O51" s="63" t="s">
        <v>516</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539</v>
      </c>
      <c r="L52" s="62">
        <v>520</v>
      </c>
      <c r="M52" s="62">
        <v>539</v>
      </c>
      <c r="N52" s="62">
        <v>532</v>
      </c>
      <c r="O52" s="63">
        <v>519</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170</v>
      </c>
      <c r="L53" s="67">
        <v>155</v>
      </c>
      <c r="M53" s="67">
        <v>175</v>
      </c>
      <c r="N53" s="67">
        <v>187</v>
      </c>
      <c r="O53" s="68">
        <v>200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573</v>
      </c>
      <c r="P55" s="46"/>
      <c r="Q55" s="46"/>
      <c r="R55" s="46"/>
      <c r="S55" s="46"/>
      <c r="T55" s="46"/>
      <c r="U55" s="46"/>
    </row>
    <row r="56" spans="1:21" ht="31.5" customHeight="1" thickBot="1" x14ac:dyDescent="0.2">
      <c r="A56" s="46"/>
      <c r="B56" s="74"/>
      <c r="C56" s="75"/>
      <c r="D56" s="75"/>
      <c r="E56" s="76"/>
      <c r="F56" s="76"/>
      <c r="G56" s="76"/>
      <c r="H56" s="76"/>
      <c r="I56" s="76"/>
      <c r="J56" s="77" t="s">
        <v>2</v>
      </c>
      <c r="K56" s="78" t="s">
        <v>574</v>
      </c>
      <c r="L56" s="79" t="s">
        <v>575</v>
      </c>
      <c r="M56" s="79" t="s">
        <v>576</v>
      </c>
      <c r="N56" s="79" t="s">
        <v>577</v>
      </c>
      <c r="O56" s="80" t="s">
        <v>578</v>
      </c>
      <c r="P56" s="46"/>
      <c r="Q56" s="46"/>
      <c r="R56" s="46"/>
      <c r="S56" s="46"/>
      <c r="T56" s="46"/>
      <c r="U56" s="46"/>
    </row>
    <row r="57" spans="1:21" ht="31.5" customHeight="1" x14ac:dyDescent="0.15">
      <c r="B57" s="1168" t="s">
        <v>25</v>
      </c>
      <c r="C57" s="1169"/>
      <c r="D57" s="1172" t="s">
        <v>26</v>
      </c>
      <c r="E57" s="1173"/>
      <c r="F57" s="1173"/>
      <c r="G57" s="1173"/>
      <c r="H57" s="1173"/>
      <c r="I57" s="1173"/>
      <c r="J57" s="1174"/>
      <c r="K57" s="81"/>
      <c r="L57" s="82"/>
      <c r="M57" s="82"/>
      <c r="N57" s="82"/>
      <c r="O57" s="83"/>
    </row>
    <row r="58" spans="1:21" ht="31.5" customHeight="1" thickBot="1" x14ac:dyDescent="0.2">
      <c r="B58" s="1170"/>
      <c r="C58" s="1171"/>
      <c r="D58" s="1175" t="s">
        <v>27</v>
      </c>
      <c r="E58" s="1176"/>
      <c r="F58" s="1176"/>
      <c r="G58" s="1176"/>
      <c r="H58" s="1176"/>
      <c r="I58" s="1176"/>
      <c r="J58" s="1177"/>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s4EPD4wa90Yef40ZhV0DIYWOwTOJ7+HdSNbOQvUzo7BKckeVVAu+AMLHAQ5gexBOV0wJFLemW+mixXInOm7gNg==" saltValue="7fE0LszpH7A8y9yqk1IMz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558</v>
      </c>
      <c r="J40" s="98" t="s">
        <v>559</v>
      </c>
      <c r="K40" s="98" t="s">
        <v>560</v>
      </c>
      <c r="L40" s="98" t="s">
        <v>561</v>
      </c>
      <c r="M40" s="99" t="s">
        <v>562</v>
      </c>
    </row>
    <row r="41" spans="2:13" ht="27.75" customHeight="1" x14ac:dyDescent="0.15">
      <c r="B41" s="1198" t="s">
        <v>30</v>
      </c>
      <c r="C41" s="1199"/>
      <c r="D41" s="100"/>
      <c r="E41" s="1200" t="s">
        <v>31</v>
      </c>
      <c r="F41" s="1200"/>
      <c r="G41" s="1200"/>
      <c r="H41" s="1201"/>
      <c r="I41" s="339">
        <v>5765</v>
      </c>
      <c r="J41" s="340">
        <v>6101</v>
      </c>
      <c r="K41" s="340">
        <v>6033</v>
      </c>
      <c r="L41" s="340">
        <v>6309</v>
      </c>
      <c r="M41" s="341">
        <v>6221</v>
      </c>
    </row>
    <row r="42" spans="2:13" ht="27.75" customHeight="1" x14ac:dyDescent="0.15">
      <c r="B42" s="1188"/>
      <c r="C42" s="1189"/>
      <c r="D42" s="101"/>
      <c r="E42" s="1192" t="s">
        <v>32</v>
      </c>
      <c r="F42" s="1192"/>
      <c r="G42" s="1192"/>
      <c r="H42" s="1193"/>
      <c r="I42" s="342" t="s">
        <v>516</v>
      </c>
      <c r="J42" s="343" t="s">
        <v>516</v>
      </c>
      <c r="K42" s="343" t="s">
        <v>516</v>
      </c>
      <c r="L42" s="343" t="s">
        <v>516</v>
      </c>
      <c r="M42" s="344" t="s">
        <v>516</v>
      </c>
    </row>
    <row r="43" spans="2:13" ht="27.75" customHeight="1" x14ac:dyDescent="0.15">
      <c r="B43" s="1188"/>
      <c r="C43" s="1189"/>
      <c r="D43" s="101"/>
      <c r="E43" s="1192" t="s">
        <v>33</v>
      </c>
      <c r="F43" s="1192"/>
      <c r="G43" s="1192"/>
      <c r="H43" s="1193"/>
      <c r="I43" s="342">
        <v>474</v>
      </c>
      <c r="J43" s="343">
        <v>462</v>
      </c>
      <c r="K43" s="343">
        <v>425</v>
      </c>
      <c r="L43" s="343">
        <v>410</v>
      </c>
      <c r="M43" s="344">
        <v>384</v>
      </c>
    </row>
    <row r="44" spans="2:13" ht="27.75" customHeight="1" x14ac:dyDescent="0.15">
      <c r="B44" s="1188"/>
      <c r="C44" s="1189"/>
      <c r="D44" s="101"/>
      <c r="E44" s="1192" t="s">
        <v>34</v>
      </c>
      <c r="F44" s="1192"/>
      <c r="G44" s="1192"/>
      <c r="H44" s="1193"/>
      <c r="I44" s="342">
        <v>407</v>
      </c>
      <c r="J44" s="343">
        <v>346</v>
      </c>
      <c r="K44" s="343">
        <v>278</v>
      </c>
      <c r="L44" s="343">
        <v>225</v>
      </c>
      <c r="M44" s="344">
        <v>193</v>
      </c>
    </row>
    <row r="45" spans="2:13" ht="27.75" customHeight="1" x14ac:dyDescent="0.15">
      <c r="B45" s="1188"/>
      <c r="C45" s="1189"/>
      <c r="D45" s="101"/>
      <c r="E45" s="1192" t="s">
        <v>35</v>
      </c>
      <c r="F45" s="1192"/>
      <c r="G45" s="1192"/>
      <c r="H45" s="1193"/>
      <c r="I45" s="342">
        <v>251</v>
      </c>
      <c r="J45" s="343">
        <v>60</v>
      </c>
      <c r="K45" s="343">
        <v>112</v>
      </c>
      <c r="L45" s="343" t="s">
        <v>516</v>
      </c>
      <c r="M45" s="344" t="s">
        <v>516</v>
      </c>
    </row>
    <row r="46" spans="2:13" ht="27.75" customHeight="1" x14ac:dyDescent="0.15">
      <c r="B46" s="1188"/>
      <c r="C46" s="1189"/>
      <c r="D46" s="102"/>
      <c r="E46" s="1192" t="s">
        <v>36</v>
      </c>
      <c r="F46" s="1192"/>
      <c r="G46" s="1192"/>
      <c r="H46" s="1193"/>
      <c r="I46" s="342" t="s">
        <v>516</v>
      </c>
      <c r="J46" s="343" t="s">
        <v>516</v>
      </c>
      <c r="K46" s="343" t="s">
        <v>516</v>
      </c>
      <c r="L46" s="343" t="s">
        <v>516</v>
      </c>
      <c r="M46" s="344" t="s">
        <v>516</v>
      </c>
    </row>
    <row r="47" spans="2:13" ht="27.75" customHeight="1" x14ac:dyDescent="0.15">
      <c r="B47" s="1188"/>
      <c r="C47" s="1189"/>
      <c r="D47" s="103"/>
      <c r="E47" s="1202" t="s">
        <v>37</v>
      </c>
      <c r="F47" s="1203"/>
      <c r="G47" s="1203"/>
      <c r="H47" s="1204"/>
      <c r="I47" s="342" t="s">
        <v>516</v>
      </c>
      <c r="J47" s="343" t="s">
        <v>516</v>
      </c>
      <c r="K47" s="343" t="s">
        <v>516</v>
      </c>
      <c r="L47" s="343" t="s">
        <v>516</v>
      </c>
      <c r="M47" s="344" t="s">
        <v>516</v>
      </c>
    </row>
    <row r="48" spans="2:13" ht="27.75" customHeight="1" x14ac:dyDescent="0.15">
      <c r="B48" s="1188"/>
      <c r="C48" s="1189"/>
      <c r="D48" s="101"/>
      <c r="E48" s="1192" t="s">
        <v>38</v>
      </c>
      <c r="F48" s="1192"/>
      <c r="G48" s="1192"/>
      <c r="H48" s="1193"/>
      <c r="I48" s="342" t="s">
        <v>516</v>
      </c>
      <c r="J48" s="343" t="s">
        <v>516</v>
      </c>
      <c r="K48" s="343" t="s">
        <v>516</v>
      </c>
      <c r="L48" s="343" t="s">
        <v>516</v>
      </c>
      <c r="M48" s="344" t="s">
        <v>516</v>
      </c>
    </row>
    <row r="49" spans="2:13" ht="27.75" customHeight="1" x14ac:dyDescent="0.15">
      <c r="B49" s="1190"/>
      <c r="C49" s="1191"/>
      <c r="D49" s="101"/>
      <c r="E49" s="1192" t="s">
        <v>39</v>
      </c>
      <c r="F49" s="1192"/>
      <c r="G49" s="1192"/>
      <c r="H49" s="1193"/>
      <c r="I49" s="342" t="s">
        <v>516</v>
      </c>
      <c r="J49" s="343" t="s">
        <v>516</v>
      </c>
      <c r="K49" s="343" t="s">
        <v>516</v>
      </c>
      <c r="L49" s="343" t="s">
        <v>516</v>
      </c>
      <c r="M49" s="344" t="s">
        <v>516</v>
      </c>
    </row>
    <row r="50" spans="2:13" ht="27.75" customHeight="1" x14ac:dyDescent="0.15">
      <c r="B50" s="1186" t="s">
        <v>40</v>
      </c>
      <c r="C50" s="1187"/>
      <c r="D50" s="104"/>
      <c r="E50" s="1192" t="s">
        <v>41</v>
      </c>
      <c r="F50" s="1192"/>
      <c r="G50" s="1192"/>
      <c r="H50" s="1193"/>
      <c r="I50" s="342">
        <v>2252</v>
      </c>
      <c r="J50" s="343">
        <v>2340</v>
      </c>
      <c r="K50" s="343">
        <v>1954</v>
      </c>
      <c r="L50" s="343">
        <v>1788</v>
      </c>
      <c r="M50" s="344">
        <v>2000</v>
      </c>
    </row>
    <row r="51" spans="2:13" ht="27.75" customHeight="1" x14ac:dyDescent="0.15">
      <c r="B51" s="1188"/>
      <c r="C51" s="1189"/>
      <c r="D51" s="101"/>
      <c r="E51" s="1192" t="s">
        <v>42</v>
      </c>
      <c r="F51" s="1192"/>
      <c r="G51" s="1192"/>
      <c r="H51" s="1193"/>
      <c r="I51" s="342">
        <v>291</v>
      </c>
      <c r="J51" s="343">
        <v>391</v>
      </c>
      <c r="K51" s="343">
        <v>377</v>
      </c>
      <c r="L51" s="343">
        <v>363</v>
      </c>
      <c r="M51" s="344">
        <v>349</v>
      </c>
    </row>
    <row r="52" spans="2:13" ht="27.75" customHeight="1" x14ac:dyDescent="0.15">
      <c r="B52" s="1190"/>
      <c r="C52" s="1191"/>
      <c r="D52" s="101"/>
      <c r="E52" s="1192" t="s">
        <v>43</v>
      </c>
      <c r="F52" s="1192"/>
      <c r="G52" s="1192"/>
      <c r="H52" s="1193"/>
      <c r="I52" s="342">
        <v>4643</v>
      </c>
      <c r="J52" s="343">
        <v>4743</v>
      </c>
      <c r="K52" s="343">
        <v>4634</v>
      </c>
      <c r="L52" s="343">
        <v>4593</v>
      </c>
      <c r="M52" s="344">
        <v>4521</v>
      </c>
    </row>
    <row r="53" spans="2:13" ht="27.75" customHeight="1" thickBot="1" x14ac:dyDescent="0.2">
      <c r="B53" s="1194" t="s">
        <v>44</v>
      </c>
      <c r="C53" s="1195"/>
      <c r="D53" s="105"/>
      <c r="E53" s="1196" t="s">
        <v>45</v>
      </c>
      <c r="F53" s="1196"/>
      <c r="G53" s="1196"/>
      <c r="H53" s="1197"/>
      <c r="I53" s="345">
        <v>-290</v>
      </c>
      <c r="J53" s="346">
        <v>-505</v>
      </c>
      <c r="K53" s="346">
        <v>-117</v>
      </c>
      <c r="L53" s="346">
        <v>199</v>
      </c>
      <c r="M53" s="347">
        <v>-73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OeiOW0KYzUbvqaCFPTQN0X9485JHBxMOotOAUr9x1MabiW7ZwCGXhzxbibKi0WB8XEw8xVSRZksBgfKrjx0QUw==" saltValue="jyZsID/yEm0lKRmAH+Or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560</v>
      </c>
      <c r="G54" s="114" t="s">
        <v>561</v>
      </c>
      <c r="H54" s="115" t="s">
        <v>562</v>
      </c>
    </row>
    <row r="55" spans="2:8" ht="52.5" customHeight="1" x14ac:dyDescent="0.15">
      <c r="B55" s="116"/>
      <c r="C55" s="1213" t="s">
        <v>48</v>
      </c>
      <c r="D55" s="1213"/>
      <c r="E55" s="1214"/>
      <c r="F55" s="117">
        <v>404</v>
      </c>
      <c r="G55" s="117">
        <v>554</v>
      </c>
      <c r="H55" s="118">
        <v>704</v>
      </c>
    </row>
    <row r="56" spans="2:8" ht="52.5" customHeight="1" x14ac:dyDescent="0.15">
      <c r="B56" s="119"/>
      <c r="C56" s="1215" t="s">
        <v>49</v>
      </c>
      <c r="D56" s="1215"/>
      <c r="E56" s="1216"/>
      <c r="F56" s="120">
        <v>255</v>
      </c>
      <c r="G56" s="120">
        <v>255</v>
      </c>
      <c r="H56" s="121">
        <v>286</v>
      </c>
    </row>
    <row r="57" spans="2:8" ht="53.25" customHeight="1" x14ac:dyDescent="0.15">
      <c r="B57" s="119"/>
      <c r="C57" s="1217" t="s">
        <v>50</v>
      </c>
      <c r="D57" s="1217"/>
      <c r="E57" s="1218"/>
      <c r="F57" s="122">
        <v>1581</v>
      </c>
      <c r="G57" s="122">
        <v>996</v>
      </c>
      <c r="H57" s="123">
        <v>920</v>
      </c>
    </row>
    <row r="58" spans="2:8" ht="45.75" customHeight="1" x14ac:dyDescent="0.15">
      <c r="B58" s="124"/>
      <c r="C58" s="1205" t="s">
        <v>51</v>
      </c>
      <c r="D58" s="1206"/>
      <c r="E58" s="1207"/>
      <c r="F58" s="125"/>
      <c r="G58" s="125"/>
      <c r="H58" s="126"/>
    </row>
    <row r="59" spans="2:8" ht="45.75" customHeight="1" x14ac:dyDescent="0.15">
      <c r="B59" s="124"/>
      <c r="C59" s="1205" t="s">
        <v>51</v>
      </c>
      <c r="D59" s="1206"/>
      <c r="E59" s="1207"/>
      <c r="F59" s="125"/>
      <c r="G59" s="125"/>
      <c r="H59" s="126"/>
    </row>
    <row r="60" spans="2:8" ht="45.75" customHeight="1" x14ac:dyDescent="0.15">
      <c r="B60" s="124"/>
      <c r="C60" s="1205" t="s">
        <v>52</v>
      </c>
      <c r="D60" s="1206"/>
      <c r="E60" s="1207"/>
      <c r="F60" s="125"/>
      <c r="G60" s="125"/>
      <c r="H60" s="126"/>
    </row>
    <row r="61" spans="2:8" ht="45.75" customHeight="1" x14ac:dyDescent="0.15">
      <c r="B61" s="124"/>
      <c r="C61" s="1205" t="s">
        <v>53</v>
      </c>
      <c r="D61" s="1206"/>
      <c r="E61" s="1207"/>
      <c r="F61" s="125"/>
      <c r="G61" s="125"/>
      <c r="H61" s="126"/>
    </row>
    <row r="62" spans="2:8" ht="45.75" customHeight="1" thickBot="1" x14ac:dyDescent="0.2">
      <c r="B62" s="127"/>
      <c r="C62" s="1208" t="s">
        <v>54</v>
      </c>
      <c r="D62" s="1209"/>
      <c r="E62" s="1210"/>
      <c r="F62" s="128"/>
      <c r="G62" s="128"/>
      <c r="H62" s="129"/>
    </row>
    <row r="63" spans="2:8" ht="52.5" customHeight="1" thickBot="1" x14ac:dyDescent="0.2">
      <c r="B63" s="130"/>
      <c r="C63" s="1211" t="s">
        <v>55</v>
      </c>
      <c r="D63" s="1211"/>
      <c r="E63" s="1212"/>
      <c r="F63" s="131">
        <v>2240</v>
      </c>
      <c r="G63" s="131">
        <v>1805</v>
      </c>
      <c r="H63" s="132">
        <v>1910</v>
      </c>
    </row>
    <row r="64" spans="2:8" x14ac:dyDescent="0.15"/>
  </sheetData>
  <sheetProtection algorithmName="SHA-512" hashValue="YBDsA7HEiEodlgrWrwTGBU4MjZ15woLHvPTwIEqIk/FmL62y273YJ+Rl8DgrdwzZIOY158b+HMtd0rR1WvxwmA==" saltValue="tFKW1NYK4wbykP67/WRs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BEFF-506E-49AE-9E7D-A32E223BBC39}">
  <sheetPr>
    <pageSetUpPr fitToPage="1"/>
  </sheetPr>
  <dimension ref="A1:DE85"/>
  <sheetViews>
    <sheetView showGridLines="0" zoomScale="80" zoomScaleNormal="80" zoomScaleSheetLayoutView="55" workbookViewId="0"/>
  </sheetViews>
  <sheetFormatPr defaultColWidth="0" defaultRowHeight="13.5" customHeight="1" zeroHeight="1" x14ac:dyDescent="0.15"/>
  <cols>
    <col min="1" max="1" width="6.375" style="252" customWidth="1"/>
    <col min="2" max="107" width="2.5" style="252" customWidth="1"/>
    <col min="108" max="108" width="6.125" style="258" customWidth="1"/>
    <col min="109" max="109" width="5.875" style="256" customWidth="1"/>
    <col min="110" max="16384" width="8.625" style="252" hidden="1"/>
  </cols>
  <sheetData>
    <row r="1" spans="1:109" ht="42.75" customHeight="1" x14ac:dyDescent="0.15">
      <c r="A1" s="348"/>
      <c r="B1" s="349"/>
      <c r="DD1" s="252"/>
      <c r="DE1" s="252"/>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52"/>
      <c r="DE2" s="252"/>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52"/>
      <c r="DE3" s="252"/>
    </row>
    <row r="4" spans="1:109" s="250"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50"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50"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50"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50"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50"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50"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50"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50"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50"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50"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50" customFormat="1" x14ac:dyDescent="0.15">
      <c r="A15" s="252"/>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50" customFormat="1" x14ac:dyDescent="0.15">
      <c r="A16" s="252"/>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50" customFormat="1" x14ac:dyDescent="0.15">
      <c r="A17" s="252"/>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50" customFormat="1" x14ac:dyDescent="0.15">
      <c r="A18" s="252"/>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52"/>
      <c r="DE19" s="252"/>
    </row>
    <row r="20" spans="1:109" x14ac:dyDescent="0.15">
      <c r="DD20" s="252"/>
      <c r="DE20" s="252"/>
    </row>
    <row r="21" spans="1:109" ht="17.25" customHeight="1" x14ac:dyDescent="0.15">
      <c r="B21" s="351"/>
      <c r="C21" s="254"/>
      <c r="D21" s="254"/>
      <c r="E21" s="254"/>
      <c r="F21" s="254"/>
      <c r="G21" s="254"/>
      <c r="H21" s="254"/>
      <c r="I21" s="254"/>
      <c r="J21" s="254"/>
      <c r="K21" s="254"/>
      <c r="L21" s="254"/>
      <c r="M21" s="254"/>
      <c r="N21" s="352"/>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352"/>
      <c r="AU21" s="254"/>
      <c r="AV21" s="254"/>
      <c r="AW21" s="254"/>
      <c r="AX21" s="254"/>
      <c r="AY21" s="254"/>
      <c r="AZ21" s="254"/>
      <c r="BA21" s="254"/>
      <c r="BB21" s="254"/>
      <c r="BC21" s="254"/>
      <c r="BD21" s="254"/>
      <c r="BE21" s="254"/>
      <c r="BF21" s="352"/>
      <c r="BG21" s="254"/>
      <c r="BH21" s="254"/>
      <c r="BI21" s="254"/>
      <c r="BJ21" s="254"/>
      <c r="BK21" s="254"/>
      <c r="BL21" s="254"/>
      <c r="BM21" s="254"/>
      <c r="BN21" s="254"/>
      <c r="BO21" s="254"/>
      <c r="BP21" s="254"/>
      <c r="BQ21" s="254"/>
      <c r="BR21" s="352"/>
      <c r="BS21" s="254"/>
      <c r="BT21" s="254"/>
      <c r="BU21" s="254"/>
      <c r="BV21" s="254"/>
      <c r="BW21" s="254"/>
      <c r="BX21" s="254"/>
      <c r="BY21" s="254"/>
      <c r="BZ21" s="254"/>
      <c r="CA21" s="254"/>
      <c r="CB21" s="254"/>
      <c r="CC21" s="254"/>
      <c r="CD21" s="352"/>
      <c r="CE21" s="254"/>
      <c r="CF21" s="254"/>
      <c r="CG21" s="254"/>
      <c r="CH21" s="254"/>
      <c r="CI21" s="254"/>
      <c r="CJ21" s="254"/>
      <c r="CK21" s="254"/>
      <c r="CL21" s="254"/>
      <c r="CM21" s="254"/>
      <c r="CN21" s="254"/>
      <c r="CO21" s="254"/>
      <c r="CP21" s="352"/>
      <c r="CQ21" s="254"/>
      <c r="CR21" s="254"/>
      <c r="CS21" s="254"/>
      <c r="CT21" s="254"/>
      <c r="CU21" s="254"/>
      <c r="CV21" s="254"/>
      <c r="CW21" s="254"/>
      <c r="CX21" s="254"/>
      <c r="CY21" s="254"/>
      <c r="CZ21" s="254"/>
      <c r="DA21" s="254"/>
      <c r="DB21" s="352"/>
      <c r="DC21" s="254"/>
      <c r="DD21" s="255"/>
      <c r="DE21" s="252"/>
    </row>
    <row r="22" spans="1:109" ht="17.25" customHeight="1" x14ac:dyDescent="0.15">
      <c r="B22" s="256"/>
    </row>
    <row r="23" spans="1:109" x14ac:dyDescent="0.15">
      <c r="B23" s="256"/>
    </row>
    <row r="24" spans="1:109" x14ac:dyDescent="0.15">
      <c r="B24" s="256"/>
    </row>
    <row r="25" spans="1:109" x14ac:dyDescent="0.15">
      <c r="B25" s="256"/>
    </row>
    <row r="26" spans="1:109" x14ac:dyDescent="0.15">
      <c r="B26" s="256"/>
    </row>
    <row r="27" spans="1:109" x14ac:dyDescent="0.15">
      <c r="B27" s="256"/>
    </row>
    <row r="28" spans="1:109" x14ac:dyDescent="0.15">
      <c r="B28" s="256"/>
    </row>
    <row r="29" spans="1:109" x14ac:dyDescent="0.15">
      <c r="B29" s="256"/>
    </row>
    <row r="30" spans="1:109" x14ac:dyDescent="0.15">
      <c r="B30" s="256"/>
    </row>
    <row r="31" spans="1:109" x14ac:dyDescent="0.15">
      <c r="B31" s="256"/>
    </row>
    <row r="32" spans="1:109" x14ac:dyDescent="0.15">
      <c r="B32" s="256"/>
    </row>
    <row r="33" spans="2:109" x14ac:dyDescent="0.15">
      <c r="B33" s="256"/>
    </row>
    <row r="34" spans="2:109" x14ac:dyDescent="0.15">
      <c r="B34" s="256"/>
    </row>
    <row r="35" spans="2:109" x14ac:dyDescent="0.15">
      <c r="B35" s="256"/>
    </row>
    <row r="36" spans="2:109" x14ac:dyDescent="0.15">
      <c r="B36" s="256"/>
    </row>
    <row r="37" spans="2:109" x14ac:dyDescent="0.15">
      <c r="B37" s="256"/>
    </row>
    <row r="38" spans="2:109" x14ac:dyDescent="0.15">
      <c r="B38" s="256"/>
    </row>
    <row r="39" spans="2:109" x14ac:dyDescent="0.15">
      <c r="B39" s="337"/>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8"/>
      <c r="AY39" s="308"/>
      <c r="AZ39" s="308"/>
      <c r="BA39" s="308"/>
      <c r="BB39" s="308"/>
      <c r="BC39" s="308"/>
      <c r="BD39" s="308"/>
      <c r="BE39" s="308"/>
      <c r="BF39" s="308"/>
      <c r="BG39" s="308"/>
      <c r="BH39" s="308"/>
      <c r="BI39" s="308"/>
      <c r="BJ39" s="308"/>
      <c r="BK39" s="308"/>
      <c r="BL39" s="308"/>
      <c r="BM39" s="308"/>
      <c r="BN39" s="308"/>
      <c r="BO39" s="308"/>
      <c r="BP39" s="308"/>
      <c r="BQ39" s="308"/>
      <c r="BR39" s="308"/>
      <c r="BS39" s="308"/>
      <c r="BT39" s="308"/>
      <c r="BU39" s="308"/>
      <c r="BV39" s="308"/>
      <c r="BW39" s="308"/>
      <c r="BX39" s="308"/>
      <c r="BY39" s="308"/>
      <c r="BZ39" s="308"/>
      <c r="CA39" s="308"/>
      <c r="CB39" s="308"/>
      <c r="CC39" s="308"/>
      <c r="CD39" s="308"/>
      <c r="CE39" s="308"/>
      <c r="CF39" s="308"/>
      <c r="CG39" s="308"/>
      <c r="CH39" s="308"/>
      <c r="CI39" s="308"/>
      <c r="CJ39" s="308"/>
      <c r="CK39" s="308"/>
      <c r="CL39" s="308"/>
      <c r="CM39" s="308"/>
      <c r="CN39" s="308"/>
      <c r="CO39" s="308"/>
      <c r="CP39" s="308"/>
      <c r="CQ39" s="308"/>
      <c r="CR39" s="308"/>
      <c r="CS39" s="308"/>
      <c r="CT39" s="308"/>
      <c r="CU39" s="308"/>
      <c r="CV39" s="308"/>
      <c r="CW39" s="308"/>
      <c r="CX39" s="308"/>
      <c r="CY39" s="308"/>
      <c r="CZ39" s="308"/>
      <c r="DA39" s="308"/>
      <c r="DB39" s="308"/>
      <c r="DC39" s="308"/>
      <c r="DD39" s="338"/>
    </row>
    <row r="40" spans="2:109" x14ac:dyDescent="0.15">
      <c r="B40" s="353"/>
      <c r="DD40" s="353"/>
      <c r="DE40" s="252"/>
    </row>
    <row r="41" spans="2:109" ht="17.25" x14ac:dyDescent="0.15">
      <c r="B41" s="253" t="s">
        <v>591</v>
      </c>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4"/>
      <c r="BX41" s="254"/>
      <c r="BY41" s="254"/>
      <c r="BZ41" s="254"/>
      <c r="CA41" s="254"/>
      <c r="CB41" s="254"/>
      <c r="CC41" s="254"/>
      <c r="CD41" s="254"/>
      <c r="CE41" s="254"/>
      <c r="CF41" s="254"/>
      <c r="CG41" s="254"/>
      <c r="CH41" s="254"/>
      <c r="CI41" s="254"/>
      <c r="CJ41" s="254"/>
      <c r="CK41" s="254"/>
      <c r="CL41" s="254"/>
      <c r="CM41" s="254"/>
      <c r="CN41" s="254"/>
      <c r="CO41" s="254"/>
      <c r="CP41" s="254"/>
      <c r="CQ41" s="254"/>
      <c r="CR41" s="254"/>
      <c r="CS41" s="254"/>
      <c r="CT41" s="254"/>
      <c r="CU41" s="254"/>
      <c r="CV41" s="254"/>
      <c r="CW41" s="254"/>
      <c r="CX41" s="254"/>
      <c r="CY41" s="254"/>
      <c r="CZ41" s="254"/>
      <c r="DA41" s="254"/>
      <c r="DB41" s="254"/>
      <c r="DC41" s="254"/>
      <c r="DD41" s="255"/>
    </row>
    <row r="42" spans="2:109" x14ac:dyDescent="0.15">
      <c r="B42" s="256"/>
      <c r="G42" s="354"/>
      <c r="I42" s="355"/>
      <c r="J42" s="355"/>
      <c r="K42" s="355"/>
      <c r="AM42" s="354"/>
      <c r="AN42" s="354" t="s">
        <v>592</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6"/>
      <c r="AN43" s="1219" t="s">
        <v>593</v>
      </c>
      <c r="AO43" s="1220"/>
      <c r="AP43" s="1220"/>
      <c r="AQ43" s="1220"/>
      <c r="AR43" s="1220"/>
      <c r="AS43" s="1220"/>
      <c r="AT43" s="1220"/>
      <c r="AU43" s="1220"/>
      <c r="AV43" s="1220"/>
      <c r="AW43" s="1220"/>
      <c r="AX43" s="1220"/>
      <c r="AY43" s="1220"/>
      <c r="AZ43" s="1220"/>
      <c r="BA43" s="1220"/>
      <c r="BB43" s="1220"/>
      <c r="BC43" s="1220"/>
      <c r="BD43" s="1220"/>
      <c r="BE43" s="1220"/>
      <c r="BF43" s="1220"/>
      <c r="BG43" s="1220"/>
      <c r="BH43" s="1220"/>
      <c r="BI43" s="1220"/>
      <c r="BJ43" s="1220"/>
      <c r="BK43" s="1220"/>
      <c r="BL43" s="1220"/>
      <c r="BM43" s="1220"/>
      <c r="BN43" s="1220"/>
      <c r="BO43" s="1220"/>
      <c r="BP43" s="1220"/>
      <c r="BQ43" s="1220"/>
      <c r="BR43" s="1220"/>
      <c r="BS43" s="1220"/>
      <c r="BT43" s="1220"/>
      <c r="BU43" s="1220"/>
      <c r="BV43" s="1220"/>
      <c r="BW43" s="1220"/>
      <c r="BX43" s="1220"/>
      <c r="BY43" s="1220"/>
      <c r="BZ43" s="1220"/>
      <c r="CA43" s="1220"/>
      <c r="CB43" s="1220"/>
      <c r="CC43" s="1220"/>
      <c r="CD43" s="1220"/>
      <c r="CE43" s="1220"/>
      <c r="CF43" s="1220"/>
      <c r="CG43" s="1220"/>
      <c r="CH43" s="1220"/>
      <c r="CI43" s="1220"/>
      <c r="CJ43" s="1220"/>
      <c r="CK43" s="1220"/>
      <c r="CL43" s="1220"/>
      <c r="CM43" s="1220"/>
      <c r="CN43" s="1220"/>
      <c r="CO43" s="1220"/>
      <c r="CP43" s="1220"/>
      <c r="CQ43" s="1220"/>
      <c r="CR43" s="1220"/>
      <c r="CS43" s="1220"/>
      <c r="CT43" s="1220"/>
      <c r="CU43" s="1220"/>
      <c r="CV43" s="1220"/>
      <c r="CW43" s="1220"/>
      <c r="CX43" s="1220"/>
      <c r="CY43" s="1220"/>
      <c r="CZ43" s="1220"/>
      <c r="DA43" s="1220"/>
      <c r="DB43" s="1220"/>
      <c r="DC43" s="1221"/>
    </row>
    <row r="44" spans="2:109" x14ac:dyDescent="0.15">
      <c r="B44" s="256"/>
      <c r="AN44" s="1222"/>
      <c r="AO44" s="1223"/>
      <c r="AP44" s="1223"/>
      <c r="AQ44" s="1223"/>
      <c r="AR44" s="1223"/>
      <c r="AS44" s="1223"/>
      <c r="AT44" s="1223"/>
      <c r="AU44" s="1223"/>
      <c r="AV44" s="1223"/>
      <c r="AW44" s="1223"/>
      <c r="AX44" s="1223"/>
      <c r="AY44" s="1223"/>
      <c r="AZ44" s="1223"/>
      <c r="BA44" s="1223"/>
      <c r="BB44" s="1223"/>
      <c r="BC44" s="1223"/>
      <c r="BD44" s="1223"/>
      <c r="BE44" s="1223"/>
      <c r="BF44" s="1223"/>
      <c r="BG44" s="1223"/>
      <c r="BH44" s="1223"/>
      <c r="BI44" s="1223"/>
      <c r="BJ44" s="1223"/>
      <c r="BK44" s="1223"/>
      <c r="BL44" s="1223"/>
      <c r="BM44" s="1223"/>
      <c r="BN44" s="1223"/>
      <c r="BO44" s="1223"/>
      <c r="BP44" s="1223"/>
      <c r="BQ44" s="1223"/>
      <c r="BR44" s="1223"/>
      <c r="BS44" s="1223"/>
      <c r="BT44" s="1223"/>
      <c r="BU44" s="1223"/>
      <c r="BV44" s="1223"/>
      <c r="BW44" s="1223"/>
      <c r="BX44" s="1223"/>
      <c r="BY44" s="1223"/>
      <c r="BZ44" s="1223"/>
      <c r="CA44" s="1223"/>
      <c r="CB44" s="1223"/>
      <c r="CC44" s="1223"/>
      <c r="CD44" s="1223"/>
      <c r="CE44" s="1223"/>
      <c r="CF44" s="1223"/>
      <c r="CG44" s="1223"/>
      <c r="CH44" s="1223"/>
      <c r="CI44" s="1223"/>
      <c r="CJ44" s="1223"/>
      <c r="CK44" s="1223"/>
      <c r="CL44" s="1223"/>
      <c r="CM44" s="1223"/>
      <c r="CN44" s="1223"/>
      <c r="CO44" s="1223"/>
      <c r="CP44" s="1223"/>
      <c r="CQ44" s="1223"/>
      <c r="CR44" s="1223"/>
      <c r="CS44" s="1223"/>
      <c r="CT44" s="1223"/>
      <c r="CU44" s="1223"/>
      <c r="CV44" s="1223"/>
      <c r="CW44" s="1223"/>
      <c r="CX44" s="1223"/>
      <c r="CY44" s="1223"/>
      <c r="CZ44" s="1223"/>
      <c r="DA44" s="1223"/>
      <c r="DB44" s="1223"/>
      <c r="DC44" s="1224"/>
    </row>
    <row r="45" spans="2:109" x14ac:dyDescent="0.15">
      <c r="B45" s="256"/>
      <c r="AN45" s="1222"/>
      <c r="AO45" s="1223"/>
      <c r="AP45" s="1223"/>
      <c r="AQ45" s="1223"/>
      <c r="AR45" s="1223"/>
      <c r="AS45" s="1223"/>
      <c r="AT45" s="1223"/>
      <c r="AU45" s="1223"/>
      <c r="AV45" s="1223"/>
      <c r="AW45" s="1223"/>
      <c r="AX45" s="1223"/>
      <c r="AY45" s="1223"/>
      <c r="AZ45" s="1223"/>
      <c r="BA45" s="1223"/>
      <c r="BB45" s="1223"/>
      <c r="BC45" s="1223"/>
      <c r="BD45" s="1223"/>
      <c r="BE45" s="1223"/>
      <c r="BF45" s="1223"/>
      <c r="BG45" s="1223"/>
      <c r="BH45" s="1223"/>
      <c r="BI45" s="1223"/>
      <c r="BJ45" s="1223"/>
      <c r="BK45" s="1223"/>
      <c r="BL45" s="1223"/>
      <c r="BM45" s="1223"/>
      <c r="BN45" s="1223"/>
      <c r="BO45" s="1223"/>
      <c r="BP45" s="1223"/>
      <c r="BQ45" s="1223"/>
      <c r="BR45" s="1223"/>
      <c r="BS45" s="1223"/>
      <c r="BT45" s="1223"/>
      <c r="BU45" s="1223"/>
      <c r="BV45" s="1223"/>
      <c r="BW45" s="1223"/>
      <c r="BX45" s="1223"/>
      <c r="BY45" s="1223"/>
      <c r="BZ45" s="1223"/>
      <c r="CA45" s="1223"/>
      <c r="CB45" s="1223"/>
      <c r="CC45" s="1223"/>
      <c r="CD45" s="1223"/>
      <c r="CE45" s="1223"/>
      <c r="CF45" s="1223"/>
      <c r="CG45" s="1223"/>
      <c r="CH45" s="1223"/>
      <c r="CI45" s="1223"/>
      <c r="CJ45" s="1223"/>
      <c r="CK45" s="1223"/>
      <c r="CL45" s="1223"/>
      <c r="CM45" s="1223"/>
      <c r="CN45" s="1223"/>
      <c r="CO45" s="1223"/>
      <c r="CP45" s="1223"/>
      <c r="CQ45" s="1223"/>
      <c r="CR45" s="1223"/>
      <c r="CS45" s="1223"/>
      <c r="CT45" s="1223"/>
      <c r="CU45" s="1223"/>
      <c r="CV45" s="1223"/>
      <c r="CW45" s="1223"/>
      <c r="CX45" s="1223"/>
      <c r="CY45" s="1223"/>
      <c r="CZ45" s="1223"/>
      <c r="DA45" s="1223"/>
      <c r="DB45" s="1223"/>
      <c r="DC45" s="1224"/>
    </row>
    <row r="46" spans="2:109" x14ac:dyDescent="0.15">
      <c r="B46" s="256"/>
      <c r="AN46" s="1222"/>
      <c r="AO46" s="1223"/>
      <c r="AP46" s="1223"/>
      <c r="AQ46" s="1223"/>
      <c r="AR46" s="1223"/>
      <c r="AS46" s="1223"/>
      <c r="AT46" s="1223"/>
      <c r="AU46" s="1223"/>
      <c r="AV46" s="1223"/>
      <c r="AW46" s="1223"/>
      <c r="AX46" s="1223"/>
      <c r="AY46" s="1223"/>
      <c r="AZ46" s="1223"/>
      <c r="BA46" s="1223"/>
      <c r="BB46" s="1223"/>
      <c r="BC46" s="1223"/>
      <c r="BD46" s="1223"/>
      <c r="BE46" s="1223"/>
      <c r="BF46" s="1223"/>
      <c r="BG46" s="1223"/>
      <c r="BH46" s="1223"/>
      <c r="BI46" s="1223"/>
      <c r="BJ46" s="1223"/>
      <c r="BK46" s="1223"/>
      <c r="BL46" s="1223"/>
      <c r="BM46" s="1223"/>
      <c r="BN46" s="1223"/>
      <c r="BO46" s="1223"/>
      <c r="BP46" s="1223"/>
      <c r="BQ46" s="1223"/>
      <c r="BR46" s="1223"/>
      <c r="BS46" s="1223"/>
      <c r="BT46" s="1223"/>
      <c r="BU46" s="1223"/>
      <c r="BV46" s="1223"/>
      <c r="BW46" s="1223"/>
      <c r="BX46" s="1223"/>
      <c r="BY46" s="1223"/>
      <c r="BZ46" s="1223"/>
      <c r="CA46" s="1223"/>
      <c r="CB46" s="1223"/>
      <c r="CC46" s="1223"/>
      <c r="CD46" s="1223"/>
      <c r="CE46" s="1223"/>
      <c r="CF46" s="1223"/>
      <c r="CG46" s="1223"/>
      <c r="CH46" s="1223"/>
      <c r="CI46" s="1223"/>
      <c r="CJ46" s="1223"/>
      <c r="CK46" s="1223"/>
      <c r="CL46" s="1223"/>
      <c r="CM46" s="1223"/>
      <c r="CN46" s="1223"/>
      <c r="CO46" s="1223"/>
      <c r="CP46" s="1223"/>
      <c r="CQ46" s="1223"/>
      <c r="CR46" s="1223"/>
      <c r="CS46" s="1223"/>
      <c r="CT46" s="1223"/>
      <c r="CU46" s="1223"/>
      <c r="CV46" s="1223"/>
      <c r="CW46" s="1223"/>
      <c r="CX46" s="1223"/>
      <c r="CY46" s="1223"/>
      <c r="CZ46" s="1223"/>
      <c r="DA46" s="1223"/>
      <c r="DB46" s="1223"/>
      <c r="DC46" s="1224"/>
    </row>
    <row r="47" spans="2:109" x14ac:dyDescent="0.15">
      <c r="B47" s="256"/>
      <c r="AN47" s="1225"/>
      <c r="AO47" s="1226"/>
      <c r="AP47" s="1226"/>
      <c r="AQ47" s="1226"/>
      <c r="AR47" s="1226"/>
      <c r="AS47" s="1226"/>
      <c r="AT47" s="1226"/>
      <c r="AU47" s="1226"/>
      <c r="AV47" s="1226"/>
      <c r="AW47" s="1226"/>
      <c r="AX47" s="1226"/>
      <c r="AY47" s="1226"/>
      <c r="AZ47" s="1226"/>
      <c r="BA47" s="1226"/>
      <c r="BB47" s="1226"/>
      <c r="BC47" s="1226"/>
      <c r="BD47" s="1226"/>
      <c r="BE47" s="1226"/>
      <c r="BF47" s="1226"/>
      <c r="BG47" s="1226"/>
      <c r="BH47" s="1226"/>
      <c r="BI47" s="1226"/>
      <c r="BJ47" s="1226"/>
      <c r="BK47" s="1226"/>
      <c r="BL47" s="1226"/>
      <c r="BM47" s="1226"/>
      <c r="BN47" s="1226"/>
      <c r="BO47" s="1226"/>
      <c r="BP47" s="1226"/>
      <c r="BQ47" s="1226"/>
      <c r="BR47" s="1226"/>
      <c r="BS47" s="1226"/>
      <c r="BT47" s="1226"/>
      <c r="BU47" s="1226"/>
      <c r="BV47" s="1226"/>
      <c r="BW47" s="1226"/>
      <c r="BX47" s="1226"/>
      <c r="BY47" s="1226"/>
      <c r="BZ47" s="1226"/>
      <c r="CA47" s="1226"/>
      <c r="CB47" s="1226"/>
      <c r="CC47" s="1226"/>
      <c r="CD47" s="1226"/>
      <c r="CE47" s="1226"/>
      <c r="CF47" s="1226"/>
      <c r="CG47" s="1226"/>
      <c r="CH47" s="1226"/>
      <c r="CI47" s="1226"/>
      <c r="CJ47" s="1226"/>
      <c r="CK47" s="1226"/>
      <c r="CL47" s="1226"/>
      <c r="CM47" s="1226"/>
      <c r="CN47" s="1226"/>
      <c r="CO47" s="1226"/>
      <c r="CP47" s="1226"/>
      <c r="CQ47" s="1226"/>
      <c r="CR47" s="1226"/>
      <c r="CS47" s="1226"/>
      <c r="CT47" s="1226"/>
      <c r="CU47" s="1226"/>
      <c r="CV47" s="1226"/>
      <c r="CW47" s="1226"/>
      <c r="CX47" s="1226"/>
      <c r="CY47" s="1226"/>
      <c r="CZ47" s="1226"/>
      <c r="DA47" s="1226"/>
      <c r="DB47" s="1226"/>
      <c r="DC47" s="1227"/>
    </row>
    <row r="48" spans="2:109" x14ac:dyDescent="0.15">
      <c r="B48" s="256"/>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6"/>
      <c r="AN49" s="252" t="s">
        <v>594</v>
      </c>
    </row>
    <row r="50" spans="1:109" x14ac:dyDescent="0.15">
      <c r="B50" s="256"/>
      <c r="G50" s="1228"/>
      <c r="H50" s="1228"/>
      <c r="I50" s="1228"/>
      <c r="J50" s="1228"/>
      <c r="K50" s="357"/>
      <c r="L50" s="357"/>
      <c r="M50" s="358"/>
      <c r="N50" s="358"/>
      <c r="AN50" s="1229"/>
      <c r="AO50" s="1230"/>
      <c r="AP50" s="1230"/>
      <c r="AQ50" s="1230"/>
      <c r="AR50" s="1230"/>
      <c r="AS50" s="1230"/>
      <c r="AT50" s="1230"/>
      <c r="AU50" s="1230"/>
      <c r="AV50" s="1230"/>
      <c r="AW50" s="1230"/>
      <c r="AX50" s="1230"/>
      <c r="AY50" s="1230"/>
      <c r="AZ50" s="1230"/>
      <c r="BA50" s="1230"/>
      <c r="BB50" s="1230"/>
      <c r="BC50" s="1230"/>
      <c r="BD50" s="1230"/>
      <c r="BE50" s="1230"/>
      <c r="BF50" s="1230"/>
      <c r="BG50" s="1230"/>
      <c r="BH50" s="1230"/>
      <c r="BI50" s="1230"/>
      <c r="BJ50" s="1230"/>
      <c r="BK50" s="1230"/>
      <c r="BL50" s="1230"/>
      <c r="BM50" s="1230"/>
      <c r="BN50" s="1230"/>
      <c r="BO50" s="1231"/>
      <c r="BP50" s="1232" t="s">
        <v>558</v>
      </c>
      <c r="BQ50" s="1232"/>
      <c r="BR50" s="1232"/>
      <c r="BS50" s="1232"/>
      <c r="BT50" s="1232"/>
      <c r="BU50" s="1232"/>
      <c r="BV50" s="1232"/>
      <c r="BW50" s="1232"/>
      <c r="BX50" s="1232" t="s">
        <v>559</v>
      </c>
      <c r="BY50" s="1232"/>
      <c r="BZ50" s="1232"/>
      <c r="CA50" s="1232"/>
      <c r="CB50" s="1232"/>
      <c r="CC50" s="1232"/>
      <c r="CD50" s="1232"/>
      <c r="CE50" s="1232"/>
      <c r="CF50" s="1232" t="s">
        <v>560</v>
      </c>
      <c r="CG50" s="1232"/>
      <c r="CH50" s="1232"/>
      <c r="CI50" s="1232"/>
      <c r="CJ50" s="1232"/>
      <c r="CK50" s="1232"/>
      <c r="CL50" s="1232"/>
      <c r="CM50" s="1232"/>
      <c r="CN50" s="1232" t="s">
        <v>561</v>
      </c>
      <c r="CO50" s="1232"/>
      <c r="CP50" s="1232"/>
      <c r="CQ50" s="1232"/>
      <c r="CR50" s="1232"/>
      <c r="CS50" s="1232"/>
      <c r="CT50" s="1232"/>
      <c r="CU50" s="1232"/>
      <c r="CV50" s="1232" t="s">
        <v>562</v>
      </c>
      <c r="CW50" s="1232"/>
      <c r="CX50" s="1232"/>
      <c r="CY50" s="1232"/>
      <c r="CZ50" s="1232"/>
      <c r="DA50" s="1232"/>
      <c r="DB50" s="1232"/>
      <c r="DC50" s="1232"/>
    </row>
    <row r="51" spans="1:109" ht="13.5" customHeight="1" x14ac:dyDescent="0.15">
      <c r="B51" s="256"/>
      <c r="G51" s="1238"/>
      <c r="H51" s="1238"/>
      <c r="I51" s="1236"/>
      <c r="J51" s="1236"/>
      <c r="K51" s="1234"/>
      <c r="L51" s="1234"/>
      <c r="M51" s="1234"/>
      <c r="N51" s="1234"/>
      <c r="AM51" s="356"/>
      <c r="AN51" s="1235" t="s">
        <v>595</v>
      </c>
      <c r="AO51" s="1235"/>
      <c r="AP51" s="1235"/>
      <c r="AQ51" s="1235"/>
      <c r="AR51" s="1235"/>
      <c r="AS51" s="1235"/>
      <c r="AT51" s="1235"/>
      <c r="AU51" s="1235"/>
      <c r="AV51" s="1235"/>
      <c r="AW51" s="1235"/>
      <c r="AX51" s="1235"/>
      <c r="AY51" s="1235"/>
      <c r="AZ51" s="1235"/>
      <c r="BA51" s="1235"/>
      <c r="BB51" s="1235" t="s">
        <v>596</v>
      </c>
      <c r="BC51" s="1235"/>
      <c r="BD51" s="1235"/>
      <c r="BE51" s="1235"/>
      <c r="BF51" s="1235"/>
      <c r="BG51" s="1235"/>
      <c r="BH51" s="1235"/>
      <c r="BI51" s="1235"/>
      <c r="BJ51" s="1235"/>
      <c r="BK51" s="1235"/>
      <c r="BL51" s="1235"/>
      <c r="BM51" s="1235"/>
      <c r="BN51" s="1235"/>
      <c r="BO51" s="1235"/>
      <c r="BP51" s="1233"/>
      <c r="BQ51" s="1233"/>
      <c r="BR51" s="1233"/>
      <c r="BS51" s="1233"/>
      <c r="BT51" s="1233"/>
      <c r="BU51" s="1233"/>
      <c r="BV51" s="1233"/>
      <c r="BW51" s="1233"/>
      <c r="BX51" s="1233"/>
      <c r="BY51" s="1233"/>
      <c r="BZ51" s="1233"/>
      <c r="CA51" s="1233"/>
      <c r="CB51" s="1233"/>
      <c r="CC51" s="1233"/>
      <c r="CD51" s="1233"/>
      <c r="CE51" s="1233"/>
      <c r="CF51" s="1233"/>
      <c r="CG51" s="1233"/>
      <c r="CH51" s="1233"/>
      <c r="CI51" s="1233"/>
      <c r="CJ51" s="1233"/>
      <c r="CK51" s="1233"/>
      <c r="CL51" s="1233"/>
      <c r="CM51" s="1233"/>
      <c r="CN51" s="1233">
        <v>7.6</v>
      </c>
      <c r="CO51" s="1233"/>
      <c r="CP51" s="1233"/>
      <c r="CQ51" s="1233"/>
      <c r="CR51" s="1233"/>
      <c r="CS51" s="1233"/>
      <c r="CT51" s="1233"/>
      <c r="CU51" s="1233"/>
      <c r="CV51" s="1233"/>
      <c r="CW51" s="1233"/>
      <c r="CX51" s="1233"/>
      <c r="CY51" s="1233"/>
      <c r="CZ51" s="1233"/>
      <c r="DA51" s="1233"/>
      <c r="DB51" s="1233"/>
      <c r="DC51" s="1233"/>
    </row>
    <row r="52" spans="1:109" x14ac:dyDescent="0.15">
      <c r="B52" s="256"/>
      <c r="G52" s="1238"/>
      <c r="H52" s="1238"/>
      <c r="I52" s="1236"/>
      <c r="J52" s="1236"/>
      <c r="K52" s="1234"/>
      <c r="L52" s="1234"/>
      <c r="M52" s="1234"/>
      <c r="N52" s="1234"/>
      <c r="AM52" s="356"/>
      <c r="AN52" s="1235"/>
      <c r="AO52" s="1235"/>
      <c r="AP52" s="1235"/>
      <c r="AQ52" s="1235"/>
      <c r="AR52" s="1235"/>
      <c r="AS52" s="1235"/>
      <c r="AT52" s="1235"/>
      <c r="AU52" s="1235"/>
      <c r="AV52" s="1235"/>
      <c r="AW52" s="1235"/>
      <c r="AX52" s="1235"/>
      <c r="AY52" s="1235"/>
      <c r="AZ52" s="1235"/>
      <c r="BA52" s="1235"/>
      <c r="BB52" s="1235"/>
      <c r="BC52" s="1235"/>
      <c r="BD52" s="1235"/>
      <c r="BE52" s="1235"/>
      <c r="BF52" s="1235"/>
      <c r="BG52" s="1235"/>
      <c r="BH52" s="1235"/>
      <c r="BI52" s="1235"/>
      <c r="BJ52" s="1235"/>
      <c r="BK52" s="1235"/>
      <c r="BL52" s="1235"/>
      <c r="BM52" s="1235"/>
      <c r="BN52" s="1235"/>
      <c r="BO52" s="1235"/>
      <c r="BP52" s="1233"/>
      <c r="BQ52" s="1233"/>
      <c r="BR52" s="1233"/>
      <c r="BS52" s="1233"/>
      <c r="BT52" s="1233"/>
      <c r="BU52" s="1233"/>
      <c r="BV52" s="1233"/>
      <c r="BW52" s="1233"/>
      <c r="BX52" s="1233"/>
      <c r="BY52" s="1233"/>
      <c r="BZ52" s="1233"/>
      <c r="CA52" s="1233"/>
      <c r="CB52" s="1233"/>
      <c r="CC52" s="1233"/>
      <c r="CD52" s="1233"/>
      <c r="CE52" s="1233"/>
      <c r="CF52" s="1233"/>
      <c r="CG52" s="1233"/>
      <c r="CH52" s="1233"/>
      <c r="CI52" s="1233"/>
      <c r="CJ52" s="1233"/>
      <c r="CK52" s="1233"/>
      <c r="CL52" s="1233"/>
      <c r="CM52" s="1233"/>
      <c r="CN52" s="1233"/>
      <c r="CO52" s="1233"/>
      <c r="CP52" s="1233"/>
      <c r="CQ52" s="1233"/>
      <c r="CR52" s="1233"/>
      <c r="CS52" s="1233"/>
      <c r="CT52" s="1233"/>
      <c r="CU52" s="1233"/>
      <c r="CV52" s="1233"/>
      <c r="CW52" s="1233"/>
      <c r="CX52" s="1233"/>
      <c r="CY52" s="1233"/>
      <c r="CZ52" s="1233"/>
      <c r="DA52" s="1233"/>
      <c r="DB52" s="1233"/>
      <c r="DC52" s="1233"/>
    </row>
    <row r="53" spans="1:109" x14ac:dyDescent="0.15">
      <c r="A53" s="355"/>
      <c r="B53" s="256"/>
      <c r="G53" s="1238"/>
      <c r="H53" s="1238"/>
      <c r="I53" s="1228"/>
      <c r="J53" s="1228"/>
      <c r="K53" s="1234"/>
      <c r="L53" s="1234"/>
      <c r="M53" s="1234"/>
      <c r="N53" s="1234"/>
      <c r="AM53" s="356"/>
      <c r="AN53" s="1235"/>
      <c r="AO53" s="1235"/>
      <c r="AP53" s="1235"/>
      <c r="AQ53" s="1235"/>
      <c r="AR53" s="1235"/>
      <c r="AS53" s="1235"/>
      <c r="AT53" s="1235"/>
      <c r="AU53" s="1235"/>
      <c r="AV53" s="1235"/>
      <c r="AW53" s="1235"/>
      <c r="AX53" s="1235"/>
      <c r="AY53" s="1235"/>
      <c r="AZ53" s="1235"/>
      <c r="BA53" s="1235"/>
      <c r="BB53" s="1235" t="s">
        <v>597</v>
      </c>
      <c r="BC53" s="1235"/>
      <c r="BD53" s="1235"/>
      <c r="BE53" s="1235"/>
      <c r="BF53" s="1235"/>
      <c r="BG53" s="1235"/>
      <c r="BH53" s="1235"/>
      <c r="BI53" s="1235"/>
      <c r="BJ53" s="1235"/>
      <c r="BK53" s="1235"/>
      <c r="BL53" s="1235"/>
      <c r="BM53" s="1235"/>
      <c r="BN53" s="1235"/>
      <c r="BO53" s="1235"/>
      <c r="BP53" s="1233">
        <v>64.099999999999994</v>
      </c>
      <c r="BQ53" s="1233"/>
      <c r="BR53" s="1233"/>
      <c r="BS53" s="1233"/>
      <c r="BT53" s="1233"/>
      <c r="BU53" s="1233"/>
      <c r="BV53" s="1233"/>
      <c r="BW53" s="1233"/>
      <c r="BX53" s="1233">
        <v>48.7</v>
      </c>
      <c r="BY53" s="1233"/>
      <c r="BZ53" s="1233"/>
      <c r="CA53" s="1233"/>
      <c r="CB53" s="1233"/>
      <c r="CC53" s="1233"/>
      <c r="CD53" s="1233"/>
      <c r="CE53" s="1233"/>
      <c r="CF53" s="1233">
        <v>49.4</v>
      </c>
      <c r="CG53" s="1233"/>
      <c r="CH53" s="1233"/>
      <c r="CI53" s="1233"/>
      <c r="CJ53" s="1233"/>
      <c r="CK53" s="1233"/>
      <c r="CL53" s="1233"/>
      <c r="CM53" s="1233"/>
      <c r="CN53" s="1233">
        <v>47.2</v>
      </c>
      <c r="CO53" s="1233"/>
      <c r="CP53" s="1233"/>
      <c r="CQ53" s="1233"/>
      <c r="CR53" s="1233"/>
      <c r="CS53" s="1233"/>
      <c r="CT53" s="1233"/>
      <c r="CU53" s="1233"/>
      <c r="CV53" s="1233">
        <v>46.3</v>
      </c>
      <c r="CW53" s="1233"/>
      <c r="CX53" s="1233"/>
      <c r="CY53" s="1233"/>
      <c r="CZ53" s="1233"/>
      <c r="DA53" s="1233"/>
      <c r="DB53" s="1233"/>
      <c r="DC53" s="1233"/>
    </row>
    <row r="54" spans="1:109" x14ac:dyDescent="0.15">
      <c r="A54" s="355"/>
      <c r="B54" s="256"/>
      <c r="G54" s="1238"/>
      <c r="H54" s="1238"/>
      <c r="I54" s="1228"/>
      <c r="J54" s="1228"/>
      <c r="K54" s="1234"/>
      <c r="L54" s="1234"/>
      <c r="M54" s="1234"/>
      <c r="N54" s="1234"/>
      <c r="AM54" s="356"/>
      <c r="AN54" s="1235"/>
      <c r="AO54" s="1235"/>
      <c r="AP54" s="1235"/>
      <c r="AQ54" s="1235"/>
      <c r="AR54" s="1235"/>
      <c r="AS54" s="1235"/>
      <c r="AT54" s="1235"/>
      <c r="AU54" s="1235"/>
      <c r="AV54" s="1235"/>
      <c r="AW54" s="1235"/>
      <c r="AX54" s="1235"/>
      <c r="AY54" s="1235"/>
      <c r="AZ54" s="1235"/>
      <c r="BA54" s="1235"/>
      <c r="BB54" s="1235"/>
      <c r="BC54" s="1235"/>
      <c r="BD54" s="1235"/>
      <c r="BE54" s="1235"/>
      <c r="BF54" s="1235"/>
      <c r="BG54" s="1235"/>
      <c r="BH54" s="1235"/>
      <c r="BI54" s="1235"/>
      <c r="BJ54" s="1235"/>
      <c r="BK54" s="1235"/>
      <c r="BL54" s="1235"/>
      <c r="BM54" s="1235"/>
      <c r="BN54" s="1235"/>
      <c r="BO54" s="1235"/>
      <c r="BP54" s="1233"/>
      <c r="BQ54" s="1233"/>
      <c r="BR54" s="1233"/>
      <c r="BS54" s="1233"/>
      <c r="BT54" s="1233"/>
      <c r="BU54" s="1233"/>
      <c r="BV54" s="1233"/>
      <c r="BW54" s="1233"/>
      <c r="BX54" s="1233"/>
      <c r="BY54" s="1233"/>
      <c r="BZ54" s="1233"/>
      <c r="CA54" s="1233"/>
      <c r="CB54" s="1233"/>
      <c r="CC54" s="1233"/>
      <c r="CD54" s="1233"/>
      <c r="CE54" s="1233"/>
      <c r="CF54" s="1233"/>
      <c r="CG54" s="1233"/>
      <c r="CH54" s="1233"/>
      <c r="CI54" s="1233"/>
      <c r="CJ54" s="1233"/>
      <c r="CK54" s="1233"/>
      <c r="CL54" s="1233"/>
      <c r="CM54" s="1233"/>
      <c r="CN54" s="1233"/>
      <c r="CO54" s="1233"/>
      <c r="CP54" s="1233"/>
      <c r="CQ54" s="1233"/>
      <c r="CR54" s="1233"/>
      <c r="CS54" s="1233"/>
      <c r="CT54" s="1233"/>
      <c r="CU54" s="1233"/>
      <c r="CV54" s="1233"/>
      <c r="CW54" s="1233"/>
      <c r="CX54" s="1233"/>
      <c r="CY54" s="1233"/>
      <c r="CZ54" s="1233"/>
      <c r="DA54" s="1233"/>
      <c r="DB54" s="1233"/>
      <c r="DC54" s="1233"/>
    </row>
    <row r="55" spans="1:109" x14ac:dyDescent="0.15">
      <c r="A55" s="355"/>
      <c r="B55" s="256"/>
      <c r="G55" s="1228"/>
      <c r="H55" s="1228"/>
      <c r="I55" s="1228"/>
      <c r="J55" s="1228"/>
      <c r="K55" s="1234"/>
      <c r="L55" s="1234"/>
      <c r="M55" s="1234"/>
      <c r="N55" s="1234"/>
      <c r="AN55" s="1232" t="s">
        <v>598</v>
      </c>
      <c r="AO55" s="1232"/>
      <c r="AP55" s="1232"/>
      <c r="AQ55" s="1232"/>
      <c r="AR55" s="1232"/>
      <c r="AS55" s="1232"/>
      <c r="AT55" s="1232"/>
      <c r="AU55" s="1232"/>
      <c r="AV55" s="1232"/>
      <c r="AW55" s="1232"/>
      <c r="AX55" s="1232"/>
      <c r="AY55" s="1232"/>
      <c r="AZ55" s="1232"/>
      <c r="BA55" s="1232"/>
      <c r="BB55" s="1235" t="s">
        <v>596</v>
      </c>
      <c r="BC55" s="1235"/>
      <c r="BD55" s="1235"/>
      <c r="BE55" s="1235"/>
      <c r="BF55" s="1235"/>
      <c r="BG55" s="1235"/>
      <c r="BH55" s="1235"/>
      <c r="BI55" s="1235"/>
      <c r="BJ55" s="1235"/>
      <c r="BK55" s="1235"/>
      <c r="BL55" s="1235"/>
      <c r="BM55" s="1235"/>
      <c r="BN55" s="1235"/>
      <c r="BO55" s="1235"/>
      <c r="BP55" s="1233">
        <v>0</v>
      </c>
      <c r="BQ55" s="1233"/>
      <c r="BR55" s="1233"/>
      <c r="BS55" s="1233"/>
      <c r="BT55" s="1233"/>
      <c r="BU55" s="1233"/>
      <c r="BV55" s="1233"/>
      <c r="BW55" s="1233"/>
      <c r="BX55" s="1233">
        <v>0</v>
      </c>
      <c r="BY55" s="1233"/>
      <c r="BZ55" s="1233"/>
      <c r="CA55" s="1233"/>
      <c r="CB55" s="1233"/>
      <c r="CC55" s="1233"/>
      <c r="CD55" s="1233"/>
      <c r="CE55" s="1233"/>
      <c r="CF55" s="1233">
        <v>0</v>
      </c>
      <c r="CG55" s="1233"/>
      <c r="CH55" s="1233"/>
      <c r="CI55" s="1233"/>
      <c r="CJ55" s="1233"/>
      <c r="CK55" s="1233"/>
      <c r="CL55" s="1233"/>
      <c r="CM55" s="1233"/>
      <c r="CN55" s="1233">
        <v>0</v>
      </c>
      <c r="CO55" s="1233"/>
      <c r="CP55" s="1233"/>
      <c r="CQ55" s="1233"/>
      <c r="CR55" s="1233"/>
      <c r="CS55" s="1233"/>
      <c r="CT55" s="1233"/>
      <c r="CU55" s="1233"/>
      <c r="CV55" s="1233">
        <v>0</v>
      </c>
      <c r="CW55" s="1233"/>
      <c r="CX55" s="1233"/>
      <c r="CY55" s="1233"/>
      <c r="CZ55" s="1233"/>
      <c r="DA55" s="1233"/>
      <c r="DB55" s="1233"/>
      <c r="DC55" s="1233"/>
    </row>
    <row r="56" spans="1:109" x14ac:dyDescent="0.15">
      <c r="A56" s="355"/>
      <c r="B56" s="256"/>
      <c r="G56" s="1228"/>
      <c r="H56" s="1228"/>
      <c r="I56" s="1228"/>
      <c r="J56" s="1228"/>
      <c r="K56" s="1234"/>
      <c r="L56" s="1234"/>
      <c r="M56" s="1234"/>
      <c r="N56" s="1234"/>
      <c r="AN56" s="1232"/>
      <c r="AO56" s="1232"/>
      <c r="AP56" s="1232"/>
      <c r="AQ56" s="1232"/>
      <c r="AR56" s="1232"/>
      <c r="AS56" s="1232"/>
      <c r="AT56" s="1232"/>
      <c r="AU56" s="1232"/>
      <c r="AV56" s="1232"/>
      <c r="AW56" s="1232"/>
      <c r="AX56" s="1232"/>
      <c r="AY56" s="1232"/>
      <c r="AZ56" s="1232"/>
      <c r="BA56" s="1232"/>
      <c r="BB56" s="1235"/>
      <c r="BC56" s="1235"/>
      <c r="BD56" s="1235"/>
      <c r="BE56" s="1235"/>
      <c r="BF56" s="1235"/>
      <c r="BG56" s="1235"/>
      <c r="BH56" s="1235"/>
      <c r="BI56" s="1235"/>
      <c r="BJ56" s="1235"/>
      <c r="BK56" s="1235"/>
      <c r="BL56" s="1235"/>
      <c r="BM56" s="1235"/>
      <c r="BN56" s="1235"/>
      <c r="BO56" s="1235"/>
      <c r="BP56" s="1233"/>
      <c r="BQ56" s="1233"/>
      <c r="BR56" s="1233"/>
      <c r="BS56" s="1233"/>
      <c r="BT56" s="1233"/>
      <c r="BU56" s="1233"/>
      <c r="BV56" s="1233"/>
      <c r="BW56" s="1233"/>
      <c r="BX56" s="1233"/>
      <c r="BY56" s="1233"/>
      <c r="BZ56" s="1233"/>
      <c r="CA56" s="1233"/>
      <c r="CB56" s="1233"/>
      <c r="CC56" s="1233"/>
      <c r="CD56" s="1233"/>
      <c r="CE56" s="1233"/>
      <c r="CF56" s="1233"/>
      <c r="CG56" s="1233"/>
      <c r="CH56" s="1233"/>
      <c r="CI56" s="1233"/>
      <c r="CJ56" s="1233"/>
      <c r="CK56" s="1233"/>
      <c r="CL56" s="1233"/>
      <c r="CM56" s="1233"/>
      <c r="CN56" s="1233"/>
      <c r="CO56" s="1233"/>
      <c r="CP56" s="1233"/>
      <c r="CQ56" s="1233"/>
      <c r="CR56" s="1233"/>
      <c r="CS56" s="1233"/>
      <c r="CT56" s="1233"/>
      <c r="CU56" s="1233"/>
      <c r="CV56" s="1233"/>
      <c r="CW56" s="1233"/>
      <c r="CX56" s="1233"/>
      <c r="CY56" s="1233"/>
      <c r="CZ56" s="1233"/>
      <c r="DA56" s="1233"/>
      <c r="DB56" s="1233"/>
      <c r="DC56" s="1233"/>
    </row>
    <row r="57" spans="1:109" s="355" customFormat="1" x14ac:dyDescent="0.15">
      <c r="B57" s="359"/>
      <c r="G57" s="1228"/>
      <c r="H57" s="1228"/>
      <c r="I57" s="1237"/>
      <c r="J57" s="1237"/>
      <c r="K57" s="1234"/>
      <c r="L57" s="1234"/>
      <c r="M57" s="1234"/>
      <c r="N57" s="1234"/>
      <c r="AM57" s="252"/>
      <c r="AN57" s="1232"/>
      <c r="AO57" s="1232"/>
      <c r="AP57" s="1232"/>
      <c r="AQ57" s="1232"/>
      <c r="AR57" s="1232"/>
      <c r="AS57" s="1232"/>
      <c r="AT57" s="1232"/>
      <c r="AU57" s="1232"/>
      <c r="AV57" s="1232"/>
      <c r="AW57" s="1232"/>
      <c r="AX57" s="1232"/>
      <c r="AY57" s="1232"/>
      <c r="AZ57" s="1232"/>
      <c r="BA57" s="1232"/>
      <c r="BB57" s="1235" t="s">
        <v>597</v>
      </c>
      <c r="BC57" s="1235"/>
      <c r="BD57" s="1235"/>
      <c r="BE57" s="1235"/>
      <c r="BF57" s="1235"/>
      <c r="BG57" s="1235"/>
      <c r="BH57" s="1235"/>
      <c r="BI57" s="1235"/>
      <c r="BJ57" s="1235"/>
      <c r="BK57" s="1235"/>
      <c r="BL57" s="1235"/>
      <c r="BM57" s="1235"/>
      <c r="BN57" s="1235"/>
      <c r="BO57" s="1235"/>
      <c r="BP57" s="1233">
        <v>58.2</v>
      </c>
      <c r="BQ57" s="1233"/>
      <c r="BR57" s="1233"/>
      <c r="BS57" s="1233"/>
      <c r="BT57" s="1233"/>
      <c r="BU57" s="1233"/>
      <c r="BV57" s="1233"/>
      <c r="BW57" s="1233"/>
      <c r="BX57" s="1233">
        <v>59.4</v>
      </c>
      <c r="BY57" s="1233"/>
      <c r="BZ57" s="1233"/>
      <c r="CA57" s="1233"/>
      <c r="CB57" s="1233"/>
      <c r="CC57" s="1233"/>
      <c r="CD57" s="1233"/>
      <c r="CE57" s="1233"/>
      <c r="CF57" s="1233">
        <v>60.4</v>
      </c>
      <c r="CG57" s="1233"/>
      <c r="CH57" s="1233"/>
      <c r="CI57" s="1233"/>
      <c r="CJ57" s="1233"/>
      <c r="CK57" s="1233"/>
      <c r="CL57" s="1233"/>
      <c r="CM57" s="1233"/>
      <c r="CN57" s="1233">
        <v>61.5</v>
      </c>
      <c r="CO57" s="1233"/>
      <c r="CP57" s="1233"/>
      <c r="CQ57" s="1233"/>
      <c r="CR57" s="1233"/>
      <c r="CS57" s="1233"/>
      <c r="CT57" s="1233"/>
      <c r="CU57" s="1233"/>
      <c r="CV57" s="1233">
        <v>61</v>
      </c>
      <c r="CW57" s="1233"/>
      <c r="CX57" s="1233"/>
      <c r="CY57" s="1233"/>
      <c r="CZ57" s="1233"/>
      <c r="DA57" s="1233"/>
      <c r="DB57" s="1233"/>
      <c r="DC57" s="1233"/>
      <c r="DD57" s="360"/>
      <c r="DE57" s="359"/>
    </row>
    <row r="58" spans="1:109" s="355" customFormat="1" x14ac:dyDescent="0.15">
      <c r="A58" s="252"/>
      <c r="B58" s="359"/>
      <c r="G58" s="1228"/>
      <c r="H58" s="1228"/>
      <c r="I58" s="1237"/>
      <c r="J58" s="1237"/>
      <c r="K58" s="1234"/>
      <c r="L58" s="1234"/>
      <c r="M58" s="1234"/>
      <c r="N58" s="1234"/>
      <c r="AM58" s="252"/>
      <c r="AN58" s="1232"/>
      <c r="AO58" s="1232"/>
      <c r="AP58" s="1232"/>
      <c r="AQ58" s="1232"/>
      <c r="AR58" s="1232"/>
      <c r="AS58" s="1232"/>
      <c r="AT58" s="1232"/>
      <c r="AU58" s="1232"/>
      <c r="AV58" s="1232"/>
      <c r="AW58" s="1232"/>
      <c r="AX58" s="1232"/>
      <c r="AY58" s="1232"/>
      <c r="AZ58" s="1232"/>
      <c r="BA58" s="1232"/>
      <c r="BB58" s="1235"/>
      <c r="BC58" s="1235"/>
      <c r="BD58" s="1235"/>
      <c r="BE58" s="1235"/>
      <c r="BF58" s="1235"/>
      <c r="BG58" s="1235"/>
      <c r="BH58" s="1235"/>
      <c r="BI58" s="1235"/>
      <c r="BJ58" s="1235"/>
      <c r="BK58" s="1235"/>
      <c r="BL58" s="1235"/>
      <c r="BM58" s="1235"/>
      <c r="BN58" s="1235"/>
      <c r="BO58" s="1235"/>
      <c r="BP58" s="1233"/>
      <c r="BQ58" s="1233"/>
      <c r="BR58" s="1233"/>
      <c r="BS58" s="1233"/>
      <c r="BT58" s="1233"/>
      <c r="BU58" s="1233"/>
      <c r="BV58" s="1233"/>
      <c r="BW58" s="1233"/>
      <c r="BX58" s="1233"/>
      <c r="BY58" s="1233"/>
      <c r="BZ58" s="1233"/>
      <c r="CA58" s="1233"/>
      <c r="CB58" s="1233"/>
      <c r="CC58" s="1233"/>
      <c r="CD58" s="1233"/>
      <c r="CE58" s="1233"/>
      <c r="CF58" s="1233"/>
      <c r="CG58" s="1233"/>
      <c r="CH58" s="1233"/>
      <c r="CI58" s="1233"/>
      <c r="CJ58" s="1233"/>
      <c r="CK58" s="1233"/>
      <c r="CL58" s="1233"/>
      <c r="CM58" s="1233"/>
      <c r="CN58" s="1233"/>
      <c r="CO58" s="1233"/>
      <c r="CP58" s="1233"/>
      <c r="CQ58" s="1233"/>
      <c r="CR58" s="1233"/>
      <c r="CS58" s="1233"/>
      <c r="CT58" s="1233"/>
      <c r="CU58" s="1233"/>
      <c r="CV58" s="1233"/>
      <c r="CW58" s="1233"/>
      <c r="CX58" s="1233"/>
      <c r="CY58" s="1233"/>
      <c r="CZ58" s="1233"/>
      <c r="DA58" s="1233"/>
      <c r="DB58" s="1233"/>
      <c r="DC58" s="1233"/>
      <c r="DD58" s="360"/>
      <c r="DE58" s="359"/>
    </row>
    <row r="59" spans="1:109" s="355" customFormat="1" x14ac:dyDescent="0.15">
      <c r="A59" s="252"/>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52"/>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52"/>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52"/>
    </row>
    <row r="63" spans="1:109" ht="17.25" x14ac:dyDescent="0.15">
      <c r="B63" s="309" t="s">
        <v>599</v>
      </c>
    </row>
    <row r="64" spans="1:109" x14ac:dyDescent="0.15">
      <c r="B64" s="256"/>
      <c r="G64" s="354"/>
      <c r="I64" s="366"/>
      <c r="J64" s="366"/>
      <c r="K64" s="366"/>
      <c r="L64" s="366"/>
      <c r="M64" s="366"/>
      <c r="N64" s="367"/>
      <c r="AM64" s="354"/>
      <c r="AN64" s="354" t="s">
        <v>592</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ht="13.5" customHeight="1" x14ac:dyDescent="0.15">
      <c r="B65" s="256"/>
      <c r="AN65" s="1219" t="s">
        <v>600</v>
      </c>
      <c r="AO65" s="1220"/>
      <c r="AP65" s="1220"/>
      <c r="AQ65" s="1220"/>
      <c r="AR65" s="1220"/>
      <c r="AS65" s="1220"/>
      <c r="AT65" s="1220"/>
      <c r="AU65" s="1220"/>
      <c r="AV65" s="1220"/>
      <c r="AW65" s="1220"/>
      <c r="AX65" s="1220"/>
      <c r="AY65" s="1220"/>
      <c r="AZ65" s="1220"/>
      <c r="BA65" s="1220"/>
      <c r="BB65" s="1220"/>
      <c r="BC65" s="1220"/>
      <c r="BD65" s="1220"/>
      <c r="BE65" s="1220"/>
      <c r="BF65" s="1220"/>
      <c r="BG65" s="1220"/>
      <c r="BH65" s="1220"/>
      <c r="BI65" s="1220"/>
      <c r="BJ65" s="1220"/>
      <c r="BK65" s="1220"/>
      <c r="BL65" s="1220"/>
      <c r="BM65" s="1220"/>
      <c r="BN65" s="1220"/>
      <c r="BO65" s="1220"/>
      <c r="BP65" s="1220"/>
      <c r="BQ65" s="1220"/>
      <c r="BR65" s="1220"/>
      <c r="BS65" s="1220"/>
      <c r="BT65" s="1220"/>
      <c r="BU65" s="1220"/>
      <c r="BV65" s="1220"/>
      <c r="BW65" s="1220"/>
      <c r="BX65" s="1220"/>
      <c r="BY65" s="1220"/>
      <c r="BZ65" s="1220"/>
      <c r="CA65" s="1220"/>
      <c r="CB65" s="1220"/>
      <c r="CC65" s="1220"/>
      <c r="CD65" s="1220"/>
      <c r="CE65" s="1220"/>
      <c r="CF65" s="1220"/>
      <c r="CG65" s="1220"/>
      <c r="CH65" s="1220"/>
      <c r="CI65" s="1220"/>
      <c r="CJ65" s="1220"/>
      <c r="CK65" s="1220"/>
      <c r="CL65" s="1220"/>
      <c r="CM65" s="1220"/>
      <c r="CN65" s="1220"/>
      <c r="CO65" s="1220"/>
      <c r="CP65" s="1220"/>
      <c r="CQ65" s="1220"/>
      <c r="CR65" s="1220"/>
      <c r="CS65" s="1220"/>
      <c r="CT65" s="1220"/>
      <c r="CU65" s="1220"/>
      <c r="CV65" s="1220"/>
      <c r="CW65" s="1220"/>
      <c r="CX65" s="1220"/>
      <c r="CY65" s="1220"/>
      <c r="CZ65" s="1220"/>
      <c r="DA65" s="1220"/>
      <c r="DB65" s="1220"/>
      <c r="DC65" s="1221"/>
    </row>
    <row r="66" spans="2:107" x14ac:dyDescent="0.15">
      <c r="B66" s="256"/>
      <c r="AN66" s="1222"/>
      <c r="AO66" s="1223"/>
      <c r="AP66" s="1223"/>
      <c r="AQ66" s="1223"/>
      <c r="AR66" s="1223"/>
      <c r="AS66" s="1223"/>
      <c r="AT66" s="1223"/>
      <c r="AU66" s="1223"/>
      <c r="AV66" s="1223"/>
      <c r="AW66" s="1223"/>
      <c r="AX66" s="1223"/>
      <c r="AY66" s="1223"/>
      <c r="AZ66" s="1223"/>
      <c r="BA66" s="1223"/>
      <c r="BB66" s="1223"/>
      <c r="BC66" s="1223"/>
      <c r="BD66" s="1223"/>
      <c r="BE66" s="1223"/>
      <c r="BF66" s="1223"/>
      <c r="BG66" s="1223"/>
      <c r="BH66" s="1223"/>
      <c r="BI66" s="1223"/>
      <c r="BJ66" s="1223"/>
      <c r="BK66" s="1223"/>
      <c r="BL66" s="1223"/>
      <c r="BM66" s="1223"/>
      <c r="BN66" s="1223"/>
      <c r="BO66" s="1223"/>
      <c r="BP66" s="1223"/>
      <c r="BQ66" s="1223"/>
      <c r="BR66" s="1223"/>
      <c r="BS66" s="1223"/>
      <c r="BT66" s="1223"/>
      <c r="BU66" s="1223"/>
      <c r="BV66" s="1223"/>
      <c r="BW66" s="1223"/>
      <c r="BX66" s="1223"/>
      <c r="BY66" s="1223"/>
      <c r="BZ66" s="1223"/>
      <c r="CA66" s="1223"/>
      <c r="CB66" s="1223"/>
      <c r="CC66" s="1223"/>
      <c r="CD66" s="1223"/>
      <c r="CE66" s="1223"/>
      <c r="CF66" s="1223"/>
      <c r="CG66" s="1223"/>
      <c r="CH66" s="1223"/>
      <c r="CI66" s="1223"/>
      <c r="CJ66" s="1223"/>
      <c r="CK66" s="1223"/>
      <c r="CL66" s="1223"/>
      <c r="CM66" s="1223"/>
      <c r="CN66" s="1223"/>
      <c r="CO66" s="1223"/>
      <c r="CP66" s="1223"/>
      <c r="CQ66" s="1223"/>
      <c r="CR66" s="1223"/>
      <c r="CS66" s="1223"/>
      <c r="CT66" s="1223"/>
      <c r="CU66" s="1223"/>
      <c r="CV66" s="1223"/>
      <c r="CW66" s="1223"/>
      <c r="CX66" s="1223"/>
      <c r="CY66" s="1223"/>
      <c r="CZ66" s="1223"/>
      <c r="DA66" s="1223"/>
      <c r="DB66" s="1223"/>
      <c r="DC66" s="1224"/>
    </row>
    <row r="67" spans="2:107" x14ac:dyDescent="0.15">
      <c r="B67" s="256"/>
      <c r="AN67" s="1222"/>
      <c r="AO67" s="1223"/>
      <c r="AP67" s="1223"/>
      <c r="AQ67" s="1223"/>
      <c r="AR67" s="1223"/>
      <c r="AS67" s="1223"/>
      <c r="AT67" s="1223"/>
      <c r="AU67" s="1223"/>
      <c r="AV67" s="1223"/>
      <c r="AW67" s="1223"/>
      <c r="AX67" s="1223"/>
      <c r="AY67" s="1223"/>
      <c r="AZ67" s="1223"/>
      <c r="BA67" s="1223"/>
      <c r="BB67" s="1223"/>
      <c r="BC67" s="1223"/>
      <c r="BD67" s="1223"/>
      <c r="BE67" s="1223"/>
      <c r="BF67" s="1223"/>
      <c r="BG67" s="1223"/>
      <c r="BH67" s="1223"/>
      <c r="BI67" s="1223"/>
      <c r="BJ67" s="1223"/>
      <c r="BK67" s="1223"/>
      <c r="BL67" s="1223"/>
      <c r="BM67" s="1223"/>
      <c r="BN67" s="1223"/>
      <c r="BO67" s="1223"/>
      <c r="BP67" s="1223"/>
      <c r="BQ67" s="1223"/>
      <c r="BR67" s="1223"/>
      <c r="BS67" s="1223"/>
      <c r="BT67" s="1223"/>
      <c r="BU67" s="1223"/>
      <c r="BV67" s="1223"/>
      <c r="BW67" s="1223"/>
      <c r="BX67" s="1223"/>
      <c r="BY67" s="1223"/>
      <c r="BZ67" s="1223"/>
      <c r="CA67" s="1223"/>
      <c r="CB67" s="1223"/>
      <c r="CC67" s="1223"/>
      <c r="CD67" s="1223"/>
      <c r="CE67" s="1223"/>
      <c r="CF67" s="1223"/>
      <c r="CG67" s="1223"/>
      <c r="CH67" s="1223"/>
      <c r="CI67" s="1223"/>
      <c r="CJ67" s="1223"/>
      <c r="CK67" s="1223"/>
      <c r="CL67" s="1223"/>
      <c r="CM67" s="1223"/>
      <c r="CN67" s="1223"/>
      <c r="CO67" s="1223"/>
      <c r="CP67" s="1223"/>
      <c r="CQ67" s="1223"/>
      <c r="CR67" s="1223"/>
      <c r="CS67" s="1223"/>
      <c r="CT67" s="1223"/>
      <c r="CU67" s="1223"/>
      <c r="CV67" s="1223"/>
      <c r="CW67" s="1223"/>
      <c r="CX67" s="1223"/>
      <c r="CY67" s="1223"/>
      <c r="CZ67" s="1223"/>
      <c r="DA67" s="1223"/>
      <c r="DB67" s="1223"/>
      <c r="DC67" s="1224"/>
    </row>
    <row r="68" spans="2:107" x14ac:dyDescent="0.15">
      <c r="B68" s="256"/>
      <c r="AN68" s="1222"/>
      <c r="AO68" s="1223"/>
      <c r="AP68" s="1223"/>
      <c r="AQ68" s="1223"/>
      <c r="AR68" s="1223"/>
      <c r="AS68" s="1223"/>
      <c r="AT68" s="1223"/>
      <c r="AU68" s="1223"/>
      <c r="AV68" s="1223"/>
      <c r="AW68" s="1223"/>
      <c r="AX68" s="1223"/>
      <c r="AY68" s="1223"/>
      <c r="AZ68" s="1223"/>
      <c r="BA68" s="1223"/>
      <c r="BB68" s="1223"/>
      <c r="BC68" s="1223"/>
      <c r="BD68" s="1223"/>
      <c r="BE68" s="1223"/>
      <c r="BF68" s="1223"/>
      <c r="BG68" s="1223"/>
      <c r="BH68" s="1223"/>
      <c r="BI68" s="1223"/>
      <c r="BJ68" s="1223"/>
      <c r="BK68" s="1223"/>
      <c r="BL68" s="1223"/>
      <c r="BM68" s="1223"/>
      <c r="BN68" s="1223"/>
      <c r="BO68" s="1223"/>
      <c r="BP68" s="1223"/>
      <c r="BQ68" s="1223"/>
      <c r="BR68" s="1223"/>
      <c r="BS68" s="1223"/>
      <c r="BT68" s="1223"/>
      <c r="BU68" s="1223"/>
      <c r="BV68" s="1223"/>
      <c r="BW68" s="1223"/>
      <c r="BX68" s="1223"/>
      <c r="BY68" s="1223"/>
      <c r="BZ68" s="1223"/>
      <c r="CA68" s="1223"/>
      <c r="CB68" s="1223"/>
      <c r="CC68" s="1223"/>
      <c r="CD68" s="1223"/>
      <c r="CE68" s="1223"/>
      <c r="CF68" s="1223"/>
      <c r="CG68" s="1223"/>
      <c r="CH68" s="1223"/>
      <c r="CI68" s="1223"/>
      <c r="CJ68" s="1223"/>
      <c r="CK68" s="1223"/>
      <c r="CL68" s="1223"/>
      <c r="CM68" s="1223"/>
      <c r="CN68" s="1223"/>
      <c r="CO68" s="1223"/>
      <c r="CP68" s="1223"/>
      <c r="CQ68" s="1223"/>
      <c r="CR68" s="1223"/>
      <c r="CS68" s="1223"/>
      <c r="CT68" s="1223"/>
      <c r="CU68" s="1223"/>
      <c r="CV68" s="1223"/>
      <c r="CW68" s="1223"/>
      <c r="CX68" s="1223"/>
      <c r="CY68" s="1223"/>
      <c r="CZ68" s="1223"/>
      <c r="DA68" s="1223"/>
      <c r="DB68" s="1223"/>
      <c r="DC68" s="1224"/>
    </row>
    <row r="69" spans="2:107" x14ac:dyDescent="0.15">
      <c r="B69" s="256"/>
      <c r="AN69" s="1225"/>
      <c r="AO69" s="1226"/>
      <c r="AP69" s="1226"/>
      <c r="AQ69" s="1226"/>
      <c r="AR69" s="1226"/>
      <c r="AS69" s="1226"/>
      <c r="AT69" s="1226"/>
      <c r="AU69" s="1226"/>
      <c r="AV69" s="1226"/>
      <c r="AW69" s="1226"/>
      <c r="AX69" s="1226"/>
      <c r="AY69" s="1226"/>
      <c r="AZ69" s="1226"/>
      <c r="BA69" s="1226"/>
      <c r="BB69" s="1226"/>
      <c r="BC69" s="1226"/>
      <c r="BD69" s="1226"/>
      <c r="BE69" s="1226"/>
      <c r="BF69" s="1226"/>
      <c r="BG69" s="1226"/>
      <c r="BH69" s="1226"/>
      <c r="BI69" s="1226"/>
      <c r="BJ69" s="1226"/>
      <c r="BK69" s="1226"/>
      <c r="BL69" s="1226"/>
      <c r="BM69" s="1226"/>
      <c r="BN69" s="1226"/>
      <c r="BO69" s="1226"/>
      <c r="BP69" s="1226"/>
      <c r="BQ69" s="1226"/>
      <c r="BR69" s="1226"/>
      <c r="BS69" s="1226"/>
      <c r="BT69" s="1226"/>
      <c r="BU69" s="1226"/>
      <c r="BV69" s="1226"/>
      <c r="BW69" s="1226"/>
      <c r="BX69" s="1226"/>
      <c r="BY69" s="1226"/>
      <c r="BZ69" s="1226"/>
      <c r="CA69" s="1226"/>
      <c r="CB69" s="1226"/>
      <c r="CC69" s="1226"/>
      <c r="CD69" s="1226"/>
      <c r="CE69" s="1226"/>
      <c r="CF69" s="1226"/>
      <c r="CG69" s="1226"/>
      <c r="CH69" s="1226"/>
      <c r="CI69" s="1226"/>
      <c r="CJ69" s="1226"/>
      <c r="CK69" s="1226"/>
      <c r="CL69" s="1226"/>
      <c r="CM69" s="1226"/>
      <c r="CN69" s="1226"/>
      <c r="CO69" s="1226"/>
      <c r="CP69" s="1226"/>
      <c r="CQ69" s="1226"/>
      <c r="CR69" s="1226"/>
      <c r="CS69" s="1226"/>
      <c r="CT69" s="1226"/>
      <c r="CU69" s="1226"/>
      <c r="CV69" s="1226"/>
      <c r="CW69" s="1226"/>
      <c r="CX69" s="1226"/>
      <c r="CY69" s="1226"/>
      <c r="CZ69" s="1226"/>
      <c r="DA69" s="1226"/>
      <c r="DB69" s="1226"/>
      <c r="DC69" s="1227"/>
    </row>
    <row r="70" spans="2:107" x14ac:dyDescent="0.15">
      <c r="B70" s="256"/>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6"/>
      <c r="G71" s="371"/>
      <c r="I71" s="372"/>
      <c r="J71" s="369"/>
      <c r="K71" s="369"/>
      <c r="L71" s="370"/>
      <c r="M71" s="369"/>
      <c r="N71" s="370"/>
      <c r="AM71" s="371"/>
      <c r="AN71" s="252" t="s">
        <v>594</v>
      </c>
    </row>
    <row r="72" spans="2:107" x14ac:dyDescent="0.15">
      <c r="B72" s="256"/>
      <c r="G72" s="1228"/>
      <c r="H72" s="1228"/>
      <c r="I72" s="1228"/>
      <c r="J72" s="1228"/>
      <c r="K72" s="357"/>
      <c r="L72" s="357"/>
      <c r="M72" s="358"/>
      <c r="N72" s="358"/>
      <c r="AN72" s="1229"/>
      <c r="AO72" s="1230"/>
      <c r="AP72" s="1230"/>
      <c r="AQ72" s="1230"/>
      <c r="AR72" s="1230"/>
      <c r="AS72" s="1230"/>
      <c r="AT72" s="1230"/>
      <c r="AU72" s="1230"/>
      <c r="AV72" s="1230"/>
      <c r="AW72" s="1230"/>
      <c r="AX72" s="1230"/>
      <c r="AY72" s="1230"/>
      <c r="AZ72" s="1230"/>
      <c r="BA72" s="1230"/>
      <c r="BB72" s="1230"/>
      <c r="BC72" s="1230"/>
      <c r="BD72" s="1230"/>
      <c r="BE72" s="1230"/>
      <c r="BF72" s="1230"/>
      <c r="BG72" s="1230"/>
      <c r="BH72" s="1230"/>
      <c r="BI72" s="1230"/>
      <c r="BJ72" s="1230"/>
      <c r="BK72" s="1230"/>
      <c r="BL72" s="1230"/>
      <c r="BM72" s="1230"/>
      <c r="BN72" s="1230"/>
      <c r="BO72" s="1231"/>
      <c r="BP72" s="1232" t="s">
        <v>558</v>
      </c>
      <c r="BQ72" s="1232"/>
      <c r="BR72" s="1232"/>
      <c r="BS72" s="1232"/>
      <c r="BT72" s="1232"/>
      <c r="BU72" s="1232"/>
      <c r="BV72" s="1232"/>
      <c r="BW72" s="1232"/>
      <c r="BX72" s="1232" t="s">
        <v>559</v>
      </c>
      <c r="BY72" s="1232"/>
      <c r="BZ72" s="1232"/>
      <c r="CA72" s="1232"/>
      <c r="CB72" s="1232"/>
      <c r="CC72" s="1232"/>
      <c r="CD72" s="1232"/>
      <c r="CE72" s="1232"/>
      <c r="CF72" s="1232" t="s">
        <v>560</v>
      </c>
      <c r="CG72" s="1232"/>
      <c r="CH72" s="1232"/>
      <c r="CI72" s="1232"/>
      <c r="CJ72" s="1232"/>
      <c r="CK72" s="1232"/>
      <c r="CL72" s="1232"/>
      <c r="CM72" s="1232"/>
      <c r="CN72" s="1232" t="s">
        <v>561</v>
      </c>
      <c r="CO72" s="1232"/>
      <c r="CP72" s="1232"/>
      <c r="CQ72" s="1232"/>
      <c r="CR72" s="1232"/>
      <c r="CS72" s="1232"/>
      <c r="CT72" s="1232"/>
      <c r="CU72" s="1232"/>
      <c r="CV72" s="1232" t="s">
        <v>562</v>
      </c>
      <c r="CW72" s="1232"/>
      <c r="CX72" s="1232"/>
      <c r="CY72" s="1232"/>
      <c r="CZ72" s="1232"/>
      <c r="DA72" s="1232"/>
      <c r="DB72" s="1232"/>
      <c r="DC72" s="1232"/>
    </row>
    <row r="73" spans="2:107" x14ac:dyDescent="0.15">
      <c r="B73" s="256"/>
      <c r="G73" s="1238"/>
      <c r="H73" s="1238"/>
      <c r="I73" s="1238"/>
      <c r="J73" s="1238"/>
      <c r="K73" s="1239"/>
      <c r="L73" s="1239"/>
      <c r="M73" s="1239"/>
      <c r="N73" s="1239"/>
      <c r="AM73" s="356"/>
      <c r="AN73" s="1235" t="s">
        <v>595</v>
      </c>
      <c r="AO73" s="1235"/>
      <c r="AP73" s="1235"/>
      <c r="AQ73" s="1235"/>
      <c r="AR73" s="1235"/>
      <c r="AS73" s="1235"/>
      <c r="AT73" s="1235"/>
      <c r="AU73" s="1235"/>
      <c r="AV73" s="1235"/>
      <c r="AW73" s="1235"/>
      <c r="AX73" s="1235"/>
      <c r="AY73" s="1235"/>
      <c r="AZ73" s="1235"/>
      <c r="BA73" s="1235"/>
      <c r="BB73" s="1235" t="s">
        <v>596</v>
      </c>
      <c r="BC73" s="1235"/>
      <c r="BD73" s="1235"/>
      <c r="BE73" s="1235"/>
      <c r="BF73" s="1235"/>
      <c r="BG73" s="1235"/>
      <c r="BH73" s="1235"/>
      <c r="BI73" s="1235"/>
      <c r="BJ73" s="1235"/>
      <c r="BK73" s="1235"/>
      <c r="BL73" s="1235"/>
      <c r="BM73" s="1235"/>
      <c r="BN73" s="1235"/>
      <c r="BO73" s="1235"/>
      <c r="BP73" s="1233"/>
      <c r="BQ73" s="1233"/>
      <c r="BR73" s="1233"/>
      <c r="BS73" s="1233"/>
      <c r="BT73" s="1233"/>
      <c r="BU73" s="1233"/>
      <c r="BV73" s="1233"/>
      <c r="BW73" s="1233"/>
      <c r="BX73" s="1233"/>
      <c r="BY73" s="1233"/>
      <c r="BZ73" s="1233"/>
      <c r="CA73" s="1233"/>
      <c r="CB73" s="1233"/>
      <c r="CC73" s="1233"/>
      <c r="CD73" s="1233"/>
      <c r="CE73" s="1233"/>
      <c r="CF73" s="1233"/>
      <c r="CG73" s="1233"/>
      <c r="CH73" s="1233"/>
      <c r="CI73" s="1233"/>
      <c r="CJ73" s="1233"/>
      <c r="CK73" s="1233"/>
      <c r="CL73" s="1233"/>
      <c r="CM73" s="1233"/>
      <c r="CN73" s="1233">
        <v>7.6</v>
      </c>
      <c r="CO73" s="1233"/>
      <c r="CP73" s="1233"/>
      <c r="CQ73" s="1233"/>
      <c r="CR73" s="1233"/>
      <c r="CS73" s="1233"/>
      <c r="CT73" s="1233"/>
      <c r="CU73" s="1233"/>
      <c r="CV73" s="1233"/>
      <c r="CW73" s="1233"/>
      <c r="CX73" s="1233"/>
      <c r="CY73" s="1233"/>
      <c r="CZ73" s="1233"/>
      <c r="DA73" s="1233"/>
      <c r="DB73" s="1233"/>
      <c r="DC73" s="1233"/>
    </row>
    <row r="74" spans="2:107" x14ac:dyDescent="0.15">
      <c r="B74" s="256"/>
      <c r="G74" s="1238"/>
      <c r="H74" s="1238"/>
      <c r="I74" s="1238"/>
      <c r="J74" s="1238"/>
      <c r="K74" s="1239"/>
      <c r="L74" s="1239"/>
      <c r="M74" s="1239"/>
      <c r="N74" s="1239"/>
      <c r="AM74" s="356"/>
      <c r="AN74" s="1235"/>
      <c r="AO74" s="1235"/>
      <c r="AP74" s="1235"/>
      <c r="AQ74" s="1235"/>
      <c r="AR74" s="1235"/>
      <c r="AS74" s="1235"/>
      <c r="AT74" s="1235"/>
      <c r="AU74" s="1235"/>
      <c r="AV74" s="1235"/>
      <c r="AW74" s="1235"/>
      <c r="AX74" s="1235"/>
      <c r="AY74" s="1235"/>
      <c r="AZ74" s="1235"/>
      <c r="BA74" s="1235"/>
      <c r="BB74" s="1235"/>
      <c r="BC74" s="1235"/>
      <c r="BD74" s="1235"/>
      <c r="BE74" s="1235"/>
      <c r="BF74" s="1235"/>
      <c r="BG74" s="1235"/>
      <c r="BH74" s="1235"/>
      <c r="BI74" s="1235"/>
      <c r="BJ74" s="1235"/>
      <c r="BK74" s="1235"/>
      <c r="BL74" s="1235"/>
      <c r="BM74" s="1235"/>
      <c r="BN74" s="1235"/>
      <c r="BO74" s="1235"/>
      <c r="BP74" s="1233"/>
      <c r="BQ74" s="1233"/>
      <c r="BR74" s="1233"/>
      <c r="BS74" s="1233"/>
      <c r="BT74" s="1233"/>
      <c r="BU74" s="1233"/>
      <c r="BV74" s="1233"/>
      <c r="BW74" s="1233"/>
      <c r="BX74" s="1233"/>
      <c r="BY74" s="1233"/>
      <c r="BZ74" s="1233"/>
      <c r="CA74" s="1233"/>
      <c r="CB74" s="1233"/>
      <c r="CC74" s="1233"/>
      <c r="CD74" s="1233"/>
      <c r="CE74" s="1233"/>
      <c r="CF74" s="1233"/>
      <c r="CG74" s="1233"/>
      <c r="CH74" s="1233"/>
      <c r="CI74" s="1233"/>
      <c r="CJ74" s="1233"/>
      <c r="CK74" s="1233"/>
      <c r="CL74" s="1233"/>
      <c r="CM74" s="1233"/>
      <c r="CN74" s="1233"/>
      <c r="CO74" s="1233"/>
      <c r="CP74" s="1233"/>
      <c r="CQ74" s="1233"/>
      <c r="CR74" s="1233"/>
      <c r="CS74" s="1233"/>
      <c r="CT74" s="1233"/>
      <c r="CU74" s="1233"/>
      <c r="CV74" s="1233"/>
      <c r="CW74" s="1233"/>
      <c r="CX74" s="1233"/>
      <c r="CY74" s="1233"/>
      <c r="CZ74" s="1233"/>
      <c r="DA74" s="1233"/>
      <c r="DB74" s="1233"/>
      <c r="DC74" s="1233"/>
    </row>
    <row r="75" spans="2:107" x14ac:dyDescent="0.15">
      <c r="B75" s="256"/>
      <c r="G75" s="1238"/>
      <c r="H75" s="1238"/>
      <c r="I75" s="1228"/>
      <c r="J75" s="1228"/>
      <c r="K75" s="1234"/>
      <c r="L75" s="1234"/>
      <c r="M75" s="1234"/>
      <c r="N75" s="1234"/>
      <c r="AM75" s="356"/>
      <c r="AN75" s="1235"/>
      <c r="AO75" s="1235"/>
      <c r="AP75" s="1235"/>
      <c r="AQ75" s="1235"/>
      <c r="AR75" s="1235"/>
      <c r="AS75" s="1235"/>
      <c r="AT75" s="1235"/>
      <c r="AU75" s="1235"/>
      <c r="AV75" s="1235"/>
      <c r="AW75" s="1235"/>
      <c r="AX75" s="1235"/>
      <c r="AY75" s="1235"/>
      <c r="AZ75" s="1235"/>
      <c r="BA75" s="1235"/>
      <c r="BB75" s="1235" t="s">
        <v>601</v>
      </c>
      <c r="BC75" s="1235"/>
      <c r="BD75" s="1235"/>
      <c r="BE75" s="1235"/>
      <c r="BF75" s="1235"/>
      <c r="BG75" s="1235"/>
      <c r="BH75" s="1235"/>
      <c r="BI75" s="1235"/>
      <c r="BJ75" s="1235"/>
      <c r="BK75" s="1235"/>
      <c r="BL75" s="1235"/>
      <c r="BM75" s="1235"/>
      <c r="BN75" s="1235"/>
      <c r="BO75" s="1235"/>
      <c r="BP75" s="1233">
        <v>6.4</v>
      </c>
      <c r="BQ75" s="1233"/>
      <c r="BR75" s="1233"/>
      <c r="BS75" s="1233"/>
      <c r="BT75" s="1233"/>
      <c r="BU75" s="1233"/>
      <c r="BV75" s="1233"/>
      <c r="BW75" s="1233"/>
      <c r="BX75" s="1233">
        <v>6.5</v>
      </c>
      <c r="BY75" s="1233"/>
      <c r="BZ75" s="1233"/>
      <c r="CA75" s="1233"/>
      <c r="CB75" s="1233"/>
      <c r="CC75" s="1233"/>
      <c r="CD75" s="1233"/>
      <c r="CE75" s="1233"/>
      <c r="CF75" s="1233">
        <v>6.7</v>
      </c>
      <c r="CG75" s="1233"/>
      <c r="CH75" s="1233"/>
      <c r="CI75" s="1233"/>
      <c r="CJ75" s="1233"/>
      <c r="CK75" s="1233"/>
      <c r="CL75" s="1233"/>
      <c r="CM75" s="1233"/>
      <c r="CN75" s="1233">
        <v>6.8</v>
      </c>
      <c r="CO75" s="1233"/>
      <c r="CP75" s="1233"/>
      <c r="CQ75" s="1233"/>
      <c r="CR75" s="1233"/>
      <c r="CS75" s="1233"/>
      <c r="CT75" s="1233"/>
      <c r="CU75" s="1233"/>
      <c r="CV75" s="1233">
        <v>7.1</v>
      </c>
      <c r="CW75" s="1233"/>
      <c r="CX75" s="1233"/>
      <c r="CY75" s="1233"/>
      <c r="CZ75" s="1233"/>
      <c r="DA75" s="1233"/>
      <c r="DB75" s="1233"/>
      <c r="DC75" s="1233"/>
    </row>
    <row r="76" spans="2:107" x14ac:dyDescent="0.15">
      <c r="B76" s="256"/>
      <c r="G76" s="1238"/>
      <c r="H76" s="1238"/>
      <c r="I76" s="1228"/>
      <c r="J76" s="1228"/>
      <c r="K76" s="1234"/>
      <c r="L76" s="1234"/>
      <c r="M76" s="1234"/>
      <c r="N76" s="1234"/>
      <c r="AM76" s="356"/>
      <c r="AN76" s="1235"/>
      <c r="AO76" s="1235"/>
      <c r="AP76" s="1235"/>
      <c r="AQ76" s="1235"/>
      <c r="AR76" s="1235"/>
      <c r="AS76" s="1235"/>
      <c r="AT76" s="1235"/>
      <c r="AU76" s="1235"/>
      <c r="AV76" s="1235"/>
      <c r="AW76" s="1235"/>
      <c r="AX76" s="1235"/>
      <c r="AY76" s="1235"/>
      <c r="AZ76" s="1235"/>
      <c r="BA76" s="1235"/>
      <c r="BB76" s="1235"/>
      <c r="BC76" s="1235"/>
      <c r="BD76" s="1235"/>
      <c r="BE76" s="1235"/>
      <c r="BF76" s="1235"/>
      <c r="BG76" s="1235"/>
      <c r="BH76" s="1235"/>
      <c r="BI76" s="1235"/>
      <c r="BJ76" s="1235"/>
      <c r="BK76" s="1235"/>
      <c r="BL76" s="1235"/>
      <c r="BM76" s="1235"/>
      <c r="BN76" s="1235"/>
      <c r="BO76" s="1235"/>
      <c r="BP76" s="1233"/>
      <c r="BQ76" s="1233"/>
      <c r="BR76" s="1233"/>
      <c r="BS76" s="1233"/>
      <c r="BT76" s="1233"/>
      <c r="BU76" s="1233"/>
      <c r="BV76" s="1233"/>
      <c r="BW76" s="1233"/>
      <c r="BX76" s="1233"/>
      <c r="BY76" s="1233"/>
      <c r="BZ76" s="1233"/>
      <c r="CA76" s="1233"/>
      <c r="CB76" s="1233"/>
      <c r="CC76" s="1233"/>
      <c r="CD76" s="1233"/>
      <c r="CE76" s="1233"/>
      <c r="CF76" s="1233"/>
      <c r="CG76" s="1233"/>
      <c r="CH76" s="1233"/>
      <c r="CI76" s="1233"/>
      <c r="CJ76" s="1233"/>
      <c r="CK76" s="1233"/>
      <c r="CL76" s="1233"/>
      <c r="CM76" s="1233"/>
      <c r="CN76" s="1233"/>
      <c r="CO76" s="1233"/>
      <c r="CP76" s="1233"/>
      <c r="CQ76" s="1233"/>
      <c r="CR76" s="1233"/>
      <c r="CS76" s="1233"/>
      <c r="CT76" s="1233"/>
      <c r="CU76" s="1233"/>
      <c r="CV76" s="1233"/>
      <c r="CW76" s="1233"/>
      <c r="CX76" s="1233"/>
      <c r="CY76" s="1233"/>
      <c r="CZ76" s="1233"/>
      <c r="DA76" s="1233"/>
      <c r="DB76" s="1233"/>
      <c r="DC76" s="1233"/>
    </row>
    <row r="77" spans="2:107" x14ac:dyDescent="0.15">
      <c r="B77" s="256"/>
      <c r="G77" s="1228"/>
      <c r="H77" s="1228"/>
      <c r="I77" s="1228"/>
      <c r="J77" s="1228"/>
      <c r="K77" s="1239"/>
      <c r="L77" s="1239"/>
      <c r="M77" s="1239"/>
      <c r="N77" s="1239"/>
      <c r="AN77" s="1232" t="s">
        <v>598</v>
      </c>
      <c r="AO77" s="1232"/>
      <c r="AP77" s="1232"/>
      <c r="AQ77" s="1232"/>
      <c r="AR77" s="1232"/>
      <c r="AS77" s="1232"/>
      <c r="AT77" s="1232"/>
      <c r="AU77" s="1232"/>
      <c r="AV77" s="1232"/>
      <c r="AW77" s="1232"/>
      <c r="AX77" s="1232"/>
      <c r="AY77" s="1232"/>
      <c r="AZ77" s="1232"/>
      <c r="BA77" s="1232"/>
      <c r="BB77" s="1235" t="s">
        <v>596</v>
      </c>
      <c r="BC77" s="1235"/>
      <c r="BD77" s="1235"/>
      <c r="BE77" s="1235"/>
      <c r="BF77" s="1235"/>
      <c r="BG77" s="1235"/>
      <c r="BH77" s="1235"/>
      <c r="BI77" s="1235"/>
      <c r="BJ77" s="1235"/>
      <c r="BK77" s="1235"/>
      <c r="BL77" s="1235"/>
      <c r="BM77" s="1235"/>
      <c r="BN77" s="1235"/>
      <c r="BO77" s="1235"/>
      <c r="BP77" s="1233">
        <v>0</v>
      </c>
      <c r="BQ77" s="1233"/>
      <c r="BR77" s="1233"/>
      <c r="BS77" s="1233"/>
      <c r="BT77" s="1233"/>
      <c r="BU77" s="1233"/>
      <c r="BV77" s="1233"/>
      <c r="BW77" s="1233"/>
      <c r="BX77" s="1233">
        <v>0</v>
      </c>
      <c r="BY77" s="1233"/>
      <c r="BZ77" s="1233"/>
      <c r="CA77" s="1233"/>
      <c r="CB77" s="1233"/>
      <c r="CC77" s="1233"/>
      <c r="CD77" s="1233"/>
      <c r="CE77" s="1233"/>
      <c r="CF77" s="1233">
        <v>0</v>
      </c>
      <c r="CG77" s="1233"/>
      <c r="CH77" s="1233"/>
      <c r="CI77" s="1233"/>
      <c r="CJ77" s="1233"/>
      <c r="CK77" s="1233"/>
      <c r="CL77" s="1233"/>
      <c r="CM77" s="1233"/>
      <c r="CN77" s="1233">
        <v>0</v>
      </c>
      <c r="CO77" s="1233"/>
      <c r="CP77" s="1233"/>
      <c r="CQ77" s="1233"/>
      <c r="CR77" s="1233"/>
      <c r="CS77" s="1233"/>
      <c r="CT77" s="1233"/>
      <c r="CU77" s="1233"/>
      <c r="CV77" s="1233">
        <v>0</v>
      </c>
      <c r="CW77" s="1233"/>
      <c r="CX77" s="1233"/>
      <c r="CY77" s="1233"/>
      <c r="CZ77" s="1233"/>
      <c r="DA77" s="1233"/>
      <c r="DB77" s="1233"/>
      <c r="DC77" s="1233"/>
    </row>
    <row r="78" spans="2:107" x14ac:dyDescent="0.15">
      <c r="B78" s="256"/>
      <c r="G78" s="1228"/>
      <c r="H78" s="1228"/>
      <c r="I78" s="1228"/>
      <c r="J78" s="1228"/>
      <c r="K78" s="1239"/>
      <c r="L78" s="1239"/>
      <c r="M78" s="1239"/>
      <c r="N78" s="1239"/>
      <c r="AN78" s="1232"/>
      <c r="AO78" s="1232"/>
      <c r="AP78" s="1232"/>
      <c r="AQ78" s="1232"/>
      <c r="AR78" s="1232"/>
      <c r="AS78" s="1232"/>
      <c r="AT78" s="1232"/>
      <c r="AU78" s="1232"/>
      <c r="AV78" s="1232"/>
      <c r="AW78" s="1232"/>
      <c r="AX78" s="1232"/>
      <c r="AY78" s="1232"/>
      <c r="AZ78" s="1232"/>
      <c r="BA78" s="1232"/>
      <c r="BB78" s="1235"/>
      <c r="BC78" s="1235"/>
      <c r="BD78" s="1235"/>
      <c r="BE78" s="1235"/>
      <c r="BF78" s="1235"/>
      <c r="BG78" s="1235"/>
      <c r="BH78" s="1235"/>
      <c r="BI78" s="1235"/>
      <c r="BJ78" s="1235"/>
      <c r="BK78" s="1235"/>
      <c r="BL78" s="1235"/>
      <c r="BM78" s="1235"/>
      <c r="BN78" s="1235"/>
      <c r="BO78" s="1235"/>
      <c r="BP78" s="1233"/>
      <c r="BQ78" s="1233"/>
      <c r="BR78" s="1233"/>
      <c r="BS78" s="1233"/>
      <c r="BT78" s="1233"/>
      <c r="BU78" s="1233"/>
      <c r="BV78" s="1233"/>
      <c r="BW78" s="1233"/>
      <c r="BX78" s="1233"/>
      <c r="BY78" s="1233"/>
      <c r="BZ78" s="1233"/>
      <c r="CA78" s="1233"/>
      <c r="CB78" s="1233"/>
      <c r="CC78" s="1233"/>
      <c r="CD78" s="1233"/>
      <c r="CE78" s="1233"/>
      <c r="CF78" s="1233"/>
      <c r="CG78" s="1233"/>
      <c r="CH78" s="1233"/>
      <c r="CI78" s="1233"/>
      <c r="CJ78" s="1233"/>
      <c r="CK78" s="1233"/>
      <c r="CL78" s="1233"/>
      <c r="CM78" s="1233"/>
      <c r="CN78" s="1233"/>
      <c r="CO78" s="1233"/>
      <c r="CP78" s="1233"/>
      <c r="CQ78" s="1233"/>
      <c r="CR78" s="1233"/>
      <c r="CS78" s="1233"/>
      <c r="CT78" s="1233"/>
      <c r="CU78" s="1233"/>
      <c r="CV78" s="1233"/>
      <c r="CW78" s="1233"/>
      <c r="CX78" s="1233"/>
      <c r="CY78" s="1233"/>
      <c r="CZ78" s="1233"/>
      <c r="DA78" s="1233"/>
      <c r="DB78" s="1233"/>
      <c r="DC78" s="1233"/>
    </row>
    <row r="79" spans="2:107" x14ac:dyDescent="0.15">
      <c r="B79" s="256"/>
      <c r="G79" s="1228"/>
      <c r="H79" s="1228"/>
      <c r="I79" s="1237"/>
      <c r="J79" s="1237"/>
      <c r="K79" s="1240"/>
      <c r="L79" s="1240"/>
      <c r="M79" s="1240"/>
      <c r="N79" s="1240"/>
      <c r="AN79" s="1232"/>
      <c r="AO79" s="1232"/>
      <c r="AP79" s="1232"/>
      <c r="AQ79" s="1232"/>
      <c r="AR79" s="1232"/>
      <c r="AS79" s="1232"/>
      <c r="AT79" s="1232"/>
      <c r="AU79" s="1232"/>
      <c r="AV79" s="1232"/>
      <c r="AW79" s="1232"/>
      <c r="AX79" s="1232"/>
      <c r="AY79" s="1232"/>
      <c r="AZ79" s="1232"/>
      <c r="BA79" s="1232"/>
      <c r="BB79" s="1235" t="s">
        <v>601</v>
      </c>
      <c r="BC79" s="1235"/>
      <c r="BD79" s="1235"/>
      <c r="BE79" s="1235"/>
      <c r="BF79" s="1235"/>
      <c r="BG79" s="1235"/>
      <c r="BH79" s="1235"/>
      <c r="BI79" s="1235"/>
      <c r="BJ79" s="1235"/>
      <c r="BK79" s="1235"/>
      <c r="BL79" s="1235"/>
      <c r="BM79" s="1235"/>
      <c r="BN79" s="1235"/>
      <c r="BO79" s="1235"/>
      <c r="BP79" s="1233">
        <v>7.1</v>
      </c>
      <c r="BQ79" s="1233"/>
      <c r="BR79" s="1233"/>
      <c r="BS79" s="1233"/>
      <c r="BT79" s="1233"/>
      <c r="BU79" s="1233"/>
      <c r="BV79" s="1233"/>
      <c r="BW79" s="1233"/>
      <c r="BX79" s="1233">
        <v>7.4</v>
      </c>
      <c r="BY79" s="1233"/>
      <c r="BZ79" s="1233"/>
      <c r="CA79" s="1233"/>
      <c r="CB79" s="1233"/>
      <c r="CC79" s="1233"/>
      <c r="CD79" s="1233"/>
      <c r="CE79" s="1233"/>
      <c r="CF79" s="1233">
        <v>7.4</v>
      </c>
      <c r="CG79" s="1233"/>
      <c r="CH79" s="1233"/>
      <c r="CI79" s="1233"/>
      <c r="CJ79" s="1233"/>
      <c r="CK79" s="1233"/>
      <c r="CL79" s="1233"/>
      <c r="CM79" s="1233"/>
      <c r="CN79" s="1233">
        <v>8</v>
      </c>
      <c r="CO79" s="1233"/>
      <c r="CP79" s="1233"/>
      <c r="CQ79" s="1233"/>
      <c r="CR79" s="1233"/>
      <c r="CS79" s="1233"/>
      <c r="CT79" s="1233"/>
      <c r="CU79" s="1233"/>
      <c r="CV79" s="1233">
        <v>6.6</v>
      </c>
      <c r="CW79" s="1233"/>
      <c r="CX79" s="1233"/>
      <c r="CY79" s="1233"/>
      <c r="CZ79" s="1233"/>
      <c r="DA79" s="1233"/>
      <c r="DB79" s="1233"/>
      <c r="DC79" s="1233"/>
    </row>
    <row r="80" spans="2:107" x14ac:dyDescent="0.15">
      <c r="B80" s="256"/>
      <c r="G80" s="1228"/>
      <c r="H80" s="1228"/>
      <c r="I80" s="1237"/>
      <c r="J80" s="1237"/>
      <c r="K80" s="1240"/>
      <c r="L80" s="1240"/>
      <c r="M80" s="1240"/>
      <c r="N80" s="1240"/>
      <c r="AN80" s="1232"/>
      <c r="AO80" s="1232"/>
      <c r="AP80" s="1232"/>
      <c r="AQ80" s="1232"/>
      <c r="AR80" s="1232"/>
      <c r="AS80" s="1232"/>
      <c r="AT80" s="1232"/>
      <c r="AU80" s="1232"/>
      <c r="AV80" s="1232"/>
      <c r="AW80" s="1232"/>
      <c r="AX80" s="1232"/>
      <c r="AY80" s="1232"/>
      <c r="AZ80" s="1232"/>
      <c r="BA80" s="1232"/>
      <c r="BB80" s="1235"/>
      <c r="BC80" s="1235"/>
      <c r="BD80" s="1235"/>
      <c r="BE80" s="1235"/>
      <c r="BF80" s="1235"/>
      <c r="BG80" s="1235"/>
      <c r="BH80" s="1235"/>
      <c r="BI80" s="1235"/>
      <c r="BJ80" s="1235"/>
      <c r="BK80" s="1235"/>
      <c r="BL80" s="1235"/>
      <c r="BM80" s="1235"/>
      <c r="BN80" s="1235"/>
      <c r="BO80" s="1235"/>
      <c r="BP80" s="1233"/>
      <c r="BQ80" s="1233"/>
      <c r="BR80" s="1233"/>
      <c r="BS80" s="1233"/>
      <c r="BT80" s="1233"/>
      <c r="BU80" s="1233"/>
      <c r="BV80" s="1233"/>
      <c r="BW80" s="1233"/>
      <c r="BX80" s="1233"/>
      <c r="BY80" s="1233"/>
      <c r="BZ80" s="1233"/>
      <c r="CA80" s="1233"/>
      <c r="CB80" s="1233"/>
      <c r="CC80" s="1233"/>
      <c r="CD80" s="1233"/>
      <c r="CE80" s="1233"/>
      <c r="CF80" s="1233"/>
      <c r="CG80" s="1233"/>
      <c r="CH80" s="1233"/>
      <c r="CI80" s="1233"/>
      <c r="CJ80" s="1233"/>
      <c r="CK80" s="1233"/>
      <c r="CL80" s="1233"/>
      <c r="CM80" s="1233"/>
      <c r="CN80" s="1233"/>
      <c r="CO80" s="1233"/>
      <c r="CP80" s="1233"/>
      <c r="CQ80" s="1233"/>
      <c r="CR80" s="1233"/>
      <c r="CS80" s="1233"/>
      <c r="CT80" s="1233"/>
      <c r="CU80" s="1233"/>
      <c r="CV80" s="1233"/>
      <c r="CW80" s="1233"/>
      <c r="CX80" s="1233"/>
      <c r="CY80" s="1233"/>
      <c r="CZ80" s="1233"/>
      <c r="DA80" s="1233"/>
      <c r="DB80" s="1233"/>
      <c r="DC80" s="1233"/>
    </row>
    <row r="81" spans="2:109" x14ac:dyDescent="0.15">
      <c r="B81" s="256"/>
    </row>
    <row r="82" spans="2:109" ht="17.25" x14ac:dyDescent="0.15">
      <c r="B82" s="256"/>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7"/>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308"/>
      <c r="BD83" s="308"/>
      <c r="BE83" s="308"/>
      <c r="BF83" s="308"/>
      <c r="BG83" s="308"/>
      <c r="BH83" s="308"/>
      <c r="BI83" s="308"/>
      <c r="BJ83" s="308"/>
      <c r="BK83" s="308"/>
      <c r="BL83" s="308"/>
      <c r="BM83" s="308"/>
      <c r="BN83" s="308"/>
      <c r="BO83" s="308"/>
      <c r="BP83" s="308"/>
      <c r="BQ83" s="308"/>
      <c r="BR83" s="308"/>
      <c r="BS83" s="308"/>
      <c r="BT83" s="308"/>
      <c r="BU83" s="308"/>
      <c r="BV83" s="308"/>
      <c r="BW83" s="308"/>
      <c r="BX83" s="308"/>
      <c r="BY83" s="308"/>
      <c r="BZ83" s="308"/>
      <c r="CA83" s="308"/>
      <c r="CB83" s="308"/>
      <c r="CC83" s="308"/>
      <c r="CD83" s="308"/>
      <c r="CE83" s="308"/>
      <c r="CF83" s="308"/>
      <c r="CG83" s="308"/>
      <c r="CH83" s="308"/>
      <c r="CI83" s="308"/>
      <c r="CJ83" s="308"/>
      <c r="CK83" s="308"/>
      <c r="CL83" s="308"/>
      <c r="CM83" s="308"/>
      <c r="CN83" s="308"/>
      <c r="CO83" s="308"/>
      <c r="CP83" s="308"/>
      <c r="CQ83" s="308"/>
      <c r="CR83" s="308"/>
      <c r="CS83" s="308"/>
      <c r="CT83" s="308"/>
      <c r="CU83" s="308"/>
      <c r="CV83" s="308"/>
      <c r="CW83" s="308"/>
      <c r="CX83" s="308"/>
      <c r="CY83" s="308"/>
      <c r="CZ83" s="308"/>
      <c r="DA83" s="308"/>
      <c r="DB83" s="308"/>
      <c r="DC83" s="308"/>
      <c r="DD83" s="338"/>
    </row>
    <row r="84" spans="2:109" x14ac:dyDescent="0.15">
      <c r="DD84" s="252"/>
      <c r="DE84" s="252"/>
    </row>
    <row r="85" spans="2:109" x14ac:dyDescent="0.15">
      <c r="DD85" s="252"/>
      <c r="DE85" s="252"/>
    </row>
  </sheetData>
  <sheetProtection algorithmName="SHA-512" hashValue="kfLk/7fdgHAGEhWdg7vaqbW0hTYFC/kuck1Pg0IEgMSMQZ5ay2oRH+zEqS5jF/poS8ikIvDI2lQ9qq2DGPbjtg==" saltValue="pI25oUnLhooUN7aBoq+VJ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E5943-F945-4CA9-8A98-39D5A50DAF9F}">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vPM+wHqIv+wCXqAtnKC2MLe/0395lJg0Zxm/G77URZRKusxf148MkNNbBhrvFBlQjesKwhHJCn0DBAuWrK0dkQ==" saltValue="969CWV4jG9HTsfKbAplj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E8A5-9381-46E5-B5D3-68F239338784}">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505</v>
      </c>
    </row>
  </sheetData>
  <sheetProtection algorithmName="SHA-512" hashValue="YIqXkPyEWw9v5QYTvbm6PMDgMwaodnP05MX37V3X+j8PwmFVOt4478xe5CBb7sD+bsGaJuDgsjNcYFWGDlSUBg==" saltValue="+3v7Q1tPfYLboRg4e3vX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56</v>
      </c>
      <c r="E2" s="144"/>
      <c r="F2" s="145" t="s">
        <v>555</v>
      </c>
      <c r="G2" s="146"/>
      <c r="H2" s="147"/>
    </row>
    <row r="3" spans="1:8" x14ac:dyDescent="0.15">
      <c r="A3" s="143" t="s">
        <v>548</v>
      </c>
      <c r="B3" s="148"/>
      <c r="C3" s="149"/>
      <c r="D3" s="150">
        <v>301041</v>
      </c>
      <c r="E3" s="151"/>
      <c r="F3" s="152">
        <v>317319</v>
      </c>
      <c r="G3" s="153"/>
      <c r="H3" s="154"/>
    </row>
    <row r="4" spans="1:8" x14ac:dyDescent="0.15">
      <c r="A4" s="155"/>
      <c r="B4" s="156"/>
      <c r="C4" s="157"/>
      <c r="D4" s="158">
        <v>50482</v>
      </c>
      <c r="E4" s="159"/>
      <c r="F4" s="160">
        <v>164214</v>
      </c>
      <c r="G4" s="161"/>
      <c r="H4" s="162"/>
    </row>
    <row r="5" spans="1:8" x14ac:dyDescent="0.15">
      <c r="A5" s="143" t="s">
        <v>550</v>
      </c>
      <c r="B5" s="148"/>
      <c r="C5" s="149"/>
      <c r="D5" s="150">
        <v>501984</v>
      </c>
      <c r="E5" s="151"/>
      <c r="F5" s="152">
        <v>289738</v>
      </c>
      <c r="G5" s="153"/>
      <c r="H5" s="154"/>
    </row>
    <row r="6" spans="1:8" x14ac:dyDescent="0.15">
      <c r="A6" s="155"/>
      <c r="B6" s="156"/>
      <c r="C6" s="157"/>
      <c r="D6" s="158">
        <v>67833</v>
      </c>
      <c r="E6" s="159"/>
      <c r="F6" s="160">
        <v>156238</v>
      </c>
      <c r="G6" s="161"/>
      <c r="H6" s="162"/>
    </row>
    <row r="7" spans="1:8" x14ac:dyDescent="0.15">
      <c r="A7" s="143" t="s">
        <v>551</v>
      </c>
      <c r="B7" s="148"/>
      <c r="C7" s="149"/>
      <c r="D7" s="150">
        <v>282347</v>
      </c>
      <c r="E7" s="151"/>
      <c r="F7" s="152">
        <v>316937</v>
      </c>
      <c r="G7" s="153"/>
      <c r="H7" s="154"/>
    </row>
    <row r="8" spans="1:8" x14ac:dyDescent="0.15">
      <c r="A8" s="155"/>
      <c r="B8" s="156"/>
      <c r="C8" s="157"/>
      <c r="D8" s="158">
        <v>128810</v>
      </c>
      <c r="E8" s="159"/>
      <c r="F8" s="160">
        <v>199150</v>
      </c>
      <c r="G8" s="161"/>
      <c r="H8" s="162"/>
    </row>
    <row r="9" spans="1:8" x14ac:dyDescent="0.15">
      <c r="A9" s="143" t="s">
        <v>552</v>
      </c>
      <c r="B9" s="148"/>
      <c r="C9" s="149"/>
      <c r="D9" s="150">
        <v>432877</v>
      </c>
      <c r="E9" s="151"/>
      <c r="F9" s="152">
        <v>332350</v>
      </c>
      <c r="G9" s="153"/>
      <c r="H9" s="154"/>
    </row>
    <row r="10" spans="1:8" x14ac:dyDescent="0.15">
      <c r="A10" s="155"/>
      <c r="B10" s="156"/>
      <c r="C10" s="157"/>
      <c r="D10" s="158">
        <v>273328</v>
      </c>
      <c r="E10" s="159"/>
      <c r="F10" s="160">
        <v>200453</v>
      </c>
      <c r="G10" s="161"/>
      <c r="H10" s="162"/>
    </row>
    <row r="11" spans="1:8" x14ac:dyDescent="0.15">
      <c r="A11" s="143" t="s">
        <v>553</v>
      </c>
      <c r="B11" s="148"/>
      <c r="C11" s="149"/>
      <c r="D11" s="150">
        <v>343958</v>
      </c>
      <c r="E11" s="151"/>
      <c r="F11" s="152">
        <v>362690</v>
      </c>
      <c r="G11" s="153"/>
      <c r="H11" s="154"/>
    </row>
    <row r="12" spans="1:8" x14ac:dyDescent="0.15">
      <c r="A12" s="155"/>
      <c r="B12" s="156"/>
      <c r="C12" s="163"/>
      <c r="D12" s="158">
        <v>91207</v>
      </c>
      <c r="E12" s="159"/>
      <c r="F12" s="160">
        <v>172580</v>
      </c>
      <c r="G12" s="161"/>
      <c r="H12" s="162"/>
    </row>
    <row r="13" spans="1:8" x14ac:dyDescent="0.15">
      <c r="A13" s="143"/>
      <c r="B13" s="148"/>
      <c r="C13" s="149"/>
      <c r="D13" s="150">
        <v>372441</v>
      </c>
      <c r="E13" s="151"/>
      <c r="F13" s="152">
        <v>323807</v>
      </c>
      <c r="G13" s="164"/>
      <c r="H13" s="154"/>
    </row>
    <row r="14" spans="1:8" x14ac:dyDescent="0.15">
      <c r="A14" s="155"/>
      <c r="B14" s="156"/>
      <c r="C14" s="157"/>
      <c r="D14" s="158">
        <v>122332</v>
      </c>
      <c r="E14" s="159"/>
      <c r="F14" s="160">
        <v>178527</v>
      </c>
      <c r="G14" s="161"/>
      <c r="H14" s="162"/>
    </row>
    <row r="17" spans="1:11" x14ac:dyDescent="0.15">
      <c r="A17" s="139" t="s">
        <v>57</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58</v>
      </c>
      <c r="B19" s="165">
        <f>ROUND(VALUE(SUBSTITUTE(実質収支比率等に係る経年分析!F$48,"▲","-")),2)</f>
        <v>15.27</v>
      </c>
      <c r="C19" s="165">
        <f>ROUND(VALUE(SUBSTITUTE(実質収支比率等に係る経年分析!G$48,"▲","-")),2)</f>
        <v>7.77</v>
      </c>
      <c r="D19" s="165">
        <f>ROUND(VALUE(SUBSTITUTE(実質収支比率等に係る経年分析!H$48,"▲","-")),2)</f>
        <v>15.68</v>
      </c>
      <c r="E19" s="165">
        <f>ROUND(VALUE(SUBSTITUTE(実質収支比率等に係る経年分析!I$48,"▲","-")),2)</f>
        <v>7.95</v>
      </c>
      <c r="F19" s="165">
        <f>ROUND(VALUE(SUBSTITUTE(実質収支比率等に係る経年分析!J$48,"▲","-")),2)</f>
        <v>17.600000000000001</v>
      </c>
    </row>
    <row r="20" spans="1:11" x14ac:dyDescent="0.15">
      <c r="A20" s="165" t="s">
        <v>59</v>
      </c>
      <c r="B20" s="165">
        <f>ROUND(VALUE(SUBSTITUTE(実質収支比率等に係る経年分析!F$47,"▲","-")),2)</f>
        <v>8.9700000000000006</v>
      </c>
      <c r="C20" s="165">
        <f>ROUND(VALUE(SUBSTITUTE(実質収支比率等に係る経年分析!G$47,"▲","-")),2)</f>
        <v>10.85</v>
      </c>
      <c r="D20" s="165">
        <f>ROUND(VALUE(SUBSTITUTE(実質収支比率等に係る経年分析!H$47,"▲","-")),2)</f>
        <v>13.52</v>
      </c>
      <c r="E20" s="165">
        <f>ROUND(VALUE(SUBSTITUTE(実質収支比率等に係る経年分析!I$47,"▲","-")),2)</f>
        <v>17.78</v>
      </c>
      <c r="F20" s="165">
        <f>ROUND(VALUE(SUBSTITUTE(実質収支比率等に係る経年分析!J$47,"▲","-")),2)</f>
        <v>20.96</v>
      </c>
    </row>
    <row r="21" spans="1:11" x14ac:dyDescent="0.15">
      <c r="A21" s="165" t="s">
        <v>60</v>
      </c>
      <c r="B21" s="165">
        <f>IF(ISNUMBER(VALUE(SUBSTITUTE(実質収支比率等に係る経年分析!F$49,"▲","-"))),ROUND(VALUE(SUBSTITUTE(実質収支比率等に係る経年分析!F$49,"▲","-")),2),NA())</f>
        <v>4.4000000000000004</v>
      </c>
      <c r="C21" s="165">
        <f>IF(ISNUMBER(VALUE(SUBSTITUTE(実質収支比率等に係る経年分析!G$49,"▲","-"))),ROUND(VALUE(SUBSTITUTE(実質収支比率等に係る経年分析!G$49,"▲","-")),2),NA())</f>
        <v>-6.14</v>
      </c>
      <c r="D21" s="165">
        <f>IF(ISNUMBER(VALUE(SUBSTITUTE(実質収支比率等に係る経年分析!H$49,"▲","-"))),ROUND(VALUE(SUBSTITUTE(実質収支比率等に係る経年分析!H$49,"▲","-")),2),NA())</f>
        <v>10.6</v>
      </c>
      <c r="E21" s="165">
        <f>IF(ISNUMBER(VALUE(SUBSTITUTE(実質収支比率等に係る経年分析!I$49,"▲","-"))),ROUND(VALUE(SUBSTITUTE(実質収支比率等に係る経年分析!I$49,"▲","-")),2),NA())</f>
        <v>-2.27</v>
      </c>
      <c r="F21" s="165">
        <f>IF(ISNUMBER(VALUE(SUBSTITUTE(実質収支比率等に係る経年分析!J$49,"▲","-"))),ROUND(VALUE(SUBSTITUTE(実質収支比率等に係る経年分析!J$49,"▲","-")),2),NA())</f>
        <v>14.68</v>
      </c>
    </row>
    <row r="24" spans="1:11" x14ac:dyDescent="0.15">
      <c r="A24" s="139" t="s">
        <v>61</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62</v>
      </c>
      <c r="C26" s="166" t="s">
        <v>63</v>
      </c>
      <c r="D26" s="166" t="s">
        <v>62</v>
      </c>
      <c r="E26" s="166" t="s">
        <v>63</v>
      </c>
      <c r="F26" s="166" t="s">
        <v>62</v>
      </c>
      <c r="G26" s="166" t="s">
        <v>63</v>
      </c>
      <c r="H26" s="166" t="s">
        <v>62</v>
      </c>
      <c r="I26" s="166" t="s">
        <v>63</v>
      </c>
      <c r="J26" s="166" t="s">
        <v>62</v>
      </c>
      <c r="K26" s="166" t="s">
        <v>63</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e">
        <f>IF(連結実質赤字比率に係る赤字・黒字の構成分析!C$38="",NA(),連結実質赤字比率に係る赤字・黒字の構成分析!C$38)</f>
        <v>#N/A</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#VALUE!</v>
      </c>
      <c r="I32" s="166" t="e">
        <f>IF(ROUND(VALUE(SUBSTITUTE(連結実質赤字比率に係る赤字・黒字の構成分析!I$38,"▲", "-")), 2) &gt;= 0, ABS(ROUND(VALUE(SUBSTITUTE(連結実質赤字比率に係る赤字・黒字の構成分析!I$38,"▲", "-")), 2)), NA())</f>
        <v>#VALUE!</v>
      </c>
      <c r="J32" s="166" t="e">
        <f>IF(ROUND(VALUE(SUBSTITUTE(連結実質赤字比率に係る赤字・黒字の構成分析!J$38,"▲", "-")), 2) &lt; 0, ABS(ROUND(VALUE(SUBSTITUTE(連結実質赤字比率に係る赤字・黒字の構成分析!J$38,"▲", "-")), 2)), NA())</f>
        <v>#VALUE!</v>
      </c>
      <c r="K32" s="166" t="e">
        <f>IF(ROUND(VALUE(SUBSTITUTE(連結実質赤字比率に係る赤字・黒字の構成分析!J$38,"▲", "-")), 2) &gt;= 0, ABS(ROUND(VALUE(SUBSTITUTE(連結実質赤字比率に係る赤字・黒字の構成分析!J$38,"▲", "-")), 2)), NA())</f>
        <v>#VALUE!</v>
      </c>
    </row>
    <row r="33" spans="1:16" x14ac:dyDescent="0.15">
      <c r="A33" s="166" t="str">
        <f>IF(連結実質赤字比率に係る赤字・黒字の構成分析!C$37="",NA(),連結実質赤字比率に係る赤字・黒字の構成分析!C$37)</f>
        <v>後期高齢者医療特別会計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0.13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0.11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0.1</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0.09</v>
      </c>
    </row>
    <row r="34" spans="1:16" x14ac:dyDescent="0.15">
      <c r="A34" s="166" t="str">
        <f>IF(連結実質赤字比率に係る赤字・黒字の構成分析!C$36="",NA(),連結実質赤字比率に係る赤字・黒字の構成分析!C$36)</f>
        <v>簡易水道特別会計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0.85</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0.19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0.55000000000000004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0.21</v>
      </c>
    </row>
    <row r="35" spans="1:16" x14ac:dyDescent="0.15">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15.26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7.76</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15.67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7.95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17.59</v>
      </c>
    </row>
    <row r="36" spans="1:16" x14ac:dyDescent="0.15">
      <c r="A36" s="166" t="str">
        <f>IF(連結実質赤字比率に係る赤字・黒字の構成分析!C$34="",NA(),連結実質赤字比率に係る赤字・黒字の構成分析!C$34)</f>
        <v>国民健康保険特別会計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0.06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0.18</v>
      </c>
      <c r="H36" s="166">
        <f>IF(ROUND(VALUE(SUBSTITUTE(連結実質赤字比率に係る赤字・黒字の構成分析!I$34,"▲", "-")), 2) &lt; 0, ABS(ROUND(VALUE(SUBSTITUTE(連結実質赤字比率に係る赤字・黒字の構成分析!I$34,"▲", "-")), 2)), NA())</f>
        <v>0.17</v>
      </c>
      <c r="I36" s="166" t="e">
        <f>IF(ROUND(VALUE(SUBSTITUTE(連結実質赤字比率に係る赤字・黒字の構成分析!I$34,"▲", "-")), 2) &gt;= 0, ABS(ROUND(VALUE(SUBSTITUTE(連結実質赤字比率に係る赤字・黒字の構成分析!I$34,"▲", "-")), 2)), NA())</f>
        <v>#N/A</v>
      </c>
      <c r="J36" s="166">
        <f>IF(ROUND(VALUE(SUBSTITUTE(連結実質赤字比率に係る赤字・黒字の構成分析!J$34,"▲", "-")), 2) &lt; 0, ABS(ROUND(VALUE(SUBSTITUTE(連結実質赤字比率に係る赤字・黒字の構成分析!J$34,"▲", "-")), 2)), NA())</f>
        <v>0.12</v>
      </c>
      <c r="K36" s="166" t="e">
        <f>IF(ROUND(VALUE(SUBSTITUTE(連結実質赤字比率に係る赤字・黒字の構成分析!J$34,"▲", "-")), 2) &gt;= 0, ABS(ROUND(VALUE(SUBSTITUTE(連結実質赤字比率に係る赤字・黒字の構成分析!J$34,"▲", "-")), 2)), NA())</f>
        <v>#N/A</v>
      </c>
    </row>
    <row r="39" spans="1:16" x14ac:dyDescent="0.15">
      <c r="A39" s="139" t="s">
        <v>64</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65</v>
      </c>
      <c r="C41" s="167"/>
      <c r="D41" s="167" t="s">
        <v>66</v>
      </c>
      <c r="E41" s="167" t="s">
        <v>65</v>
      </c>
      <c r="F41" s="167"/>
      <c r="G41" s="167" t="s">
        <v>66</v>
      </c>
      <c r="H41" s="167" t="s">
        <v>65</v>
      </c>
      <c r="I41" s="167"/>
      <c r="J41" s="167" t="s">
        <v>66</v>
      </c>
      <c r="K41" s="167" t="s">
        <v>65</v>
      </c>
      <c r="L41" s="167"/>
      <c r="M41" s="167" t="s">
        <v>66</v>
      </c>
      <c r="N41" s="167" t="s">
        <v>65</v>
      </c>
      <c r="O41" s="167"/>
      <c r="P41" s="167" t="s">
        <v>66</v>
      </c>
    </row>
    <row r="42" spans="1:16" x14ac:dyDescent="0.15">
      <c r="A42" s="167" t="s">
        <v>67</v>
      </c>
      <c r="B42" s="167"/>
      <c r="C42" s="167"/>
      <c r="D42" s="167">
        <f>'実質公債費比率（分子）の構造'!K$52</f>
        <v>539</v>
      </c>
      <c r="E42" s="167"/>
      <c r="F42" s="167"/>
      <c r="G42" s="167">
        <f>'実質公債費比率（分子）の構造'!L$52</f>
        <v>520</v>
      </c>
      <c r="H42" s="167"/>
      <c r="I42" s="167"/>
      <c r="J42" s="167">
        <f>'実質公債費比率（分子）の構造'!M$52</f>
        <v>539</v>
      </c>
      <c r="K42" s="167"/>
      <c r="L42" s="167"/>
      <c r="M42" s="167">
        <f>'実質公債費比率（分子）の構造'!N$52</f>
        <v>532</v>
      </c>
      <c r="N42" s="167"/>
      <c r="O42" s="167"/>
      <c r="P42" s="167">
        <f>'実質公債費比率（分子）の構造'!O$52</f>
        <v>519</v>
      </c>
    </row>
    <row r="43" spans="1:16" x14ac:dyDescent="0.15">
      <c r="A43" s="167" t="s">
        <v>68</v>
      </c>
      <c r="B43" s="167">
        <f>'実質公債費比率（分子）の構造'!K$51</f>
        <v>0</v>
      </c>
      <c r="C43" s="167"/>
      <c r="D43" s="167"/>
      <c r="E43" s="167">
        <f>'実質公債費比率（分子）の構造'!L$51</f>
        <v>0</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69</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70</v>
      </c>
      <c r="B45" s="167">
        <f>'実質公債費比率（分子）の構造'!K$49</f>
        <v>54</v>
      </c>
      <c r="C45" s="167"/>
      <c r="D45" s="167"/>
      <c r="E45" s="167">
        <f>'実質公債費比率（分子）の構造'!L$49</f>
        <v>59</v>
      </c>
      <c r="F45" s="167"/>
      <c r="G45" s="167"/>
      <c r="H45" s="167">
        <f>'実質公債費比率（分子）の構造'!M$49</f>
        <v>64</v>
      </c>
      <c r="I45" s="167"/>
      <c r="J45" s="167"/>
      <c r="K45" s="167">
        <f>'実質公債費比率（分子）の構造'!N$49</f>
        <v>46</v>
      </c>
      <c r="L45" s="167"/>
      <c r="M45" s="167"/>
      <c r="N45" s="167">
        <f>'実質公債費比率（分子）の構造'!O$49</f>
        <v>22</v>
      </c>
      <c r="O45" s="167"/>
      <c r="P45" s="167"/>
    </row>
    <row r="46" spans="1:16" x14ac:dyDescent="0.15">
      <c r="A46" s="167" t="s">
        <v>71</v>
      </c>
      <c r="B46" s="167">
        <f>'実質公債費比率（分子）の構造'!K$48</f>
        <v>27</v>
      </c>
      <c r="C46" s="167"/>
      <c r="D46" s="167"/>
      <c r="E46" s="167">
        <f>'実質公債費比率（分子）の構造'!L$48</f>
        <v>31</v>
      </c>
      <c r="F46" s="167"/>
      <c r="G46" s="167"/>
      <c r="H46" s="167">
        <f>'実質公債費比率（分子）の構造'!M$48</f>
        <v>35</v>
      </c>
      <c r="I46" s="167"/>
      <c r="J46" s="167"/>
      <c r="K46" s="167">
        <f>'実質公債費比率（分子）の構造'!N$48</f>
        <v>43</v>
      </c>
      <c r="L46" s="167"/>
      <c r="M46" s="167"/>
      <c r="N46" s="167">
        <f>'実質公債費比率（分子）の構造'!O$48</f>
        <v>41</v>
      </c>
      <c r="O46" s="167"/>
      <c r="P46" s="167"/>
    </row>
    <row r="47" spans="1:16" x14ac:dyDescent="0.15">
      <c r="A47" s="167" t="s">
        <v>72</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73</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74</v>
      </c>
      <c r="B49" s="167">
        <f>'実質公債費比率（分子）の構造'!K$45</f>
        <v>628</v>
      </c>
      <c r="C49" s="167"/>
      <c r="D49" s="167"/>
      <c r="E49" s="167">
        <f>'実質公債費比率（分子）の構造'!L$45</f>
        <v>585</v>
      </c>
      <c r="F49" s="167"/>
      <c r="G49" s="167"/>
      <c r="H49" s="167">
        <f>'実質公債費比率（分子）の構造'!M$45</f>
        <v>615</v>
      </c>
      <c r="I49" s="167"/>
      <c r="J49" s="167"/>
      <c r="K49" s="167">
        <f>'実質公債費比率（分子）の構造'!N$45</f>
        <v>630</v>
      </c>
      <c r="L49" s="167"/>
      <c r="M49" s="167"/>
      <c r="N49" s="167">
        <f>'実質公債費比率（分子）の構造'!O$45</f>
        <v>656</v>
      </c>
      <c r="O49" s="167"/>
      <c r="P49" s="167"/>
    </row>
    <row r="50" spans="1:16" x14ac:dyDescent="0.15">
      <c r="A50" s="167" t="s">
        <v>75</v>
      </c>
      <c r="B50" s="167" t="e">
        <f>NA()</f>
        <v>#N/A</v>
      </c>
      <c r="C50" s="167">
        <f>IF(ISNUMBER('実質公債費比率（分子）の構造'!K$53),'実質公債費比率（分子）の構造'!K$53,NA())</f>
        <v>170</v>
      </c>
      <c r="D50" s="167" t="e">
        <f>NA()</f>
        <v>#N/A</v>
      </c>
      <c r="E50" s="167" t="e">
        <f>NA()</f>
        <v>#N/A</v>
      </c>
      <c r="F50" s="167">
        <f>IF(ISNUMBER('実質公債費比率（分子）の構造'!L$53),'実質公債費比率（分子）の構造'!L$53,NA())</f>
        <v>155</v>
      </c>
      <c r="G50" s="167" t="e">
        <f>NA()</f>
        <v>#N/A</v>
      </c>
      <c r="H50" s="167" t="e">
        <f>NA()</f>
        <v>#N/A</v>
      </c>
      <c r="I50" s="167">
        <f>IF(ISNUMBER('実質公債費比率（分子）の構造'!M$53),'実質公債費比率（分子）の構造'!M$53,NA())</f>
        <v>175</v>
      </c>
      <c r="J50" s="167" t="e">
        <f>NA()</f>
        <v>#N/A</v>
      </c>
      <c r="K50" s="167" t="e">
        <f>NA()</f>
        <v>#N/A</v>
      </c>
      <c r="L50" s="167">
        <f>IF(ISNUMBER('実質公債費比率（分子）の構造'!N$53),'実質公債費比率（分子）の構造'!N$53,NA())</f>
        <v>187</v>
      </c>
      <c r="M50" s="167" t="e">
        <f>NA()</f>
        <v>#N/A</v>
      </c>
      <c r="N50" s="167" t="e">
        <f>NA()</f>
        <v>#N/A</v>
      </c>
      <c r="O50" s="167">
        <f>IF(ISNUMBER('実質公債費比率（分子）の構造'!O$53),'実質公債費比率（分子）の構造'!O$53,NA())</f>
        <v>200</v>
      </c>
      <c r="P50" s="167" t="e">
        <f>NA()</f>
        <v>#N/A</v>
      </c>
    </row>
    <row r="53" spans="1:16" x14ac:dyDescent="0.15">
      <c r="A53" s="139" t="s">
        <v>76</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77</v>
      </c>
      <c r="C55" s="166"/>
      <c r="D55" s="166" t="s">
        <v>78</v>
      </c>
      <c r="E55" s="166" t="s">
        <v>77</v>
      </c>
      <c r="F55" s="166"/>
      <c r="G55" s="166" t="s">
        <v>78</v>
      </c>
      <c r="H55" s="166" t="s">
        <v>77</v>
      </c>
      <c r="I55" s="166"/>
      <c r="J55" s="166" t="s">
        <v>78</v>
      </c>
      <c r="K55" s="166" t="s">
        <v>77</v>
      </c>
      <c r="L55" s="166"/>
      <c r="M55" s="166" t="s">
        <v>78</v>
      </c>
      <c r="N55" s="166" t="s">
        <v>77</v>
      </c>
      <c r="O55" s="166"/>
      <c r="P55" s="166" t="s">
        <v>78</v>
      </c>
    </row>
    <row r="56" spans="1:16" x14ac:dyDescent="0.15">
      <c r="A56" s="166" t="s">
        <v>43</v>
      </c>
      <c r="B56" s="166"/>
      <c r="C56" s="166"/>
      <c r="D56" s="166">
        <f>'将来負担比率（分子）の構造'!I$52</f>
        <v>4643</v>
      </c>
      <c r="E56" s="166"/>
      <c r="F56" s="166"/>
      <c r="G56" s="166">
        <f>'将来負担比率（分子）の構造'!J$52</f>
        <v>4743</v>
      </c>
      <c r="H56" s="166"/>
      <c r="I56" s="166"/>
      <c r="J56" s="166">
        <f>'将来負担比率（分子）の構造'!K$52</f>
        <v>4634</v>
      </c>
      <c r="K56" s="166"/>
      <c r="L56" s="166"/>
      <c r="M56" s="166">
        <f>'将来負担比率（分子）の構造'!L$52</f>
        <v>4593</v>
      </c>
      <c r="N56" s="166"/>
      <c r="O56" s="166"/>
      <c r="P56" s="166">
        <f>'将来負担比率（分子）の構造'!M$52</f>
        <v>4521</v>
      </c>
    </row>
    <row r="57" spans="1:16" x14ac:dyDescent="0.15">
      <c r="A57" s="166" t="s">
        <v>42</v>
      </c>
      <c r="B57" s="166"/>
      <c r="C57" s="166"/>
      <c r="D57" s="166">
        <f>'将来負担比率（分子）の構造'!I$51</f>
        <v>291</v>
      </c>
      <c r="E57" s="166"/>
      <c r="F57" s="166"/>
      <c r="G57" s="166">
        <f>'将来負担比率（分子）の構造'!J$51</f>
        <v>391</v>
      </c>
      <c r="H57" s="166"/>
      <c r="I57" s="166"/>
      <c r="J57" s="166">
        <f>'将来負担比率（分子）の構造'!K$51</f>
        <v>377</v>
      </c>
      <c r="K57" s="166"/>
      <c r="L57" s="166"/>
      <c r="M57" s="166">
        <f>'将来負担比率（分子）の構造'!L$51</f>
        <v>363</v>
      </c>
      <c r="N57" s="166"/>
      <c r="O57" s="166"/>
      <c r="P57" s="166">
        <f>'将来負担比率（分子）の構造'!M$51</f>
        <v>349</v>
      </c>
    </row>
    <row r="58" spans="1:16" x14ac:dyDescent="0.15">
      <c r="A58" s="166" t="s">
        <v>41</v>
      </c>
      <c r="B58" s="166"/>
      <c r="C58" s="166"/>
      <c r="D58" s="166">
        <f>'将来負担比率（分子）の構造'!I$50</f>
        <v>2252</v>
      </c>
      <c r="E58" s="166"/>
      <c r="F58" s="166"/>
      <c r="G58" s="166">
        <f>'将来負担比率（分子）の構造'!J$50</f>
        <v>2340</v>
      </c>
      <c r="H58" s="166"/>
      <c r="I58" s="166"/>
      <c r="J58" s="166">
        <f>'将来負担比率（分子）の構造'!K$50</f>
        <v>1954</v>
      </c>
      <c r="K58" s="166"/>
      <c r="L58" s="166"/>
      <c r="M58" s="166">
        <f>'将来負担比率（分子）の構造'!L$50</f>
        <v>1788</v>
      </c>
      <c r="N58" s="166"/>
      <c r="O58" s="166"/>
      <c r="P58" s="166">
        <f>'将来負担比率（分子）の構造'!M$50</f>
        <v>2000</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251</v>
      </c>
      <c r="C62" s="166"/>
      <c r="D62" s="166"/>
      <c r="E62" s="166">
        <f>'将来負担比率（分子）の構造'!J$45</f>
        <v>60</v>
      </c>
      <c r="F62" s="166"/>
      <c r="G62" s="166"/>
      <c r="H62" s="166">
        <f>'将来負担比率（分子）の構造'!K$45</f>
        <v>112</v>
      </c>
      <c r="I62" s="166"/>
      <c r="J62" s="166"/>
      <c r="K62" s="166" t="str">
        <f>'将来負担比率（分子）の構造'!L$45</f>
        <v>-</v>
      </c>
      <c r="L62" s="166"/>
      <c r="M62" s="166"/>
      <c r="N62" s="166" t="str">
        <f>'将来負担比率（分子）の構造'!M$45</f>
        <v>-</v>
      </c>
      <c r="O62" s="166"/>
      <c r="P62" s="166"/>
    </row>
    <row r="63" spans="1:16" x14ac:dyDescent="0.15">
      <c r="A63" s="166" t="s">
        <v>34</v>
      </c>
      <c r="B63" s="166">
        <f>'将来負担比率（分子）の構造'!I$44</f>
        <v>407</v>
      </c>
      <c r="C63" s="166"/>
      <c r="D63" s="166"/>
      <c r="E63" s="166">
        <f>'将来負担比率（分子）の構造'!J$44</f>
        <v>346</v>
      </c>
      <c r="F63" s="166"/>
      <c r="G63" s="166"/>
      <c r="H63" s="166">
        <f>'将来負担比率（分子）の構造'!K$44</f>
        <v>278</v>
      </c>
      <c r="I63" s="166"/>
      <c r="J63" s="166"/>
      <c r="K63" s="166">
        <f>'将来負担比率（分子）の構造'!L$44</f>
        <v>225</v>
      </c>
      <c r="L63" s="166"/>
      <c r="M63" s="166"/>
      <c r="N63" s="166">
        <f>'将来負担比率（分子）の構造'!M$44</f>
        <v>193</v>
      </c>
      <c r="O63" s="166"/>
      <c r="P63" s="166"/>
    </row>
    <row r="64" spans="1:16" x14ac:dyDescent="0.15">
      <c r="A64" s="166" t="s">
        <v>33</v>
      </c>
      <c r="B64" s="166">
        <f>'将来負担比率（分子）の構造'!I$43</f>
        <v>474</v>
      </c>
      <c r="C64" s="166"/>
      <c r="D64" s="166"/>
      <c r="E64" s="166">
        <f>'将来負担比率（分子）の構造'!J$43</f>
        <v>462</v>
      </c>
      <c r="F64" s="166"/>
      <c r="G64" s="166"/>
      <c r="H64" s="166">
        <f>'将来負担比率（分子）の構造'!K$43</f>
        <v>425</v>
      </c>
      <c r="I64" s="166"/>
      <c r="J64" s="166"/>
      <c r="K64" s="166">
        <f>'将来負担比率（分子）の構造'!L$43</f>
        <v>410</v>
      </c>
      <c r="L64" s="166"/>
      <c r="M64" s="166"/>
      <c r="N64" s="166">
        <f>'将来負担比率（分子）の構造'!M$43</f>
        <v>384</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5765</v>
      </c>
      <c r="C66" s="166"/>
      <c r="D66" s="166"/>
      <c r="E66" s="166">
        <f>'将来負担比率（分子）の構造'!J$41</f>
        <v>6101</v>
      </c>
      <c r="F66" s="166"/>
      <c r="G66" s="166"/>
      <c r="H66" s="166">
        <f>'将来負担比率（分子）の構造'!K$41</f>
        <v>6033</v>
      </c>
      <c r="I66" s="166"/>
      <c r="J66" s="166"/>
      <c r="K66" s="166">
        <f>'将来負担比率（分子）の構造'!L$41</f>
        <v>6309</v>
      </c>
      <c r="L66" s="166"/>
      <c r="M66" s="166"/>
      <c r="N66" s="166">
        <f>'将来負担比率（分子）の構造'!M$41</f>
        <v>6221</v>
      </c>
      <c r="O66" s="166"/>
      <c r="P66" s="166"/>
    </row>
    <row r="67" spans="1:16" x14ac:dyDescent="0.15">
      <c r="A67" s="166" t="s">
        <v>79</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199</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80</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81</v>
      </c>
      <c r="B72" s="170">
        <f>基金残高に係る経年分析!F55</f>
        <v>404</v>
      </c>
      <c r="C72" s="170">
        <f>基金残高に係る経年分析!G55</f>
        <v>554</v>
      </c>
      <c r="D72" s="170">
        <f>基金残高に係る経年分析!H55</f>
        <v>704</v>
      </c>
    </row>
    <row r="73" spans="1:16" x14ac:dyDescent="0.15">
      <c r="A73" s="169" t="s">
        <v>82</v>
      </c>
      <c r="B73" s="170">
        <f>基金残高に係る経年分析!F56</f>
        <v>255</v>
      </c>
      <c r="C73" s="170">
        <f>基金残高に係る経年分析!G56</f>
        <v>255</v>
      </c>
      <c r="D73" s="170">
        <f>基金残高に係る経年分析!H56</f>
        <v>286</v>
      </c>
    </row>
    <row r="74" spans="1:16" x14ac:dyDescent="0.15">
      <c r="A74" s="169" t="s">
        <v>83</v>
      </c>
      <c r="B74" s="170">
        <f>基金残高に係る経年分析!F57</f>
        <v>1581</v>
      </c>
      <c r="C74" s="170">
        <f>基金残高に係る経年分析!G57</f>
        <v>996</v>
      </c>
      <c r="D74" s="170">
        <f>基金残高に係る経年分析!H57</f>
        <v>920</v>
      </c>
    </row>
  </sheetData>
  <sheetProtection algorithmName="SHA-512" hashValue="D1M+WxtEmmbYdpPGjklHj0UiNkJ7OlRn/bPsiJCUxzlCLumohLInrQQC+SilSMx7fPBG+b9gVjrdC12tAE/d0Q==" saltValue="mqmn6uoc1MLnFqDdLi8u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7"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221</v>
      </c>
      <c r="DI1" s="727"/>
      <c r="DJ1" s="727"/>
      <c r="DK1" s="727"/>
      <c r="DL1" s="727"/>
      <c r="DM1" s="727"/>
      <c r="DN1" s="728"/>
      <c r="DO1" s="205"/>
      <c r="DP1" s="726" t="s">
        <v>222</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223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224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225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226</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227</v>
      </c>
      <c r="S4" s="689"/>
      <c r="T4" s="689"/>
      <c r="U4" s="689"/>
      <c r="V4" s="689"/>
      <c r="W4" s="689"/>
      <c r="X4" s="689"/>
      <c r="Y4" s="690"/>
      <c r="Z4" s="688" t="s">
        <v>228</v>
      </c>
      <c r="AA4" s="689"/>
      <c r="AB4" s="689"/>
      <c r="AC4" s="690"/>
      <c r="AD4" s="688" t="s">
        <v>229</v>
      </c>
      <c r="AE4" s="689"/>
      <c r="AF4" s="689"/>
      <c r="AG4" s="689"/>
      <c r="AH4" s="689"/>
      <c r="AI4" s="689"/>
      <c r="AJ4" s="689"/>
      <c r="AK4" s="690"/>
      <c r="AL4" s="688" t="s">
        <v>228</v>
      </c>
      <c r="AM4" s="689"/>
      <c r="AN4" s="689"/>
      <c r="AO4" s="690"/>
      <c r="AP4" s="729" t="s">
        <v>230</v>
      </c>
      <c r="AQ4" s="729"/>
      <c r="AR4" s="729"/>
      <c r="AS4" s="729"/>
      <c r="AT4" s="729"/>
      <c r="AU4" s="729"/>
      <c r="AV4" s="729"/>
      <c r="AW4" s="729"/>
      <c r="AX4" s="729"/>
      <c r="AY4" s="729"/>
      <c r="AZ4" s="729"/>
      <c r="BA4" s="729"/>
      <c r="BB4" s="729"/>
      <c r="BC4" s="729"/>
      <c r="BD4" s="729"/>
      <c r="BE4" s="729"/>
      <c r="BF4" s="729"/>
      <c r="BG4" s="729" t="s">
        <v>231</v>
      </c>
      <c r="BH4" s="729"/>
      <c r="BI4" s="729"/>
      <c r="BJ4" s="729"/>
      <c r="BK4" s="729"/>
      <c r="BL4" s="729"/>
      <c r="BM4" s="729"/>
      <c r="BN4" s="729"/>
      <c r="BO4" s="729" t="s">
        <v>228</v>
      </c>
      <c r="BP4" s="729"/>
      <c r="BQ4" s="729"/>
      <c r="BR4" s="729"/>
      <c r="BS4" s="729" t="s">
        <v>232</v>
      </c>
      <c r="BT4" s="729"/>
      <c r="BU4" s="729"/>
      <c r="BV4" s="729"/>
      <c r="BW4" s="729"/>
      <c r="BX4" s="729"/>
      <c r="BY4" s="729"/>
      <c r="BZ4" s="729"/>
      <c r="CA4" s="729"/>
      <c r="CB4" s="729"/>
      <c r="CD4" s="688" t="s">
        <v>233</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234</v>
      </c>
      <c r="C5" s="686"/>
      <c r="D5" s="686"/>
      <c r="E5" s="686"/>
      <c r="F5" s="686"/>
      <c r="G5" s="686"/>
      <c r="H5" s="686"/>
      <c r="I5" s="686"/>
      <c r="J5" s="686"/>
      <c r="K5" s="686"/>
      <c r="L5" s="686"/>
      <c r="M5" s="686"/>
      <c r="N5" s="686"/>
      <c r="O5" s="686"/>
      <c r="P5" s="686"/>
      <c r="Q5" s="687"/>
      <c r="R5" s="682">
        <v>631483</v>
      </c>
      <c r="S5" s="683"/>
      <c r="T5" s="683"/>
      <c r="U5" s="683"/>
      <c r="V5" s="683"/>
      <c r="W5" s="683"/>
      <c r="X5" s="683"/>
      <c r="Y5" s="711"/>
      <c r="Z5" s="724">
        <v>8.9</v>
      </c>
      <c r="AA5" s="724"/>
      <c r="AB5" s="724"/>
      <c r="AC5" s="724"/>
      <c r="AD5" s="725">
        <v>630876</v>
      </c>
      <c r="AE5" s="725"/>
      <c r="AF5" s="725"/>
      <c r="AG5" s="725"/>
      <c r="AH5" s="725"/>
      <c r="AI5" s="725"/>
      <c r="AJ5" s="725"/>
      <c r="AK5" s="725"/>
      <c r="AL5" s="712">
        <v>18.7</v>
      </c>
      <c r="AM5" s="697"/>
      <c r="AN5" s="697"/>
      <c r="AO5" s="713"/>
      <c r="AP5" s="685" t="s">
        <v>235</v>
      </c>
      <c r="AQ5" s="686"/>
      <c r="AR5" s="686"/>
      <c r="AS5" s="686"/>
      <c r="AT5" s="686"/>
      <c r="AU5" s="686"/>
      <c r="AV5" s="686"/>
      <c r="AW5" s="686"/>
      <c r="AX5" s="686"/>
      <c r="AY5" s="686"/>
      <c r="AZ5" s="686"/>
      <c r="BA5" s="686"/>
      <c r="BB5" s="686"/>
      <c r="BC5" s="686"/>
      <c r="BD5" s="686"/>
      <c r="BE5" s="686"/>
      <c r="BF5" s="687"/>
      <c r="BG5" s="635">
        <v>631483</v>
      </c>
      <c r="BH5" s="636"/>
      <c r="BI5" s="636"/>
      <c r="BJ5" s="636"/>
      <c r="BK5" s="636"/>
      <c r="BL5" s="636"/>
      <c r="BM5" s="636"/>
      <c r="BN5" s="637"/>
      <c r="BO5" s="661">
        <v>100</v>
      </c>
      <c r="BP5" s="661"/>
      <c r="BQ5" s="661"/>
      <c r="BR5" s="661"/>
      <c r="BS5" s="662" t="s">
        <v>132</v>
      </c>
      <c r="BT5" s="662"/>
      <c r="BU5" s="662"/>
      <c r="BV5" s="662"/>
      <c r="BW5" s="662"/>
      <c r="BX5" s="662"/>
      <c r="BY5" s="662"/>
      <c r="BZ5" s="662"/>
      <c r="CA5" s="662"/>
      <c r="CB5" s="709"/>
      <c r="CD5" s="688" t="s">
        <v>230</v>
      </c>
      <c r="CE5" s="689"/>
      <c r="CF5" s="689"/>
      <c r="CG5" s="689"/>
      <c r="CH5" s="689"/>
      <c r="CI5" s="689"/>
      <c r="CJ5" s="689"/>
      <c r="CK5" s="689"/>
      <c r="CL5" s="689"/>
      <c r="CM5" s="689"/>
      <c r="CN5" s="689"/>
      <c r="CO5" s="689"/>
      <c r="CP5" s="689"/>
      <c r="CQ5" s="690"/>
      <c r="CR5" s="688" t="s">
        <v>236</v>
      </c>
      <c r="CS5" s="689"/>
      <c r="CT5" s="689"/>
      <c r="CU5" s="689"/>
      <c r="CV5" s="689"/>
      <c r="CW5" s="689"/>
      <c r="CX5" s="689"/>
      <c r="CY5" s="690"/>
      <c r="CZ5" s="688" t="s">
        <v>228</v>
      </c>
      <c r="DA5" s="689"/>
      <c r="DB5" s="689"/>
      <c r="DC5" s="690"/>
      <c r="DD5" s="688" t="s">
        <v>237</v>
      </c>
      <c r="DE5" s="689"/>
      <c r="DF5" s="689"/>
      <c r="DG5" s="689"/>
      <c r="DH5" s="689"/>
      <c r="DI5" s="689"/>
      <c r="DJ5" s="689"/>
      <c r="DK5" s="689"/>
      <c r="DL5" s="689"/>
      <c r="DM5" s="689"/>
      <c r="DN5" s="689"/>
      <c r="DO5" s="689"/>
      <c r="DP5" s="690"/>
      <c r="DQ5" s="688" t="s">
        <v>238</v>
      </c>
      <c r="DR5" s="689"/>
      <c r="DS5" s="689"/>
      <c r="DT5" s="689"/>
      <c r="DU5" s="689"/>
      <c r="DV5" s="689"/>
      <c r="DW5" s="689"/>
      <c r="DX5" s="689"/>
      <c r="DY5" s="689"/>
      <c r="DZ5" s="689"/>
      <c r="EA5" s="689"/>
      <c r="EB5" s="689"/>
      <c r="EC5" s="690"/>
    </row>
    <row r="6" spans="2:143" ht="11.25" customHeight="1" x14ac:dyDescent="0.15">
      <c r="B6" s="632" t="s">
        <v>239</v>
      </c>
      <c r="C6" s="633"/>
      <c r="D6" s="633"/>
      <c r="E6" s="633"/>
      <c r="F6" s="633"/>
      <c r="G6" s="633"/>
      <c r="H6" s="633"/>
      <c r="I6" s="633"/>
      <c r="J6" s="633"/>
      <c r="K6" s="633"/>
      <c r="L6" s="633"/>
      <c r="M6" s="633"/>
      <c r="N6" s="633"/>
      <c r="O6" s="633"/>
      <c r="P6" s="633"/>
      <c r="Q6" s="634"/>
      <c r="R6" s="635">
        <v>35428</v>
      </c>
      <c r="S6" s="636"/>
      <c r="T6" s="636"/>
      <c r="U6" s="636"/>
      <c r="V6" s="636"/>
      <c r="W6" s="636"/>
      <c r="X6" s="636"/>
      <c r="Y6" s="637"/>
      <c r="Z6" s="661">
        <v>0.5</v>
      </c>
      <c r="AA6" s="661"/>
      <c r="AB6" s="661"/>
      <c r="AC6" s="661"/>
      <c r="AD6" s="662">
        <v>35428</v>
      </c>
      <c r="AE6" s="662"/>
      <c r="AF6" s="662"/>
      <c r="AG6" s="662"/>
      <c r="AH6" s="662"/>
      <c r="AI6" s="662"/>
      <c r="AJ6" s="662"/>
      <c r="AK6" s="662"/>
      <c r="AL6" s="638">
        <v>1</v>
      </c>
      <c r="AM6" s="639"/>
      <c r="AN6" s="639"/>
      <c r="AO6" s="663"/>
      <c r="AP6" s="632" t="s">
        <v>240</v>
      </c>
      <c r="AQ6" s="633"/>
      <c r="AR6" s="633"/>
      <c r="AS6" s="633"/>
      <c r="AT6" s="633"/>
      <c r="AU6" s="633"/>
      <c r="AV6" s="633"/>
      <c r="AW6" s="633"/>
      <c r="AX6" s="633"/>
      <c r="AY6" s="633"/>
      <c r="AZ6" s="633"/>
      <c r="BA6" s="633"/>
      <c r="BB6" s="633"/>
      <c r="BC6" s="633"/>
      <c r="BD6" s="633"/>
      <c r="BE6" s="633"/>
      <c r="BF6" s="634"/>
      <c r="BG6" s="635">
        <v>631483</v>
      </c>
      <c r="BH6" s="636"/>
      <c r="BI6" s="636"/>
      <c r="BJ6" s="636"/>
      <c r="BK6" s="636"/>
      <c r="BL6" s="636"/>
      <c r="BM6" s="636"/>
      <c r="BN6" s="637"/>
      <c r="BO6" s="661">
        <v>100</v>
      </c>
      <c r="BP6" s="661"/>
      <c r="BQ6" s="661"/>
      <c r="BR6" s="661"/>
      <c r="BS6" s="662" t="s">
        <v>132</v>
      </c>
      <c r="BT6" s="662"/>
      <c r="BU6" s="662"/>
      <c r="BV6" s="662"/>
      <c r="BW6" s="662"/>
      <c r="BX6" s="662"/>
      <c r="BY6" s="662"/>
      <c r="BZ6" s="662"/>
      <c r="CA6" s="662"/>
      <c r="CB6" s="709"/>
      <c r="CD6" s="685" t="s">
        <v>241</v>
      </c>
      <c r="CE6" s="686"/>
      <c r="CF6" s="686"/>
      <c r="CG6" s="686"/>
      <c r="CH6" s="686"/>
      <c r="CI6" s="686"/>
      <c r="CJ6" s="686"/>
      <c r="CK6" s="686"/>
      <c r="CL6" s="686"/>
      <c r="CM6" s="686"/>
      <c r="CN6" s="686"/>
      <c r="CO6" s="686"/>
      <c r="CP6" s="686"/>
      <c r="CQ6" s="687"/>
      <c r="CR6" s="635">
        <v>62826</v>
      </c>
      <c r="CS6" s="636"/>
      <c r="CT6" s="636"/>
      <c r="CU6" s="636"/>
      <c r="CV6" s="636"/>
      <c r="CW6" s="636"/>
      <c r="CX6" s="636"/>
      <c r="CY6" s="637"/>
      <c r="CZ6" s="712">
        <v>1</v>
      </c>
      <c r="DA6" s="697"/>
      <c r="DB6" s="697"/>
      <c r="DC6" s="714"/>
      <c r="DD6" s="641" t="s">
        <v>132</v>
      </c>
      <c r="DE6" s="636"/>
      <c r="DF6" s="636"/>
      <c r="DG6" s="636"/>
      <c r="DH6" s="636"/>
      <c r="DI6" s="636"/>
      <c r="DJ6" s="636"/>
      <c r="DK6" s="636"/>
      <c r="DL6" s="636"/>
      <c r="DM6" s="636"/>
      <c r="DN6" s="636"/>
      <c r="DO6" s="636"/>
      <c r="DP6" s="637"/>
      <c r="DQ6" s="641">
        <v>62826</v>
      </c>
      <c r="DR6" s="636"/>
      <c r="DS6" s="636"/>
      <c r="DT6" s="636"/>
      <c r="DU6" s="636"/>
      <c r="DV6" s="636"/>
      <c r="DW6" s="636"/>
      <c r="DX6" s="636"/>
      <c r="DY6" s="636"/>
      <c r="DZ6" s="636"/>
      <c r="EA6" s="636"/>
      <c r="EB6" s="636"/>
      <c r="EC6" s="671"/>
    </row>
    <row r="7" spans="2:143" ht="11.25" customHeight="1" x14ac:dyDescent="0.15">
      <c r="B7" s="632" t="s">
        <v>242</v>
      </c>
      <c r="C7" s="633"/>
      <c r="D7" s="633"/>
      <c r="E7" s="633"/>
      <c r="F7" s="633"/>
      <c r="G7" s="633"/>
      <c r="H7" s="633"/>
      <c r="I7" s="633"/>
      <c r="J7" s="633"/>
      <c r="K7" s="633"/>
      <c r="L7" s="633"/>
      <c r="M7" s="633"/>
      <c r="N7" s="633"/>
      <c r="O7" s="633"/>
      <c r="P7" s="633"/>
      <c r="Q7" s="634"/>
      <c r="R7" s="635">
        <v>126</v>
      </c>
      <c r="S7" s="636"/>
      <c r="T7" s="636"/>
      <c r="U7" s="636"/>
      <c r="V7" s="636"/>
      <c r="W7" s="636"/>
      <c r="X7" s="636"/>
      <c r="Y7" s="637"/>
      <c r="Z7" s="661">
        <v>0</v>
      </c>
      <c r="AA7" s="661"/>
      <c r="AB7" s="661"/>
      <c r="AC7" s="661"/>
      <c r="AD7" s="662">
        <v>126</v>
      </c>
      <c r="AE7" s="662"/>
      <c r="AF7" s="662"/>
      <c r="AG7" s="662"/>
      <c r="AH7" s="662"/>
      <c r="AI7" s="662"/>
      <c r="AJ7" s="662"/>
      <c r="AK7" s="662"/>
      <c r="AL7" s="638">
        <v>0</v>
      </c>
      <c r="AM7" s="639"/>
      <c r="AN7" s="639"/>
      <c r="AO7" s="663"/>
      <c r="AP7" s="632" t="s">
        <v>243</v>
      </c>
      <c r="AQ7" s="633"/>
      <c r="AR7" s="633"/>
      <c r="AS7" s="633"/>
      <c r="AT7" s="633"/>
      <c r="AU7" s="633"/>
      <c r="AV7" s="633"/>
      <c r="AW7" s="633"/>
      <c r="AX7" s="633"/>
      <c r="AY7" s="633"/>
      <c r="AZ7" s="633"/>
      <c r="BA7" s="633"/>
      <c r="BB7" s="633"/>
      <c r="BC7" s="633"/>
      <c r="BD7" s="633"/>
      <c r="BE7" s="633"/>
      <c r="BF7" s="634"/>
      <c r="BG7" s="635">
        <v>156071</v>
      </c>
      <c r="BH7" s="636"/>
      <c r="BI7" s="636"/>
      <c r="BJ7" s="636"/>
      <c r="BK7" s="636"/>
      <c r="BL7" s="636"/>
      <c r="BM7" s="636"/>
      <c r="BN7" s="637"/>
      <c r="BO7" s="661">
        <v>24.7</v>
      </c>
      <c r="BP7" s="661"/>
      <c r="BQ7" s="661"/>
      <c r="BR7" s="661"/>
      <c r="BS7" s="662" t="s">
        <v>132</v>
      </c>
      <c r="BT7" s="662"/>
      <c r="BU7" s="662"/>
      <c r="BV7" s="662"/>
      <c r="BW7" s="662"/>
      <c r="BX7" s="662"/>
      <c r="BY7" s="662"/>
      <c r="BZ7" s="662"/>
      <c r="CA7" s="662"/>
      <c r="CB7" s="709"/>
      <c r="CD7" s="632" t="s">
        <v>244</v>
      </c>
      <c r="CE7" s="633"/>
      <c r="CF7" s="633"/>
      <c r="CG7" s="633"/>
      <c r="CH7" s="633"/>
      <c r="CI7" s="633"/>
      <c r="CJ7" s="633"/>
      <c r="CK7" s="633"/>
      <c r="CL7" s="633"/>
      <c r="CM7" s="633"/>
      <c r="CN7" s="633"/>
      <c r="CO7" s="633"/>
      <c r="CP7" s="633"/>
      <c r="CQ7" s="634"/>
      <c r="CR7" s="635">
        <v>1469922</v>
      </c>
      <c r="CS7" s="636"/>
      <c r="CT7" s="636"/>
      <c r="CU7" s="636"/>
      <c r="CV7" s="636"/>
      <c r="CW7" s="636"/>
      <c r="CX7" s="636"/>
      <c r="CY7" s="637"/>
      <c r="CZ7" s="661">
        <v>22.7</v>
      </c>
      <c r="DA7" s="661"/>
      <c r="DB7" s="661"/>
      <c r="DC7" s="661"/>
      <c r="DD7" s="641">
        <v>218228</v>
      </c>
      <c r="DE7" s="636"/>
      <c r="DF7" s="636"/>
      <c r="DG7" s="636"/>
      <c r="DH7" s="636"/>
      <c r="DI7" s="636"/>
      <c r="DJ7" s="636"/>
      <c r="DK7" s="636"/>
      <c r="DL7" s="636"/>
      <c r="DM7" s="636"/>
      <c r="DN7" s="636"/>
      <c r="DO7" s="636"/>
      <c r="DP7" s="637"/>
      <c r="DQ7" s="641">
        <v>821889</v>
      </c>
      <c r="DR7" s="636"/>
      <c r="DS7" s="636"/>
      <c r="DT7" s="636"/>
      <c r="DU7" s="636"/>
      <c r="DV7" s="636"/>
      <c r="DW7" s="636"/>
      <c r="DX7" s="636"/>
      <c r="DY7" s="636"/>
      <c r="DZ7" s="636"/>
      <c r="EA7" s="636"/>
      <c r="EB7" s="636"/>
      <c r="EC7" s="671"/>
    </row>
    <row r="8" spans="2:143" ht="11.25" customHeight="1" x14ac:dyDescent="0.15">
      <c r="B8" s="632" t="s">
        <v>245</v>
      </c>
      <c r="C8" s="633"/>
      <c r="D8" s="633"/>
      <c r="E8" s="633"/>
      <c r="F8" s="633"/>
      <c r="G8" s="633"/>
      <c r="H8" s="633"/>
      <c r="I8" s="633"/>
      <c r="J8" s="633"/>
      <c r="K8" s="633"/>
      <c r="L8" s="633"/>
      <c r="M8" s="633"/>
      <c r="N8" s="633"/>
      <c r="O8" s="633"/>
      <c r="P8" s="633"/>
      <c r="Q8" s="634"/>
      <c r="R8" s="635">
        <v>747</v>
      </c>
      <c r="S8" s="636"/>
      <c r="T8" s="636"/>
      <c r="U8" s="636"/>
      <c r="V8" s="636"/>
      <c r="W8" s="636"/>
      <c r="X8" s="636"/>
      <c r="Y8" s="637"/>
      <c r="Z8" s="661">
        <v>0</v>
      </c>
      <c r="AA8" s="661"/>
      <c r="AB8" s="661"/>
      <c r="AC8" s="661"/>
      <c r="AD8" s="662">
        <v>747</v>
      </c>
      <c r="AE8" s="662"/>
      <c r="AF8" s="662"/>
      <c r="AG8" s="662"/>
      <c r="AH8" s="662"/>
      <c r="AI8" s="662"/>
      <c r="AJ8" s="662"/>
      <c r="AK8" s="662"/>
      <c r="AL8" s="638">
        <v>0</v>
      </c>
      <c r="AM8" s="639"/>
      <c r="AN8" s="639"/>
      <c r="AO8" s="663"/>
      <c r="AP8" s="632" t="s">
        <v>246</v>
      </c>
      <c r="AQ8" s="633"/>
      <c r="AR8" s="633"/>
      <c r="AS8" s="633"/>
      <c r="AT8" s="633"/>
      <c r="AU8" s="633"/>
      <c r="AV8" s="633"/>
      <c r="AW8" s="633"/>
      <c r="AX8" s="633"/>
      <c r="AY8" s="633"/>
      <c r="AZ8" s="633"/>
      <c r="BA8" s="633"/>
      <c r="BB8" s="633"/>
      <c r="BC8" s="633"/>
      <c r="BD8" s="633"/>
      <c r="BE8" s="633"/>
      <c r="BF8" s="634"/>
      <c r="BG8" s="635">
        <v>6404</v>
      </c>
      <c r="BH8" s="636"/>
      <c r="BI8" s="636"/>
      <c r="BJ8" s="636"/>
      <c r="BK8" s="636"/>
      <c r="BL8" s="636"/>
      <c r="BM8" s="636"/>
      <c r="BN8" s="637"/>
      <c r="BO8" s="661">
        <v>1</v>
      </c>
      <c r="BP8" s="661"/>
      <c r="BQ8" s="661"/>
      <c r="BR8" s="661"/>
      <c r="BS8" s="662" t="s">
        <v>132</v>
      </c>
      <c r="BT8" s="662"/>
      <c r="BU8" s="662"/>
      <c r="BV8" s="662"/>
      <c r="BW8" s="662"/>
      <c r="BX8" s="662"/>
      <c r="BY8" s="662"/>
      <c r="BZ8" s="662"/>
      <c r="CA8" s="662"/>
      <c r="CB8" s="709"/>
      <c r="CD8" s="632" t="s">
        <v>247</v>
      </c>
      <c r="CE8" s="633"/>
      <c r="CF8" s="633"/>
      <c r="CG8" s="633"/>
      <c r="CH8" s="633"/>
      <c r="CI8" s="633"/>
      <c r="CJ8" s="633"/>
      <c r="CK8" s="633"/>
      <c r="CL8" s="633"/>
      <c r="CM8" s="633"/>
      <c r="CN8" s="633"/>
      <c r="CO8" s="633"/>
      <c r="CP8" s="633"/>
      <c r="CQ8" s="634"/>
      <c r="CR8" s="635">
        <v>858045</v>
      </c>
      <c r="CS8" s="636"/>
      <c r="CT8" s="636"/>
      <c r="CU8" s="636"/>
      <c r="CV8" s="636"/>
      <c r="CW8" s="636"/>
      <c r="CX8" s="636"/>
      <c r="CY8" s="637"/>
      <c r="CZ8" s="661">
        <v>13.3</v>
      </c>
      <c r="DA8" s="661"/>
      <c r="DB8" s="661"/>
      <c r="DC8" s="661"/>
      <c r="DD8" s="641">
        <v>41151</v>
      </c>
      <c r="DE8" s="636"/>
      <c r="DF8" s="636"/>
      <c r="DG8" s="636"/>
      <c r="DH8" s="636"/>
      <c r="DI8" s="636"/>
      <c r="DJ8" s="636"/>
      <c r="DK8" s="636"/>
      <c r="DL8" s="636"/>
      <c r="DM8" s="636"/>
      <c r="DN8" s="636"/>
      <c r="DO8" s="636"/>
      <c r="DP8" s="637"/>
      <c r="DQ8" s="641">
        <v>350273</v>
      </c>
      <c r="DR8" s="636"/>
      <c r="DS8" s="636"/>
      <c r="DT8" s="636"/>
      <c r="DU8" s="636"/>
      <c r="DV8" s="636"/>
      <c r="DW8" s="636"/>
      <c r="DX8" s="636"/>
      <c r="DY8" s="636"/>
      <c r="DZ8" s="636"/>
      <c r="EA8" s="636"/>
      <c r="EB8" s="636"/>
      <c r="EC8" s="671"/>
    </row>
    <row r="9" spans="2:143" ht="11.25" customHeight="1" x14ac:dyDescent="0.15">
      <c r="B9" s="632" t="s">
        <v>248</v>
      </c>
      <c r="C9" s="633"/>
      <c r="D9" s="633"/>
      <c r="E9" s="633"/>
      <c r="F9" s="633"/>
      <c r="G9" s="633"/>
      <c r="H9" s="633"/>
      <c r="I9" s="633"/>
      <c r="J9" s="633"/>
      <c r="K9" s="633"/>
      <c r="L9" s="633"/>
      <c r="M9" s="633"/>
      <c r="N9" s="633"/>
      <c r="O9" s="633"/>
      <c r="P9" s="633"/>
      <c r="Q9" s="634"/>
      <c r="R9" s="635">
        <v>905</v>
      </c>
      <c r="S9" s="636"/>
      <c r="T9" s="636"/>
      <c r="U9" s="636"/>
      <c r="V9" s="636"/>
      <c r="W9" s="636"/>
      <c r="X9" s="636"/>
      <c r="Y9" s="637"/>
      <c r="Z9" s="661">
        <v>0</v>
      </c>
      <c r="AA9" s="661"/>
      <c r="AB9" s="661"/>
      <c r="AC9" s="661"/>
      <c r="AD9" s="662">
        <v>905</v>
      </c>
      <c r="AE9" s="662"/>
      <c r="AF9" s="662"/>
      <c r="AG9" s="662"/>
      <c r="AH9" s="662"/>
      <c r="AI9" s="662"/>
      <c r="AJ9" s="662"/>
      <c r="AK9" s="662"/>
      <c r="AL9" s="638">
        <v>0</v>
      </c>
      <c r="AM9" s="639"/>
      <c r="AN9" s="639"/>
      <c r="AO9" s="663"/>
      <c r="AP9" s="632" t="s">
        <v>249</v>
      </c>
      <c r="AQ9" s="633"/>
      <c r="AR9" s="633"/>
      <c r="AS9" s="633"/>
      <c r="AT9" s="633"/>
      <c r="AU9" s="633"/>
      <c r="AV9" s="633"/>
      <c r="AW9" s="633"/>
      <c r="AX9" s="633"/>
      <c r="AY9" s="633"/>
      <c r="AZ9" s="633"/>
      <c r="BA9" s="633"/>
      <c r="BB9" s="633"/>
      <c r="BC9" s="633"/>
      <c r="BD9" s="633"/>
      <c r="BE9" s="633"/>
      <c r="BF9" s="634"/>
      <c r="BG9" s="635">
        <v>121673</v>
      </c>
      <c r="BH9" s="636"/>
      <c r="BI9" s="636"/>
      <c r="BJ9" s="636"/>
      <c r="BK9" s="636"/>
      <c r="BL9" s="636"/>
      <c r="BM9" s="636"/>
      <c r="BN9" s="637"/>
      <c r="BO9" s="661">
        <v>19.3</v>
      </c>
      <c r="BP9" s="661"/>
      <c r="BQ9" s="661"/>
      <c r="BR9" s="661"/>
      <c r="BS9" s="662" t="s">
        <v>132</v>
      </c>
      <c r="BT9" s="662"/>
      <c r="BU9" s="662"/>
      <c r="BV9" s="662"/>
      <c r="BW9" s="662"/>
      <c r="BX9" s="662"/>
      <c r="BY9" s="662"/>
      <c r="BZ9" s="662"/>
      <c r="CA9" s="662"/>
      <c r="CB9" s="709"/>
      <c r="CD9" s="632" t="s">
        <v>250</v>
      </c>
      <c r="CE9" s="633"/>
      <c r="CF9" s="633"/>
      <c r="CG9" s="633"/>
      <c r="CH9" s="633"/>
      <c r="CI9" s="633"/>
      <c r="CJ9" s="633"/>
      <c r="CK9" s="633"/>
      <c r="CL9" s="633"/>
      <c r="CM9" s="633"/>
      <c r="CN9" s="633"/>
      <c r="CO9" s="633"/>
      <c r="CP9" s="633"/>
      <c r="CQ9" s="634"/>
      <c r="CR9" s="635">
        <v>448876</v>
      </c>
      <c r="CS9" s="636"/>
      <c r="CT9" s="636"/>
      <c r="CU9" s="636"/>
      <c r="CV9" s="636"/>
      <c r="CW9" s="636"/>
      <c r="CX9" s="636"/>
      <c r="CY9" s="637"/>
      <c r="CZ9" s="661">
        <v>6.9</v>
      </c>
      <c r="DA9" s="661"/>
      <c r="DB9" s="661"/>
      <c r="DC9" s="661"/>
      <c r="DD9" s="641" t="s">
        <v>132</v>
      </c>
      <c r="DE9" s="636"/>
      <c r="DF9" s="636"/>
      <c r="DG9" s="636"/>
      <c r="DH9" s="636"/>
      <c r="DI9" s="636"/>
      <c r="DJ9" s="636"/>
      <c r="DK9" s="636"/>
      <c r="DL9" s="636"/>
      <c r="DM9" s="636"/>
      <c r="DN9" s="636"/>
      <c r="DO9" s="636"/>
      <c r="DP9" s="637"/>
      <c r="DQ9" s="641">
        <v>357236</v>
      </c>
      <c r="DR9" s="636"/>
      <c r="DS9" s="636"/>
      <c r="DT9" s="636"/>
      <c r="DU9" s="636"/>
      <c r="DV9" s="636"/>
      <c r="DW9" s="636"/>
      <c r="DX9" s="636"/>
      <c r="DY9" s="636"/>
      <c r="DZ9" s="636"/>
      <c r="EA9" s="636"/>
      <c r="EB9" s="636"/>
      <c r="EC9" s="671"/>
    </row>
    <row r="10" spans="2:143" ht="11.25" customHeight="1" x14ac:dyDescent="0.15">
      <c r="B10" s="632" t="s">
        <v>251</v>
      </c>
      <c r="C10" s="633"/>
      <c r="D10" s="633"/>
      <c r="E10" s="633"/>
      <c r="F10" s="633"/>
      <c r="G10" s="633"/>
      <c r="H10" s="633"/>
      <c r="I10" s="633"/>
      <c r="J10" s="633"/>
      <c r="K10" s="633"/>
      <c r="L10" s="633"/>
      <c r="M10" s="633"/>
      <c r="N10" s="633"/>
      <c r="O10" s="633"/>
      <c r="P10" s="633"/>
      <c r="Q10" s="634"/>
      <c r="R10" s="635" t="s">
        <v>132</v>
      </c>
      <c r="S10" s="636"/>
      <c r="T10" s="636"/>
      <c r="U10" s="636"/>
      <c r="V10" s="636"/>
      <c r="W10" s="636"/>
      <c r="X10" s="636"/>
      <c r="Y10" s="637"/>
      <c r="Z10" s="661" t="s">
        <v>132</v>
      </c>
      <c r="AA10" s="661"/>
      <c r="AB10" s="661"/>
      <c r="AC10" s="661"/>
      <c r="AD10" s="662" t="s">
        <v>132</v>
      </c>
      <c r="AE10" s="662"/>
      <c r="AF10" s="662"/>
      <c r="AG10" s="662"/>
      <c r="AH10" s="662"/>
      <c r="AI10" s="662"/>
      <c r="AJ10" s="662"/>
      <c r="AK10" s="662"/>
      <c r="AL10" s="638" t="s">
        <v>132</v>
      </c>
      <c r="AM10" s="639"/>
      <c r="AN10" s="639"/>
      <c r="AO10" s="663"/>
      <c r="AP10" s="632" t="s">
        <v>252</v>
      </c>
      <c r="AQ10" s="633"/>
      <c r="AR10" s="633"/>
      <c r="AS10" s="633"/>
      <c r="AT10" s="633"/>
      <c r="AU10" s="633"/>
      <c r="AV10" s="633"/>
      <c r="AW10" s="633"/>
      <c r="AX10" s="633"/>
      <c r="AY10" s="633"/>
      <c r="AZ10" s="633"/>
      <c r="BA10" s="633"/>
      <c r="BB10" s="633"/>
      <c r="BC10" s="633"/>
      <c r="BD10" s="633"/>
      <c r="BE10" s="633"/>
      <c r="BF10" s="634"/>
      <c r="BG10" s="635">
        <v>9767</v>
      </c>
      <c r="BH10" s="636"/>
      <c r="BI10" s="636"/>
      <c r="BJ10" s="636"/>
      <c r="BK10" s="636"/>
      <c r="BL10" s="636"/>
      <c r="BM10" s="636"/>
      <c r="BN10" s="637"/>
      <c r="BO10" s="661">
        <v>1.5</v>
      </c>
      <c r="BP10" s="661"/>
      <c r="BQ10" s="661"/>
      <c r="BR10" s="661"/>
      <c r="BS10" s="662" t="s">
        <v>132</v>
      </c>
      <c r="BT10" s="662"/>
      <c r="BU10" s="662"/>
      <c r="BV10" s="662"/>
      <c r="BW10" s="662"/>
      <c r="BX10" s="662"/>
      <c r="BY10" s="662"/>
      <c r="BZ10" s="662"/>
      <c r="CA10" s="662"/>
      <c r="CB10" s="709"/>
      <c r="CD10" s="632" t="s">
        <v>253</v>
      </c>
      <c r="CE10" s="633"/>
      <c r="CF10" s="633"/>
      <c r="CG10" s="633"/>
      <c r="CH10" s="633"/>
      <c r="CI10" s="633"/>
      <c r="CJ10" s="633"/>
      <c r="CK10" s="633"/>
      <c r="CL10" s="633"/>
      <c r="CM10" s="633"/>
      <c r="CN10" s="633"/>
      <c r="CO10" s="633"/>
      <c r="CP10" s="633"/>
      <c r="CQ10" s="634"/>
      <c r="CR10" s="635" t="s">
        <v>132</v>
      </c>
      <c r="CS10" s="636"/>
      <c r="CT10" s="636"/>
      <c r="CU10" s="636"/>
      <c r="CV10" s="636"/>
      <c r="CW10" s="636"/>
      <c r="CX10" s="636"/>
      <c r="CY10" s="637"/>
      <c r="CZ10" s="661" t="s">
        <v>132</v>
      </c>
      <c r="DA10" s="661"/>
      <c r="DB10" s="661"/>
      <c r="DC10" s="661"/>
      <c r="DD10" s="641" t="s">
        <v>132</v>
      </c>
      <c r="DE10" s="636"/>
      <c r="DF10" s="636"/>
      <c r="DG10" s="636"/>
      <c r="DH10" s="636"/>
      <c r="DI10" s="636"/>
      <c r="DJ10" s="636"/>
      <c r="DK10" s="636"/>
      <c r="DL10" s="636"/>
      <c r="DM10" s="636"/>
      <c r="DN10" s="636"/>
      <c r="DO10" s="636"/>
      <c r="DP10" s="637"/>
      <c r="DQ10" s="641" t="s">
        <v>132</v>
      </c>
      <c r="DR10" s="636"/>
      <c r="DS10" s="636"/>
      <c r="DT10" s="636"/>
      <c r="DU10" s="636"/>
      <c r="DV10" s="636"/>
      <c r="DW10" s="636"/>
      <c r="DX10" s="636"/>
      <c r="DY10" s="636"/>
      <c r="DZ10" s="636"/>
      <c r="EA10" s="636"/>
      <c r="EB10" s="636"/>
      <c r="EC10" s="671"/>
    </row>
    <row r="11" spans="2:143" ht="11.25" customHeight="1" x14ac:dyDescent="0.15">
      <c r="B11" s="632" t="s">
        <v>254</v>
      </c>
      <c r="C11" s="633"/>
      <c r="D11" s="633"/>
      <c r="E11" s="633"/>
      <c r="F11" s="633"/>
      <c r="G11" s="633"/>
      <c r="H11" s="633"/>
      <c r="I11" s="633"/>
      <c r="J11" s="633"/>
      <c r="K11" s="633"/>
      <c r="L11" s="633"/>
      <c r="M11" s="633"/>
      <c r="N11" s="633"/>
      <c r="O11" s="633"/>
      <c r="P11" s="633"/>
      <c r="Q11" s="634"/>
      <c r="R11" s="635">
        <v>104785</v>
      </c>
      <c r="S11" s="636"/>
      <c r="T11" s="636"/>
      <c r="U11" s="636"/>
      <c r="V11" s="636"/>
      <c r="W11" s="636"/>
      <c r="X11" s="636"/>
      <c r="Y11" s="637"/>
      <c r="Z11" s="638">
        <v>1.5</v>
      </c>
      <c r="AA11" s="639"/>
      <c r="AB11" s="639"/>
      <c r="AC11" s="640"/>
      <c r="AD11" s="641">
        <v>104785</v>
      </c>
      <c r="AE11" s="636"/>
      <c r="AF11" s="636"/>
      <c r="AG11" s="636"/>
      <c r="AH11" s="636"/>
      <c r="AI11" s="636"/>
      <c r="AJ11" s="636"/>
      <c r="AK11" s="637"/>
      <c r="AL11" s="638">
        <v>3.1</v>
      </c>
      <c r="AM11" s="639"/>
      <c r="AN11" s="639"/>
      <c r="AO11" s="663"/>
      <c r="AP11" s="632" t="s">
        <v>255</v>
      </c>
      <c r="AQ11" s="633"/>
      <c r="AR11" s="633"/>
      <c r="AS11" s="633"/>
      <c r="AT11" s="633"/>
      <c r="AU11" s="633"/>
      <c r="AV11" s="633"/>
      <c r="AW11" s="633"/>
      <c r="AX11" s="633"/>
      <c r="AY11" s="633"/>
      <c r="AZ11" s="633"/>
      <c r="BA11" s="633"/>
      <c r="BB11" s="633"/>
      <c r="BC11" s="633"/>
      <c r="BD11" s="633"/>
      <c r="BE11" s="633"/>
      <c r="BF11" s="634"/>
      <c r="BG11" s="635">
        <v>18227</v>
      </c>
      <c r="BH11" s="636"/>
      <c r="BI11" s="636"/>
      <c r="BJ11" s="636"/>
      <c r="BK11" s="636"/>
      <c r="BL11" s="636"/>
      <c r="BM11" s="636"/>
      <c r="BN11" s="637"/>
      <c r="BO11" s="661">
        <v>2.9</v>
      </c>
      <c r="BP11" s="661"/>
      <c r="BQ11" s="661"/>
      <c r="BR11" s="661"/>
      <c r="BS11" s="662" t="s">
        <v>132</v>
      </c>
      <c r="BT11" s="662"/>
      <c r="BU11" s="662"/>
      <c r="BV11" s="662"/>
      <c r="BW11" s="662"/>
      <c r="BX11" s="662"/>
      <c r="BY11" s="662"/>
      <c r="BZ11" s="662"/>
      <c r="CA11" s="662"/>
      <c r="CB11" s="709"/>
      <c r="CD11" s="632" t="s">
        <v>256</v>
      </c>
      <c r="CE11" s="633"/>
      <c r="CF11" s="633"/>
      <c r="CG11" s="633"/>
      <c r="CH11" s="633"/>
      <c r="CI11" s="633"/>
      <c r="CJ11" s="633"/>
      <c r="CK11" s="633"/>
      <c r="CL11" s="633"/>
      <c r="CM11" s="633"/>
      <c r="CN11" s="633"/>
      <c r="CO11" s="633"/>
      <c r="CP11" s="633"/>
      <c r="CQ11" s="634"/>
      <c r="CR11" s="635">
        <v>417219</v>
      </c>
      <c r="CS11" s="636"/>
      <c r="CT11" s="636"/>
      <c r="CU11" s="636"/>
      <c r="CV11" s="636"/>
      <c r="CW11" s="636"/>
      <c r="CX11" s="636"/>
      <c r="CY11" s="637"/>
      <c r="CZ11" s="661">
        <v>6.5</v>
      </c>
      <c r="DA11" s="661"/>
      <c r="DB11" s="661"/>
      <c r="DC11" s="661"/>
      <c r="DD11" s="641">
        <v>88060</v>
      </c>
      <c r="DE11" s="636"/>
      <c r="DF11" s="636"/>
      <c r="DG11" s="636"/>
      <c r="DH11" s="636"/>
      <c r="DI11" s="636"/>
      <c r="DJ11" s="636"/>
      <c r="DK11" s="636"/>
      <c r="DL11" s="636"/>
      <c r="DM11" s="636"/>
      <c r="DN11" s="636"/>
      <c r="DO11" s="636"/>
      <c r="DP11" s="637"/>
      <c r="DQ11" s="641">
        <v>203570</v>
      </c>
      <c r="DR11" s="636"/>
      <c r="DS11" s="636"/>
      <c r="DT11" s="636"/>
      <c r="DU11" s="636"/>
      <c r="DV11" s="636"/>
      <c r="DW11" s="636"/>
      <c r="DX11" s="636"/>
      <c r="DY11" s="636"/>
      <c r="DZ11" s="636"/>
      <c r="EA11" s="636"/>
      <c r="EB11" s="636"/>
      <c r="EC11" s="671"/>
    </row>
    <row r="12" spans="2:143" ht="11.25" customHeight="1" x14ac:dyDescent="0.15">
      <c r="B12" s="632" t="s">
        <v>257</v>
      </c>
      <c r="C12" s="633"/>
      <c r="D12" s="633"/>
      <c r="E12" s="633"/>
      <c r="F12" s="633"/>
      <c r="G12" s="633"/>
      <c r="H12" s="633"/>
      <c r="I12" s="633"/>
      <c r="J12" s="633"/>
      <c r="K12" s="633"/>
      <c r="L12" s="633"/>
      <c r="M12" s="633"/>
      <c r="N12" s="633"/>
      <c r="O12" s="633"/>
      <c r="P12" s="633"/>
      <c r="Q12" s="634"/>
      <c r="R12" s="635" t="s">
        <v>132</v>
      </c>
      <c r="S12" s="636"/>
      <c r="T12" s="636"/>
      <c r="U12" s="636"/>
      <c r="V12" s="636"/>
      <c r="W12" s="636"/>
      <c r="X12" s="636"/>
      <c r="Y12" s="637"/>
      <c r="Z12" s="661" t="s">
        <v>132</v>
      </c>
      <c r="AA12" s="661"/>
      <c r="AB12" s="661"/>
      <c r="AC12" s="661"/>
      <c r="AD12" s="662" t="s">
        <v>132</v>
      </c>
      <c r="AE12" s="662"/>
      <c r="AF12" s="662"/>
      <c r="AG12" s="662"/>
      <c r="AH12" s="662"/>
      <c r="AI12" s="662"/>
      <c r="AJ12" s="662"/>
      <c r="AK12" s="662"/>
      <c r="AL12" s="638" t="s">
        <v>132</v>
      </c>
      <c r="AM12" s="639"/>
      <c r="AN12" s="639"/>
      <c r="AO12" s="663"/>
      <c r="AP12" s="632" t="s">
        <v>258</v>
      </c>
      <c r="AQ12" s="633"/>
      <c r="AR12" s="633"/>
      <c r="AS12" s="633"/>
      <c r="AT12" s="633"/>
      <c r="AU12" s="633"/>
      <c r="AV12" s="633"/>
      <c r="AW12" s="633"/>
      <c r="AX12" s="633"/>
      <c r="AY12" s="633"/>
      <c r="AZ12" s="633"/>
      <c r="BA12" s="633"/>
      <c r="BB12" s="633"/>
      <c r="BC12" s="633"/>
      <c r="BD12" s="633"/>
      <c r="BE12" s="633"/>
      <c r="BF12" s="634"/>
      <c r="BG12" s="635">
        <v>429620</v>
      </c>
      <c r="BH12" s="636"/>
      <c r="BI12" s="636"/>
      <c r="BJ12" s="636"/>
      <c r="BK12" s="636"/>
      <c r="BL12" s="636"/>
      <c r="BM12" s="636"/>
      <c r="BN12" s="637"/>
      <c r="BO12" s="661">
        <v>68</v>
      </c>
      <c r="BP12" s="661"/>
      <c r="BQ12" s="661"/>
      <c r="BR12" s="661"/>
      <c r="BS12" s="662" t="s">
        <v>132</v>
      </c>
      <c r="BT12" s="662"/>
      <c r="BU12" s="662"/>
      <c r="BV12" s="662"/>
      <c r="BW12" s="662"/>
      <c r="BX12" s="662"/>
      <c r="BY12" s="662"/>
      <c r="BZ12" s="662"/>
      <c r="CA12" s="662"/>
      <c r="CB12" s="709"/>
      <c r="CD12" s="632" t="s">
        <v>259</v>
      </c>
      <c r="CE12" s="633"/>
      <c r="CF12" s="633"/>
      <c r="CG12" s="633"/>
      <c r="CH12" s="633"/>
      <c r="CI12" s="633"/>
      <c r="CJ12" s="633"/>
      <c r="CK12" s="633"/>
      <c r="CL12" s="633"/>
      <c r="CM12" s="633"/>
      <c r="CN12" s="633"/>
      <c r="CO12" s="633"/>
      <c r="CP12" s="633"/>
      <c r="CQ12" s="634"/>
      <c r="CR12" s="635">
        <v>1075040</v>
      </c>
      <c r="CS12" s="636"/>
      <c r="CT12" s="636"/>
      <c r="CU12" s="636"/>
      <c r="CV12" s="636"/>
      <c r="CW12" s="636"/>
      <c r="CX12" s="636"/>
      <c r="CY12" s="637"/>
      <c r="CZ12" s="661">
        <v>16.600000000000001</v>
      </c>
      <c r="DA12" s="661"/>
      <c r="DB12" s="661"/>
      <c r="DC12" s="661"/>
      <c r="DD12" s="641">
        <v>837777</v>
      </c>
      <c r="DE12" s="636"/>
      <c r="DF12" s="636"/>
      <c r="DG12" s="636"/>
      <c r="DH12" s="636"/>
      <c r="DI12" s="636"/>
      <c r="DJ12" s="636"/>
      <c r="DK12" s="636"/>
      <c r="DL12" s="636"/>
      <c r="DM12" s="636"/>
      <c r="DN12" s="636"/>
      <c r="DO12" s="636"/>
      <c r="DP12" s="637"/>
      <c r="DQ12" s="641">
        <v>183098</v>
      </c>
      <c r="DR12" s="636"/>
      <c r="DS12" s="636"/>
      <c r="DT12" s="636"/>
      <c r="DU12" s="636"/>
      <c r="DV12" s="636"/>
      <c r="DW12" s="636"/>
      <c r="DX12" s="636"/>
      <c r="DY12" s="636"/>
      <c r="DZ12" s="636"/>
      <c r="EA12" s="636"/>
      <c r="EB12" s="636"/>
      <c r="EC12" s="671"/>
    </row>
    <row r="13" spans="2:143" ht="11.25" customHeight="1" x14ac:dyDescent="0.15">
      <c r="B13" s="632" t="s">
        <v>260</v>
      </c>
      <c r="C13" s="633"/>
      <c r="D13" s="633"/>
      <c r="E13" s="633"/>
      <c r="F13" s="633"/>
      <c r="G13" s="633"/>
      <c r="H13" s="633"/>
      <c r="I13" s="633"/>
      <c r="J13" s="633"/>
      <c r="K13" s="633"/>
      <c r="L13" s="633"/>
      <c r="M13" s="633"/>
      <c r="N13" s="633"/>
      <c r="O13" s="633"/>
      <c r="P13" s="633"/>
      <c r="Q13" s="634"/>
      <c r="R13" s="635" t="s">
        <v>132</v>
      </c>
      <c r="S13" s="636"/>
      <c r="T13" s="636"/>
      <c r="U13" s="636"/>
      <c r="V13" s="636"/>
      <c r="W13" s="636"/>
      <c r="X13" s="636"/>
      <c r="Y13" s="637"/>
      <c r="Z13" s="661" t="s">
        <v>132</v>
      </c>
      <c r="AA13" s="661"/>
      <c r="AB13" s="661"/>
      <c r="AC13" s="661"/>
      <c r="AD13" s="662" t="s">
        <v>132</v>
      </c>
      <c r="AE13" s="662"/>
      <c r="AF13" s="662"/>
      <c r="AG13" s="662"/>
      <c r="AH13" s="662"/>
      <c r="AI13" s="662"/>
      <c r="AJ13" s="662"/>
      <c r="AK13" s="662"/>
      <c r="AL13" s="638" t="s">
        <v>132</v>
      </c>
      <c r="AM13" s="639"/>
      <c r="AN13" s="639"/>
      <c r="AO13" s="663"/>
      <c r="AP13" s="632" t="s">
        <v>261</v>
      </c>
      <c r="AQ13" s="633"/>
      <c r="AR13" s="633"/>
      <c r="AS13" s="633"/>
      <c r="AT13" s="633"/>
      <c r="AU13" s="633"/>
      <c r="AV13" s="633"/>
      <c r="AW13" s="633"/>
      <c r="AX13" s="633"/>
      <c r="AY13" s="633"/>
      <c r="AZ13" s="633"/>
      <c r="BA13" s="633"/>
      <c r="BB13" s="633"/>
      <c r="BC13" s="633"/>
      <c r="BD13" s="633"/>
      <c r="BE13" s="633"/>
      <c r="BF13" s="634"/>
      <c r="BG13" s="635">
        <v>212063</v>
      </c>
      <c r="BH13" s="636"/>
      <c r="BI13" s="636"/>
      <c r="BJ13" s="636"/>
      <c r="BK13" s="636"/>
      <c r="BL13" s="636"/>
      <c r="BM13" s="636"/>
      <c r="BN13" s="637"/>
      <c r="BO13" s="661">
        <v>33.6</v>
      </c>
      <c r="BP13" s="661"/>
      <c r="BQ13" s="661"/>
      <c r="BR13" s="661"/>
      <c r="BS13" s="662" t="s">
        <v>132</v>
      </c>
      <c r="BT13" s="662"/>
      <c r="BU13" s="662"/>
      <c r="BV13" s="662"/>
      <c r="BW13" s="662"/>
      <c r="BX13" s="662"/>
      <c r="BY13" s="662"/>
      <c r="BZ13" s="662"/>
      <c r="CA13" s="662"/>
      <c r="CB13" s="709"/>
      <c r="CD13" s="632" t="s">
        <v>262</v>
      </c>
      <c r="CE13" s="633"/>
      <c r="CF13" s="633"/>
      <c r="CG13" s="633"/>
      <c r="CH13" s="633"/>
      <c r="CI13" s="633"/>
      <c r="CJ13" s="633"/>
      <c r="CK13" s="633"/>
      <c r="CL13" s="633"/>
      <c r="CM13" s="633"/>
      <c r="CN13" s="633"/>
      <c r="CO13" s="633"/>
      <c r="CP13" s="633"/>
      <c r="CQ13" s="634"/>
      <c r="CR13" s="635">
        <v>590751</v>
      </c>
      <c r="CS13" s="636"/>
      <c r="CT13" s="636"/>
      <c r="CU13" s="636"/>
      <c r="CV13" s="636"/>
      <c r="CW13" s="636"/>
      <c r="CX13" s="636"/>
      <c r="CY13" s="637"/>
      <c r="CZ13" s="661">
        <v>9.1</v>
      </c>
      <c r="DA13" s="661"/>
      <c r="DB13" s="661"/>
      <c r="DC13" s="661"/>
      <c r="DD13" s="641">
        <v>395615</v>
      </c>
      <c r="DE13" s="636"/>
      <c r="DF13" s="636"/>
      <c r="DG13" s="636"/>
      <c r="DH13" s="636"/>
      <c r="DI13" s="636"/>
      <c r="DJ13" s="636"/>
      <c r="DK13" s="636"/>
      <c r="DL13" s="636"/>
      <c r="DM13" s="636"/>
      <c r="DN13" s="636"/>
      <c r="DO13" s="636"/>
      <c r="DP13" s="637"/>
      <c r="DQ13" s="641">
        <v>407070</v>
      </c>
      <c r="DR13" s="636"/>
      <c r="DS13" s="636"/>
      <c r="DT13" s="636"/>
      <c r="DU13" s="636"/>
      <c r="DV13" s="636"/>
      <c r="DW13" s="636"/>
      <c r="DX13" s="636"/>
      <c r="DY13" s="636"/>
      <c r="DZ13" s="636"/>
      <c r="EA13" s="636"/>
      <c r="EB13" s="636"/>
      <c r="EC13" s="671"/>
    </row>
    <row r="14" spans="2:143" ht="11.25" customHeight="1" x14ac:dyDescent="0.15">
      <c r="B14" s="632" t="s">
        <v>263</v>
      </c>
      <c r="C14" s="633"/>
      <c r="D14" s="633"/>
      <c r="E14" s="633"/>
      <c r="F14" s="633"/>
      <c r="G14" s="633"/>
      <c r="H14" s="633"/>
      <c r="I14" s="633"/>
      <c r="J14" s="633"/>
      <c r="K14" s="633"/>
      <c r="L14" s="633"/>
      <c r="M14" s="633"/>
      <c r="N14" s="633"/>
      <c r="O14" s="633"/>
      <c r="P14" s="633"/>
      <c r="Q14" s="634"/>
      <c r="R14" s="635" t="s">
        <v>132</v>
      </c>
      <c r="S14" s="636"/>
      <c r="T14" s="636"/>
      <c r="U14" s="636"/>
      <c r="V14" s="636"/>
      <c r="W14" s="636"/>
      <c r="X14" s="636"/>
      <c r="Y14" s="637"/>
      <c r="Z14" s="661" t="s">
        <v>132</v>
      </c>
      <c r="AA14" s="661"/>
      <c r="AB14" s="661"/>
      <c r="AC14" s="661"/>
      <c r="AD14" s="662" t="s">
        <v>132</v>
      </c>
      <c r="AE14" s="662"/>
      <c r="AF14" s="662"/>
      <c r="AG14" s="662"/>
      <c r="AH14" s="662"/>
      <c r="AI14" s="662"/>
      <c r="AJ14" s="662"/>
      <c r="AK14" s="662"/>
      <c r="AL14" s="638" t="s">
        <v>132</v>
      </c>
      <c r="AM14" s="639"/>
      <c r="AN14" s="639"/>
      <c r="AO14" s="663"/>
      <c r="AP14" s="632" t="s">
        <v>264</v>
      </c>
      <c r="AQ14" s="633"/>
      <c r="AR14" s="633"/>
      <c r="AS14" s="633"/>
      <c r="AT14" s="633"/>
      <c r="AU14" s="633"/>
      <c r="AV14" s="633"/>
      <c r="AW14" s="633"/>
      <c r="AX14" s="633"/>
      <c r="AY14" s="633"/>
      <c r="AZ14" s="633"/>
      <c r="BA14" s="633"/>
      <c r="BB14" s="633"/>
      <c r="BC14" s="633"/>
      <c r="BD14" s="633"/>
      <c r="BE14" s="633"/>
      <c r="BF14" s="634"/>
      <c r="BG14" s="635">
        <v>19701</v>
      </c>
      <c r="BH14" s="636"/>
      <c r="BI14" s="636"/>
      <c r="BJ14" s="636"/>
      <c r="BK14" s="636"/>
      <c r="BL14" s="636"/>
      <c r="BM14" s="636"/>
      <c r="BN14" s="637"/>
      <c r="BO14" s="661">
        <v>3.1</v>
      </c>
      <c r="BP14" s="661"/>
      <c r="BQ14" s="661"/>
      <c r="BR14" s="661"/>
      <c r="BS14" s="662" t="s">
        <v>132</v>
      </c>
      <c r="BT14" s="662"/>
      <c r="BU14" s="662"/>
      <c r="BV14" s="662"/>
      <c r="BW14" s="662"/>
      <c r="BX14" s="662"/>
      <c r="BY14" s="662"/>
      <c r="BZ14" s="662"/>
      <c r="CA14" s="662"/>
      <c r="CB14" s="709"/>
      <c r="CD14" s="632" t="s">
        <v>265</v>
      </c>
      <c r="CE14" s="633"/>
      <c r="CF14" s="633"/>
      <c r="CG14" s="633"/>
      <c r="CH14" s="633"/>
      <c r="CI14" s="633"/>
      <c r="CJ14" s="633"/>
      <c r="CK14" s="633"/>
      <c r="CL14" s="633"/>
      <c r="CM14" s="633"/>
      <c r="CN14" s="633"/>
      <c r="CO14" s="633"/>
      <c r="CP14" s="633"/>
      <c r="CQ14" s="634"/>
      <c r="CR14" s="635">
        <v>202449</v>
      </c>
      <c r="CS14" s="636"/>
      <c r="CT14" s="636"/>
      <c r="CU14" s="636"/>
      <c r="CV14" s="636"/>
      <c r="CW14" s="636"/>
      <c r="CX14" s="636"/>
      <c r="CY14" s="637"/>
      <c r="CZ14" s="661">
        <v>3.1</v>
      </c>
      <c r="DA14" s="661"/>
      <c r="DB14" s="661"/>
      <c r="DC14" s="661"/>
      <c r="DD14" s="641" t="s">
        <v>132</v>
      </c>
      <c r="DE14" s="636"/>
      <c r="DF14" s="636"/>
      <c r="DG14" s="636"/>
      <c r="DH14" s="636"/>
      <c r="DI14" s="636"/>
      <c r="DJ14" s="636"/>
      <c r="DK14" s="636"/>
      <c r="DL14" s="636"/>
      <c r="DM14" s="636"/>
      <c r="DN14" s="636"/>
      <c r="DO14" s="636"/>
      <c r="DP14" s="637"/>
      <c r="DQ14" s="641">
        <v>202449</v>
      </c>
      <c r="DR14" s="636"/>
      <c r="DS14" s="636"/>
      <c r="DT14" s="636"/>
      <c r="DU14" s="636"/>
      <c r="DV14" s="636"/>
      <c r="DW14" s="636"/>
      <c r="DX14" s="636"/>
      <c r="DY14" s="636"/>
      <c r="DZ14" s="636"/>
      <c r="EA14" s="636"/>
      <c r="EB14" s="636"/>
      <c r="EC14" s="671"/>
    </row>
    <row r="15" spans="2:143" ht="11.25" customHeight="1" x14ac:dyDescent="0.15">
      <c r="B15" s="632" t="s">
        <v>266</v>
      </c>
      <c r="C15" s="633"/>
      <c r="D15" s="633"/>
      <c r="E15" s="633"/>
      <c r="F15" s="633"/>
      <c r="G15" s="633"/>
      <c r="H15" s="633"/>
      <c r="I15" s="633"/>
      <c r="J15" s="633"/>
      <c r="K15" s="633"/>
      <c r="L15" s="633"/>
      <c r="M15" s="633"/>
      <c r="N15" s="633"/>
      <c r="O15" s="633"/>
      <c r="P15" s="633"/>
      <c r="Q15" s="634"/>
      <c r="R15" s="635" t="s">
        <v>132</v>
      </c>
      <c r="S15" s="636"/>
      <c r="T15" s="636"/>
      <c r="U15" s="636"/>
      <c r="V15" s="636"/>
      <c r="W15" s="636"/>
      <c r="X15" s="636"/>
      <c r="Y15" s="637"/>
      <c r="Z15" s="661" t="s">
        <v>132</v>
      </c>
      <c r="AA15" s="661"/>
      <c r="AB15" s="661"/>
      <c r="AC15" s="661"/>
      <c r="AD15" s="662" t="s">
        <v>132</v>
      </c>
      <c r="AE15" s="662"/>
      <c r="AF15" s="662"/>
      <c r="AG15" s="662"/>
      <c r="AH15" s="662"/>
      <c r="AI15" s="662"/>
      <c r="AJ15" s="662"/>
      <c r="AK15" s="662"/>
      <c r="AL15" s="638" t="s">
        <v>132</v>
      </c>
      <c r="AM15" s="639"/>
      <c r="AN15" s="639"/>
      <c r="AO15" s="663"/>
      <c r="AP15" s="632" t="s">
        <v>267</v>
      </c>
      <c r="AQ15" s="633"/>
      <c r="AR15" s="633"/>
      <c r="AS15" s="633"/>
      <c r="AT15" s="633"/>
      <c r="AU15" s="633"/>
      <c r="AV15" s="633"/>
      <c r="AW15" s="633"/>
      <c r="AX15" s="633"/>
      <c r="AY15" s="633"/>
      <c r="AZ15" s="633"/>
      <c r="BA15" s="633"/>
      <c r="BB15" s="633"/>
      <c r="BC15" s="633"/>
      <c r="BD15" s="633"/>
      <c r="BE15" s="633"/>
      <c r="BF15" s="634"/>
      <c r="BG15" s="635">
        <v>24982</v>
      </c>
      <c r="BH15" s="636"/>
      <c r="BI15" s="636"/>
      <c r="BJ15" s="636"/>
      <c r="BK15" s="636"/>
      <c r="BL15" s="636"/>
      <c r="BM15" s="636"/>
      <c r="BN15" s="637"/>
      <c r="BO15" s="661">
        <v>4</v>
      </c>
      <c r="BP15" s="661"/>
      <c r="BQ15" s="661"/>
      <c r="BR15" s="661"/>
      <c r="BS15" s="662" t="s">
        <v>132</v>
      </c>
      <c r="BT15" s="662"/>
      <c r="BU15" s="662"/>
      <c r="BV15" s="662"/>
      <c r="BW15" s="662"/>
      <c r="BX15" s="662"/>
      <c r="BY15" s="662"/>
      <c r="BZ15" s="662"/>
      <c r="CA15" s="662"/>
      <c r="CB15" s="709"/>
      <c r="CD15" s="632" t="s">
        <v>268</v>
      </c>
      <c r="CE15" s="633"/>
      <c r="CF15" s="633"/>
      <c r="CG15" s="633"/>
      <c r="CH15" s="633"/>
      <c r="CI15" s="633"/>
      <c r="CJ15" s="633"/>
      <c r="CK15" s="633"/>
      <c r="CL15" s="633"/>
      <c r="CM15" s="633"/>
      <c r="CN15" s="633"/>
      <c r="CO15" s="633"/>
      <c r="CP15" s="633"/>
      <c r="CQ15" s="634"/>
      <c r="CR15" s="635">
        <v>686458</v>
      </c>
      <c r="CS15" s="636"/>
      <c r="CT15" s="636"/>
      <c r="CU15" s="636"/>
      <c r="CV15" s="636"/>
      <c r="CW15" s="636"/>
      <c r="CX15" s="636"/>
      <c r="CY15" s="637"/>
      <c r="CZ15" s="661">
        <v>10.6</v>
      </c>
      <c r="DA15" s="661"/>
      <c r="DB15" s="661"/>
      <c r="DC15" s="661"/>
      <c r="DD15" s="641" t="s">
        <v>132</v>
      </c>
      <c r="DE15" s="636"/>
      <c r="DF15" s="636"/>
      <c r="DG15" s="636"/>
      <c r="DH15" s="636"/>
      <c r="DI15" s="636"/>
      <c r="DJ15" s="636"/>
      <c r="DK15" s="636"/>
      <c r="DL15" s="636"/>
      <c r="DM15" s="636"/>
      <c r="DN15" s="636"/>
      <c r="DO15" s="636"/>
      <c r="DP15" s="637"/>
      <c r="DQ15" s="641">
        <v>527625</v>
      </c>
      <c r="DR15" s="636"/>
      <c r="DS15" s="636"/>
      <c r="DT15" s="636"/>
      <c r="DU15" s="636"/>
      <c r="DV15" s="636"/>
      <c r="DW15" s="636"/>
      <c r="DX15" s="636"/>
      <c r="DY15" s="636"/>
      <c r="DZ15" s="636"/>
      <c r="EA15" s="636"/>
      <c r="EB15" s="636"/>
      <c r="EC15" s="671"/>
    </row>
    <row r="16" spans="2:143" ht="11.25" customHeight="1" x14ac:dyDescent="0.15">
      <c r="B16" s="632" t="s">
        <v>269</v>
      </c>
      <c r="C16" s="633"/>
      <c r="D16" s="633"/>
      <c r="E16" s="633"/>
      <c r="F16" s="633"/>
      <c r="G16" s="633"/>
      <c r="H16" s="633"/>
      <c r="I16" s="633"/>
      <c r="J16" s="633"/>
      <c r="K16" s="633"/>
      <c r="L16" s="633"/>
      <c r="M16" s="633"/>
      <c r="N16" s="633"/>
      <c r="O16" s="633"/>
      <c r="P16" s="633"/>
      <c r="Q16" s="634"/>
      <c r="R16" s="635">
        <v>1651</v>
      </c>
      <c r="S16" s="636"/>
      <c r="T16" s="636"/>
      <c r="U16" s="636"/>
      <c r="V16" s="636"/>
      <c r="W16" s="636"/>
      <c r="X16" s="636"/>
      <c r="Y16" s="637"/>
      <c r="Z16" s="661">
        <v>0</v>
      </c>
      <c r="AA16" s="661"/>
      <c r="AB16" s="661"/>
      <c r="AC16" s="661"/>
      <c r="AD16" s="662">
        <v>1651</v>
      </c>
      <c r="AE16" s="662"/>
      <c r="AF16" s="662"/>
      <c r="AG16" s="662"/>
      <c r="AH16" s="662"/>
      <c r="AI16" s="662"/>
      <c r="AJ16" s="662"/>
      <c r="AK16" s="662"/>
      <c r="AL16" s="638">
        <v>0</v>
      </c>
      <c r="AM16" s="639"/>
      <c r="AN16" s="639"/>
      <c r="AO16" s="663"/>
      <c r="AP16" s="632" t="s">
        <v>270</v>
      </c>
      <c r="AQ16" s="633"/>
      <c r="AR16" s="633"/>
      <c r="AS16" s="633"/>
      <c r="AT16" s="633"/>
      <c r="AU16" s="633"/>
      <c r="AV16" s="633"/>
      <c r="AW16" s="633"/>
      <c r="AX16" s="633"/>
      <c r="AY16" s="633"/>
      <c r="AZ16" s="633"/>
      <c r="BA16" s="633"/>
      <c r="BB16" s="633"/>
      <c r="BC16" s="633"/>
      <c r="BD16" s="633"/>
      <c r="BE16" s="633"/>
      <c r="BF16" s="634"/>
      <c r="BG16" s="635">
        <v>1109</v>
      </c>
      <c r="BH16" s="636"/>
      <c r="BI16" s="636"/>
      <c r="BJ16" s="636"/>
      <c r="BK16" s="636"/>
      <c r="BL16" s="636"/>
      <c r="BM16" s="636"/>
      <c r="BN16" s="637"/>
      <c r="BO16" s="661">
        <v>0.2</v>
      </c>
      <c r="BP16" s="661"/>
      <c r="BQ16" s="661"/>
      <c r="BR16" s="661"/>
      <c r="BS16" s="662" t="s">
        <v>132</v>
      </c>
      <c r="BT16" s="662"/>
      <c r="BU16" s="662"/>
      <c r="BV16" s="662"/>
      <c r="BW16" s="662"/>
      <c r="BX16" s="662"/>
      <c r="BY16" s="662"/>
      <c r="BZ16" s="662"/>
      <c r="CA16" s="662"/>
      <c r="CB16" s="709"/>
      <c r="CD16" s="632" t="s">
        <v>271</v>
      </c>
      <c r="CE16" s="633"/>
      <c r="CF16" s="633"/>
      <c r="CG16" s="633"/>
      <c r="CH16" s="633"/>
      <c r="CI16" s="633"/>
      <c r="CJ16" s="633"/>
      <c r="CK16" s="633"/>
      <c r="CL16" s="633"/>
      <c r="CM16" s="633"/>
      <c r="CN16" s="633"/>
      <c r="CO16" s="633"/>
      <c r="CP16" s="633"/>
      <c r="CQ16" s="634"/>
      <c r="CR16" s="635" t="s">
        <v>132</v>
      </c>
      <c r="CS16" s="636"/>
      <c r="CT16" s="636"/>
      <c r="CU16" s="636"/>
      <c r="CV16" s="636"/>
      <c r="CW16" s="636"/>
      <c r="CX16" s="636"/>
      <c r="CY16" s="637"/>
      <c r="CZ16" s="661" t="s">
        <v>132</v>
      </c>
      <c r="DA16" s="661"/>
      <c r="DB16" s="661"/>
      <c r="DC16" s="661"/>
      <c r="DD16" s="641" t="s">
        <v>132</v>
      </c>
      <c r="DE16" s="636"/>
      <c r="DF16" s="636"/>
      <c r="DG16" s="636"/>
      <c r="DH16" s="636"/>
      <c r="DI16" s="636"/>
      <c r="DJ16" s="636"/>
      <c r="DK16" s="636"/>
      <c r="DL16" s="636"/>
      <c r="DM16" s="636"/>
      <c r="DN16" s="636"/>
      <c r="DO16" s="636"/>
      <c r="DP16" s="637"/>
      <c r="DQ16" s="641" t="s">
        <v>132</v>
      </c>
      <c r="DR16" s="636"/>
      <c r="DS16" s="636"/>
      <c r="DT16" s="636"/>
      <c r="DU16" s="636"/>
      <c r="DV16" s="636"/>
      <c r="DW16" s="636"/>
      <c r="DX16" s="636"/>
      <c r="DY16" s="636"/>
      <c r="DZ16" s="636"/>
      <c r="EA16" s="636"/>
      <c r="EB16" s="636"/>
      <c r="EC16" s="671"/>
    </row>
    <row r="17" spans="2:133" ht="11.25" customHeight="1" x14ac:dyDescent="0.15">
      <c r="B17" s="632" t="s">
        <v>272</v>
      </c>
      <c r="C17" s="633"/>
      <c r="D17" s="633"/>
      <c r="E17" s="633"/>
      <c r="F17" s="633"/>
      <c r="G17" s="633"/>
      <c r="H17" s="633"/>
      <c r="I17" s="633"/>
      <c r="J17" s="633"/>
      <c r="K17" s="633"/>
      <c r="L17" s="633"/>
      <c r="M17" s="633"/>
      <c r="N17" s="633"/>
      <c r="O17" s="633"/>
      <c r="P17" s="633"/>
      <c r="Q17" s="634"/>
      <c r="R17" s="635">
        <v>4665</v>
      </c>
      <c r="S17" s="636"/>
      <c r="T17" s="636"/>
      <c r="U17" s="636"/>
      <c r="V17" s="636"/>
      <c r="W17" s="636"/>
      <c r="X17" s="636"/>
      <c r="Y17" s="637"/>
      <c r="Z17" s="661">
        <v>0.1</v>
      </c>
      <c r="AA17" s="661"/>
      <c r="AB17" s="661"/>
      <c r="AC17" s="661"/>
      <c r="AD17" s="662">
        <v>4665</v>
      </c>
      <c r="AE17" s="662"/>
      <c r="AF17" s="662"/>
      <c r="AG17" s="662"/>
      <c r="AH17" s="662"/>
      <c r="AI17" s="662"/>
      <c r="AJ17" s="662"/>
      <c r="AK17" s="662"/>
      <c r="AL17" s="638">
        <v>0.1</v>
      </c>
      <c r="AM17" s="639"/>
      <c r="AN17" s="639"/>
      <c r="AO17" s="663"/>
      <c r="AP17" s="632" t="s">
        <v>273</v>
      </c>
      <c r="AQ17" s="633"/>
      <c r="AR17" s="633"/>
      <c r="AS17" s="633"/>
      <c r="AT17" s="633"/>
      <c r="AU17" s="633"/>
      <c r="AV17" s="633"/>
      <c r="AW17" s="633"/>
      <c r="AX17" s="633"/>
      <c r="AY17" s="633"/>
      <c r="AZ17" s="633"/>
      <c r="BA17" s="633"/>
      <c r="BB17" s="633"/>
      <c r="BC17" s="633"/>
      <c r="BD17" s="633"/>
      <c r="BE17" s="633"/>
      <c r="BF17" s="634"/>
      <c r="BG17" s="635" t="s">
        <v>132</v>
      </c>
      <c r="BH17" s="636"/>
      <c r="BI17" s="636"/>
      <c r="BJ17" s="636"/>
      <c r="BK17" s="636"/>
      <c r="BL17" s="636"/>
      <c r="BM17" s="636"/>
      <c r="BN17" s="637"/>
      <c r="BO17" s="661" t="s">
        <v>132</v>
      </c>
      <c r="BP17" s="661"/>
      <c r="BQ17" s="661"/>
      <c r="BR17" s="661"/>
      <c r="BS17" s="662" t="s">
        <v>132</v>
      </c>
      <c r="BT17" s="662"/>
      <c r="BU17" s="662"/>
      <c r="BV17" s="662"/>
      <c r="BW17" s="662"/>
      <c r="BX17" s="662"/>
      <c r="BY17" s="662"/>
      <c r="BZ17" s="662"/>
      <c r="CA17" s="662"/>
      <c r="CB17" s="709"/>
      <c r="CD17" s="632" t="s">
        <v>274</v>
      </c>
      <c r="CE17" s="633"/>
      <c r="CF17" s="633"/>
      <c r="CG17" s="633"/>
      <c r="CH17" s="633"/>
      <c r="CI17" s="633"/>
      <c r="CJ17" s="633"/>
      <c r="CK17" s="633"/>
      <c r="CL17" s="633"/>
      <c r="CM17" s="633"/>
      <c r="CN17" s="633"/>
      <c r="CO17" s="633"/>
      <c r="CP17" s="633"/>
      <c r="CQ17" s="634"/>
      <c r="CR17" s="635">
        <v>656316</v>
      </c>
      <c r="CS17" s="636"/>
      <c r="CT17" s="636"/>
      <c r="CU17" s="636"/>
      <c r="CV17" s="636"/>
      <c r="CW17" s="636"/>
      <c r="CX17" s="636"/>
      <c r="CY17" s="637"/>
      <c r="CZ17" s="661">
        <v>10.1</v>
      </c>
      <c r="DA17" s="661"/>
      <c r="DB17" s="661"/>
      <c r="DC17" s="661"/>
      <c r="DD17" s="641" t="s">
        <v>132</v>
      </c>
      <c r="DE17" s="636"/>
      <c r="DF17" s="636"/>
      <c r="DG17" s="636"/>
      <c r="DH17" s="636"/>
      <c r="DI17" s="636"/>
      <c r="DJ17" s="636"/>
      <c r="DK17" s="636"/>
      <c r="DL17" s="636"/>
      <c r="DM17" s="636"/>
      <c r="DN17" s="636"/>
      <c r="DO17" s="636"/>
      <c r="DP17" s="637"/>
      <c r="DQ17" s="641">
        <v>656316</v>
      </c>
      <c r="DR17" s="636"/>
      <c r="DS17" s="636"/>
      <c r="DT17" s="636"/>
      <c r="DU17" s="636"/>
      <c r="DV17" s="636"/>
      <c r="DW17" s="636"/>
      <c r="DX17" s="636"/>
      <c r="DY17" s="636"/>
      <c r="DZ17" s="636"/>
      <c r="EA17" s="636"/>
      <c r="EB17" s="636"/>
      <c r="EC17" s="671"/>
    </row>
    <row r="18" spans="2:133" ht="11.25" customHeight="1" x14ac:dyDescent="0.15">
      <c r="B18" s="632" t="s">
        <v>275</v>
      </c>
      <c r="C18" s="633"/>
      <c r="D18" s="633"/>
      <c r="E18" s="633"/>
      <c r="F18" s="633"/>
      <c r="G18" s="633"/>
      <c r="H18" s="633"/>
      <c r="I18" s="633"/>
      <c r="J18" s="633"/>
      <c r="K18" s="633"/>
      <c r="L18" s="633"/>
      <c r="M18" s="633"/>
      <c r="N18" s="633"/>
      <c r="O18" s="633"/>
      <c r="P18" s="633"/>
      <c r="Q18" s="634"/>
      <c r="R18" s="635">
        <v>16295</v>
      </c>
      <c r="S18" s="636"/>
      <c r="T18" s="636"/>
      <c r="U18" s="636"/>
      <c r="V18" s="636"/>
      <c r="W18" s="636"/>
      <c r="X18" s="636"/>
      <c r="Y18" s="637"/>
      <c r="Z18" s="661">
        <v>0.2</v>
      </c>
      <c r="AA18" s="661"/>
      <c r="AB18" s="661"/>
      <c r="AC18" s="661"/>
      <c r="AD18" s="662">
        <v>16295</v>
      </c>
      <c r="AE18" s="662"/>
      <c r="AF18" s="662"/>
      <c r="AG18" s="662"/>
      <c r="AH18" s="662"/>
      <c r="AI18" s="662"/>
      <c r="AJ18" s="662"/>
      <c r="AK18" s="662"/>
      <c r="AL18" s="638">
        <v>0.5</v>
      </c>
      <c r="AM18" s="639"/>
      <c r="AN18" s="639"/>
      <c r="AO18" s="663"/>
      <c r="AP18" s="632" t="s">
        <v>276</v>
      </c>
      <c r="AQ18" s="633"/>
      <c r="AR18" s="633"/>
      <c r="AS18" s="633"/>
      <c r="AT18" s="633"/>
      <c r="AU18" s="633"/>
      <c r="AV18" s="633"/>
      <c r="AW18" s="633"/>
      <c r="AX18" s="633"/>
      <c r="AY18" s="633"/>
      <c r="AZ18" s="633"/>
      <c r="BA18" s="633"/>
      <c r="BB18" s="633"/>
      <c r="BC18" s="633"/>
      <c r="BD18" s="633"/>
      <c r="BE18" s="633"/>
      <c r="BF18" s="634"/>
      <c r="BG18" s="635" t="s">
        <v>132</v>
      </c>
      <c r="BH18" s="636"/>
      <c r="BI18" s="636"/>
      <c r="BJ18" s="636"/>
      <c r="BK18" s="636"/>
      <c r="BL18" s="636"/>
      <c r="BM18" s="636"/>
      <c r="BN18" s="637"/>
      <c r="BO18" s="661" t="s">
        <v>132</v>
      </c>
      <c r="BP18" s="661"/>
      <c r="BQ18" s="661"/>
      <c r="BR18" s="661"/>
      <c r="BS18" s="662" t="s">
        <v>132</v>
      </c>
      <c r="BT18" s="662"/>
      <c r="BU18" s="662"/>
      <c r="BV18" s="662"/>
      <c r="BW18" s="662"/>
      <c r="BX18" s="662"/>
      <c r="BY18" s="662"/>
      <c r="BZ18" s="662"/>
      <c r="CA18" s="662"/>
      <c r="CB18" s="709"/>
      <c r="CD18" s="632" t="s">
        <v>277</v>
      </c>
      <c r="CE18" s="633"/>
      <c r="CF18" s="633"/>
      <c r="CG18" s="633"/>
      <c r="CH18" s="633"/>
      <c r="CI18" s="633"/>
      <c r="CJ18" s="633"/>
      <c r="CK18" s="633"/>
      <c r="CL18" s="633"/>
      <c r="CM18" s="633"/>
      <c r="CN18" s="633"/>
      <c r="CO18" s="633"/>
      <c r="CP18" s="633"/>
      <c r="CQ18" s="634"/>
      <c r="CR18" s="635" t="s">
        <v>132</v>
      </c>
      <c r="CS18" s="636"/>
      <c r="CT18" s="636"/>
      <c r="CU18" s="636"/>
      <c r="CV18" s="636"/>
      <c r="CW18" s="636"/>
      <c r="CX18" s="636"/>
      <c r="CY18" s="637"/>
      <c r="CZ18" s="661" t="s">
        <v>132</v>
      </c>
      <c r="DA18" s="661"/>
      <c r="DB18" s="661"/>
      <c r="DC18" s="661"/>
      <c r="DD18" s="641" t="s">
        <v>132</v>
      </c>
      <c r="DE18" s="636"/>
      <c r="DF18" s="636"/>
      <c r="DG18" s="636"/>
      <c r="DH18" s="636"/>
      <c r="DI18" s="636"/>
      <c r="DJ18" s="636"/>
      <c r="DK18" s="636"/>
      <c r="DL18" s="636"/>
      <c r="DM18" s="636"/>
      <c r="DN18" s="636"/>
      <c r="DO18" s="636"/>
      <c r="DP18" s="637"/>
      <c r="DQ18" s="641" t="s">
        <v>132</v>
      </c>
      <c r="DR18" s="636"/>
      <c r="DS18" s="636"/>
      <c r="DT18" s="636"/>
      <c r="DU18" s="636"/>
      <c r="DV18" s="636"/>
      <c r="DW18" s="636"/>
      <c r="DX18" s="636"/>
      <c r="DY18" s="636"/>
      <c r="DZ18" s="636"/>
      <c r="EA18" s="636"/>
      <c r="EB18" s="636"/>
      <c r="EC18" s="671"/>
    </row>
    <row r="19" spans="2:133" ht="11.25" customHeight="1" x14ac:dyDescent="0.15">
      <c r="B19" s="632" t="s">
        <v>278</v>
      </c>
      <c r="C19" s="633"/>
      <c r="D19" s="633"/>
      <c r="E19" s="633"/>
      <c r="F19" s="633"/>
      <c r="G19" s="633"/>
      <c r="H19" s="633"/>
      <c r="I19" s="633"/>
      <c r="J19" s="633"/>
      <c r="K19" s="633"/>
      <c r="L19" s="633"/>
      <c r="M19" s="633"/>
      <c r="N19" s="633"/>
      <c r="O19" s="633"/>
      <c r="P19" s="633"/>
      <c r="Q19" s="634"/>
      <c r="R19" s="635">
        <v>990</v>
      </c>
      <c r="S19" s="636"/>
      <c r="T19" s="636"/>
      <c r="U19" s="636"/>
      <c r="V19" s="636"/>
      <c r="W19" s="636"/>
      <c r="X19" s="636"/>
      <c r="Y19" s="637"/>
      <c r="Z19" s="661">
        <v>0</v>
      </c>
      <c r="AA19" s="661"/>
      <c r="AB19" s="661"/>
      <c r="AC19" s="661"/>
      <c r="AD19" s="662">
        <v>990</v>
      </c>
      <c r="AE19" s="662"/>
      <c r="AF19" s="662"/>
      <c r="AG19" s="662"/>
      <c r="AH19" s="662"/>
      <c r="AI19" s="662"/>
      <c r="AJ19" s="662"/>
      <c r="AK19" s="662"/>
      <c r="AL19" s="638">
        <v>0</v>
      </c>
      <c r="AM19" s="639"/>
      <c r="AN19" s="639"/>
      <c r="AO19" s="663"/>
      <c r="AP19" s="632" t="s">
        <v>279</v>
      </c>
      <c r="AQ19" s="633"/>
      <c r="AR19" s="633"/>
      <c r="AS19" s="633"/>
      <c r="AT19" s="633"/>
      <c r="AU19" s="633"/>
      <c r="AV19" s="633"/>
      <c r="AW19" s="633"/>
      <c r="AX19" s="633"/>
      <c r="AY19" s="633"/>
      <c r="AZ19" s="633"/>
      <c r="BA19" s="633"/>
      <c r="BB19" s="633"/>
      <c r="BC19" s="633"/>
      <c r="BD19" s="633"/>
      <c r="BE19" s="633"/>
      <c r="BF19" s="634"/>
      <c r="BG19" s="635" t="s">
        <v>132</v>
      </c>
      <c r="BH19" s="636"/>
      <c r="BI19" s="636"/>
      <c r="BJ19" s="636"/>
      <c r="BK19" s="636"/>
      <c r="BL19" s="636"/>
      <c r="BM19" s="636"/>
      <c r="BN19" s="637"/>
      <c r="BO19" s="661" t="s">
        <v>132</v>
      </c>
      <c r="BP19" s="661"/>
      <c r="BQ19" s="661"/>
      <c r="BR19" s="661"/>
      <c r="BS19" s="662" t="s">
        <v>132</v>
      </c>
      <c r="BT19" s="662"/>
      <c r="BU19" s="662"/>
      <c r="BV19" s="662"/>
      <c r="BW19" s="662"/>
      <c r="BX19" s="662"/>
      <c r="BY19" s="662"/>
      <c r="BZ19" s="662"/>
      <c r="CA19" s="662"/>
      <c r="CB19" s="709"/>
      <c r="CD19" s="632" t="s">
        <v>280</v>
      </c>
      <c r="CE19" s="633"/>
      <c r="CF19" s="633"/>
      <c r="CG19" s="633"/>
      <c r="CH19" s="633"/>
      <c r="CI19" s="633"/>
      <c r="CJ19" s="633"/>
      <c r="CK19" s="633"/>
      <c r="CL19" s="633"/>
      <c r="CM19" s="633"/>
      <c r="CN19" s="633"/>
      <c r="CO19" s="633"/>
      <c r="CP19" s="633"/>
      <c r="CQ19" s="634"/>
      <c r="CR19" s="635" t="s">
        <v>132</v>
      </c>
      <c r="CS19" s="636"/>
      <c r="CT19" s="636"/>
      <c r="CU19" s="636"/>
      <c r="CV19" s="636"/>
      <c r="CW19" s="636"/>
      <c r="CX19" s="636"/>
      <c r="CY19" s="637"/>
      <c r="CZ19" s="661" t="s">
        <v>132</v>
      </c>
      <c r="DA19" s="661"/>
      <c r="DB19" s="661"/>
      <c r="DC19" s="661"/>
      <c r="DD19" s="641" t="s">
        <v>132</v>
      </c>
      <c r="DE19" s="636"/>
      <c r="DF19" s="636"/>
      <c r="DG19" s="636"/>
      <c r="DH19" s="636"/>
      <c r="DI19" s="636"/>
      <c r="DJ19" s="636"/>
      <c r="DK19" s="636"/>
      <c r="DL19" s="636"/>
      <c r="DM19" s="636"/>
      <c r="DN19" s="636"/>
      <c r="DO19" s="636"/>
      <c r="DP19" s="637"/>
      <c r="DQ19" s="641" t="s">
        <v>132</v>
      </c>
      <c r="DR19" s="636"/>
      <c r="DS19" s="636"/>
      <c r="DT19" s="636"/>
      <c r="DU19" s="636"/>
      <c r="DV19" s="636"/>
      <c r="DW19" s="636"/>
      <c r="DX19" s="636"/>
      <c r="DY19" s="636"/>
      <c r="DZ19" s="636"/>
      <c r="EA19" s="636"/>
      <c r="EB19" s="636"/>
      <c r="EC19" s="671"/>
    </row>
    <row r="20" spans="2:133" ht="11.25" customHeight="1" x14ac:dyDescent="0.15">
      <c r="B20" s="632" t="s">
        <v>281</v>
      </c>
      <c r="C20" s="633"/>
      <c r="D20" s="633"/>
      <c r="E20" s="633"/>
      <c r="F20" s="633"/>
      <c r="G20" s="633"/>
      <c r="H20" s="633"/>
      <c r="I20" s="633"/>
      <c r="J20" s="633"/>
      <c r="K20" s="633"/>
      <c r="L20" s="633"/>
      <c r="M20" s="633"/>
      <c r="N20" s="633"/>
      <c r="O20" s="633"/>
      <c r="P20" s="633"/>
      <c r="Q20" s="634"/>
      <c r="R20" s="635">
        <v>575</v>
      </c>
      <c r="S20" s="636"/>
      <c r="T20" s="636"/>
      <c r="U20" s="636"/>
      <c r="V20" s="636"/>
      <c r="W20" s="636"/>
      <c r="X20" s="636"/>
      <c r="Y20" s="637"/>
      <c r="Z20" s="661">
        <v>0</v>
      </c>
      <c r="AA20" s="661"/>
      <c r="AB20" s="661"/>
      <c r="AC20" s="661"/>
      <c r="AD20" s="662">
        <v>575</v>
      </c>
      <c r="AE20" s="662"/>
      <c r="AF20" s="662"/>
      <c r="AG20" s="662"/>
      <c r="AH20" s="662"/>
      <c r="AI20" s="662"/>
      <c r="AJ20" s="662"/>
      <c r="AK20" s="662"/>
      <c r="AL20" s="638">
        <v>0</v>
      </c>
      <c r="AM20" s="639"/>
      <c r="AN20" s="639"/>
      <c r="AO20" s="663"/>
      <c r="AP20" s="632" t="s">
        <v>282</v>
      </c>
      <c r="AQ20" s="633"/>
      <c r="AR20" s="633"/>
      <c r="AS20" s="633"/>
      <c r="AT20" s="633"/>
      <c r="AU20" s="633"/>
      <c r="AV20" s="633"/>
      <c r="AW20" s="633"/>
      <c r="AX20" s="633"/>
      <c r="AY20" s="633"/>
      <c r="AZ20" s="633"/>
      <c r="BA20" s="633"/>
      <c r="BB20" s="633"/>
      <c r="BC20" s="633"/>
      <c r="BD20" s="633"/>
      <c r="BE20" s="633"/>
      <c r="BF20" s="634"/>
      <c r="BG20" s="635" t="s">
        <v>132</v>
      </c>
      <c r="BH20" s="636"/>
      <c r="BI20" s="636"/>
      <c r="BJ20" s="636"/>
      <c r="BK20" s="636"/>
      <c r="BL20" s="636"/>
      <c r="BM20" s="636"/>
      <c r="BN20" s="637"/>
      <c r="BO20" s="661" t="s">
        <v>132</v>
      </c>
      <c r="BP20" s="661"/>
      <c r="BQ20" s="661"/>
      <c r="BR20" s="661"/>
      <c r="BS20" s="662" t="s">
        <v>132</v>
      </c>
      <c r="BT20" s="662"/>
      <c r="BU20" s="662"/>
      <c r="BV20" s="662"/>
      <c r="BW20" s="662"/>
      <c r="BX20" s="662"/>
      <c r="BY20" s="662"/>
      <c r="BZ20" s="662"/>
      <c r="CA20" s="662"/>
      <c r="CB20" s="709"/>
      <c r="CD20" s="632" t="s">
        <v>283</v>
      </c>
      <c r="CE20" s="633"/>
      <c r="CF20" s="633"/>
      <c r="CG20" s="633"/>
      <c r="CH20" s="633"/>
      <c r="CI20" s="633"/>
      <c r="CJ20" s="633"/>
      <c r="CK20" s="633"/>
      <c r="CL20" s="633"/>
      <c r="CM20" s="633"/>
      <c r="CN20" s="633"/>
      <c r="CO20" s="633"/>
      <c r="CP20" s="633"/>
      <c r="CQ20" s="634"/>
      <c r="CR20" s="635">
        <v>6467902</v>
      </c>
      <c r="CS20" s="636"/>
      <c r="CT20" s="636"/>
      <c r="CU20" s="636"/>
      <c r="CV20" s="636"/>
      <c r="CW20" s="636"/>
      <c r="CX20" s="636"/>
      <c r="CY20" s="637"/>
      <c r="CZ20" s="661">
        <v>100</v>
      </c>
      <c r="DA20" s="661"/>
      <c r="DB20" s="661"/>
      <c r="DC20" s="661"/>
      <c r="DD20" s="641">
        <v>1580831</v>
      </c>
      <c r="DE20" s="636"/>
      <c r="DF20" s="636"/>
      <c r="DG20" s="636"/>
      <c r="DH20" s="636"/>
      <c r="DI20" s="636"/>
      <c r="DJ20" s="636"/>
      <c r="DK20" s="636"/>
      <c r="DL20" s="636"/>
      <c r="DM20" s="636"/>
      <c r="DN20" s="636"/>
      <c r="DO20" s="636"/>
      <c r="DP20" s="637"/>
      <c r="DQ20" s="641">
        <v>3772352</v>
      </c>
      <c r="DR20" s="636"/>
      <c r="DS20" s="636"/>
      <c r="DT20" s="636"/>
      <c r="DU20" s="636"/>
      <c r="DV20" s="636"/>
      <c r="DW20" s="636"/>
      <c r="DX20" s="636"/>
      <c r="DY20" s="636"/>
      <c r="DZ20" s="636"/>
      <c r="EA20" s="636"/>
      <c r="EB20" s="636"/>
      <c r="EC20" s="671"/>
    </row>
    <row r="21" spans="2:133" ht="11.25" customHeight="1" x14ac:dyDescent="0.15">
      <c r="B21" s="632" t="s">
        <v>284</v>
      </c>
      <c r="C21" s="633"/>
      <c r="D21" s="633"/>
      <c r="E21" s="633"/>
      <c r="F21" s="633"/>
      <c r="G21" s="633"/>
      <c r="H21" s="633"/>
      <c r="I21" s="633"/>
      <c r="J21" s="633"/>
      <c r="K21" s="633"/>
      <c r="L21" s="633"/>
      <c r="M21" s="633"/>
      <c r="N21" s="633"/>
      <c r="O21" s="633"/>
      <c r="P21" s="633"/>
      <c r="Q21" s="634"/>
      <c r="R21" s="635">
        <v>146</v>
      </c>
      <c r="S21" s="636"/>
      <c r="T21" s="636"/>
      <c r="U21" s="636"/>
      <c r="V21" s="636"/>
      <c r="W21" s="636"/>
      <c r="X21" s="636"/>
      <c r="Y21" s="637"/>
      <c r="Z21" s="661">
        <v>0</v>
      </c>
      <c r="AA21" s="661"/>
      <c r="AB21" s="661"/>
      <c r="AC21" s="661"/>
      <c r="AD21" s="662">
        <v>146</v>
      </c>
      <c r="AE21" s="662"/>
      <c r="AF21" s="662"/>
      <c r="AG21" s="662"/>
      <c r="AH21" s="662"/>
      <c r="AI21" s="662"/>
      <c r="AJ21" s="662"/>
      <c r="AK21" s="662"/>
      <c r="AL21" s="638">
        <v>0</v>
      </c>
      <c r="AM21" s="639"/>
      <c r="AN21" s="639"/>
      <c r="AO21" s="663"/>
      <c r="AP21" s="632" t="s">
        <v>285</v>
      </c>
      <c r="AQ21" s="707"/>
      <c r="AR21" s="707"/>
      <c r="AS21" s="707"/>
      <c r="AT21" s="707"/>
      <c r="AU21" s="707"/>
      <c r="AV21" s="707"/>
      <c r="AW21" s="707"/>
      <c r="AX21" s="707"/>
      <c r="AY21" s="707"/>
      <c r="AZ21" s="707"/>
      <c r="BA21" s="707"/>
      <c r="BB21" s="707"/>
      <c r="BC21" s="707"/>
      <c r="BD21" s="707"/>
      <c r="BE21" s="707"/>
      <c r="BF21" s="708"/>
      <c r="BG21" s="635" t="s">
        <v>132</v>
      </c>
      <c r="BH21" s="636"/>
      <c r="BI21" s="636"/>
      <c r="BJ21" s="636"/>
      <c r="BK21" s="636"/>
      <c r="BL21" s="636"/>
      <c r="BM21" s="636"/>
      <c r="BN21" s="637"/>
      <c r="BO21" s="661" t="s">
        <v>132</v>
      </c>
      <c r="BP21" s="661"/>
      <c r="BQ21" s="661"/>
      <c r="BR21" s="661"/>
      <c r="BS21" s="662" t="s">
        <v>132</v>
      </c>
      <c r="BT21" s="662"/>
      <c r="BU21" s="662"/>
      <c r="BV21" s="662"/>
      <c r="BW21" s="662"/>
      <c r="BX21" s="662"/>
      <c r="BY21" s="662"/>
      <c r="BZ21" s="662"/>
      <c r="CA21" s="662"/>
      <c r="CB21" s="709"/>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286</v>
      </c>
      <c r="C22" s="693"/>
      <c r="D22" s="693"/>
      <c r="E22" s="693"/>
      <c r="F22" s="693"/>
      <c r="G22" s="693"/>
      <c r="H22" s="693"/>
      <c r="I22" s="693"/>
      <c r="J22" s="693"/>
      <c r="K22" s="693"/>
      <c r="L22" s="693"/>
      <c r="M22" s="693"/>
      <c r="N22" s="693"/>
      <c r="O22" s="693"/>
      <c r="P22" s="693"/>
      <c r="Q22" s="694"/>
      <c r="R22" s="635">
        <v>14584</v>
      </c>
      <c r="S22" s="636"/>
      <c r="T22" s="636"/>
      <c r="U22" s="636"/>
      <c r="V22" s="636"/>
      <c r="W22" s="636"/>
      <c r="X22" s="636"/>
      <c r="Y22" s="637"/>
      <c r="Z22" s="661">
        <v>0.2</v>
      </c>
      <c r="AA22" s="661"/>
      <c r="AB22" s="661"/>
      <c r="AC22" s="661"/>
      <c r="AD22" s="662">
        <v>14584</v>
      </c>
      <c r="AE22" s="662"/>
      <c r="AF22" s="662"/>
      <c r="AG22" s="662"/>
      <c r="AH22" s="662"/>
      <c r="AI22" s="662"/>
      <c r="AJ22" s="662"/>
      <c r="AK22" s="662"/>
      <c r="AL22" s="638">
        <v>0.40000000596046448</v>
      </c>
      <c r="AM22" s="639"/>
      <c r="AN22" s="639"/>
      <c r="AO22" s="663"/>
      <c r="AP22" s="632" t="s">
        <v>287</v>
      </c>
      <c r="AQ22" s="707"/>
      <c r="AR22" s="707"/>
      <c r="AS22" s="707"/>
      <c r="AT22" s="707"/>
      <c r="AU22" s="707"/>
      <c r="AV22" s="707"/>
      <c r="AW22" s="707"/>
      <c r="AX22" s="707"/>
      <c r="AY22" s="707"/>
      <c r="AZ22" s="707"/>
      <c r="BA22" s="707"/>
      <c r="BB22" s="707"/>
      <c r="BC22" s="707"/>
      <c r="BD22" s="707"/>
      <c r="BE22" s="707"/>
      <c r="BF22" s="708"/>
      <c r="BG22" s="635" t="s">
        <v>132</v>
      </c>
      <c r="BH22" s="636"/>
      <c r="BI22" s="636"/>
      <c r="BJ22" s="636"/>
      <c r="BK22" s="636"/>
      <c r="BL22" s="636"/>
      <c r="BM22" s="636"/>
      <c r="BN22" s="637"/>
      <c r="BO22" s="661" t="s">
        <v>132</v>
      </c>
      <c r="BP22" s="661"/>
      <c r="BQ22" s="661"/>
      <c r="BR22" s="661"/>
      <c r="BS22" s="662" t="s">
        <v>132</v>
      </c>
      <c r="BT22" s="662"/>
      <c r="BU22" s="662"/>
      <c r="BV22" s="662"/>
      <c r="BW22" s="662"/>
      <c r="BX22" s="662"/>
      <c r="BY22" s="662"/>
      <c r="BZ22" s="662"/>
      <c r="CA22" s="662"/>
      <c r="CB22" s="709"/>
      <c r="CD22" s="688" t="s">
        <v>288</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289</v>
      </c>
      <c r="C23" s="633"/>
      <c r="D23" s="633"/>
      <c r="E23" s="633"/>
      <c r="F23" s="633"/>
      <c r="G23" s="633"/>
      <c r="H23" s="633"/>
      <c r="I23" s="633"/>
      <c r="J23" s="633"/>
      <c r="K23" s="633"/>
      <c r="L23" s="633"/>
      <c r="M23" s="633"/>
      <c r="N23" s="633"/>
      <c r="O23" s="633"/>
      <c r="P23" s="633"/>
      <c r="Q23" s="634"/>
      <c r="R23" s="635">
        <v>2677048</v>
      </c>
      <c r="S23" s="636"/>
      <c r="T23" s="636"/>
      <c r="U23" s="636"/>
      <c r="V23" s="636"/>
      <c r="W23" s="636"/>
      <c r="X23" s="636"/>
      <c r="Y23" s="637"/>
      <c r="Z23" s="661">
        <v>37.6</v>
      </c>
      <c r="AA23" s="661"/>
      <c r="AB23" s="661"/>
      <c r="AC23" s="661"/>
      <c r="AD23" s="662">
        <v>2495102</v>
      </c>
      <c r="AE23" s="662"/>
      <c r="AF23" s="662"/>
      <c r="AG23" s="662"/>
      <c r="AH23" s="662"/>
      <c r="AI23" s="662"/>
      <c r="AJ23" s="662"/>
      <c r="AK23" s="662"/>
      <c r="AL23" s="638">
        <v>73.8</v>
      </c>
      <c r="AM23" s="639"/>
      <c r="AN23" s="639"/>
      <c r="AO23" s="663"/>
      <c r="AP23" s="632" t="s">
        <v>290</v>
      </c>
      <c r="AQ23" s="707"/>
      <c r="AR23" s="707"/>
      <c r="AS23" s="707"/>
      <c r="AT23" s="707"/>
      <c r="AU23" s="707"/>
      <c r="AV23" s="707"/>
      <c r="AW23" s="707"/>
      <c r="AX23" s="707"/>
      <c r="AY23" s="707"/>
      <c r="AZ23" s="707"/>
      <c r="BA23" s="707"/>
      <c r="BB23" s="707"/>
      <c r="BC23" s="707"/>
      <c r="BD23" s="707"/>
      <c r="BE23" s="707"/>
      <c r="BF23" s="708"/>
      <c r="BG23" s="635" t="s">
        <v>132</v>
      </c>
      <c r="BH23" s="636"/>
      <c r="BI23" s="636"/>
      <c r="BJ23" s="636"/>
      <c r="BK23" s="636"/>
      <c r="BL23" s="636"/>
      <c r="BM23" s="636"/>
      <c r="BN23" s="637"/>
      <c r="BO23" s="661" t="s">
        <v>132</v>
      </c>
      <c r="BP23" s="661"/>
      <c r="BQ23" s="661"/>
      <c r="BR23" s="661"/>
      <c r="BS23" s="662" t="s">
        <v>132</v>
      </c>
      <c r="BT23" s="662"/>
      <c r="BU23" s="662"/>
      <c r="BV23" s="662"/>
      <c r="BW23" s="662"/>
      <c r="BX23" s="662"/>
      <c r="BY23" s="662"/>
      <c r="BZ23" s="662"/>
      <c r="CA23" s="662"/>
      <c r="CB23" s="709"/>
      <c r="CD23" s="688" t="s">
        <v>230</v>
      </c>
      <c r="CE23" s="689"/>
      <c r="CF23" s="689"/>
      <c r="CG23" s="689"/>
      <c r="CH23" s="689"/>
      <c r="CI23" s="689"/>
      <c r="CJ23" s="689"/>
      <c r="CK23" s="689"/>
      <c r="CL23" s="689"/>
      <c r="CM23" s="689"/>
      <c r="CN23" s="689"/>
      <c r="CO23" s="689"/>
      <c r="CP23" s="689"/>
      <c r="CQ23" s="690"/>
      <c r="CR23" s="688" t="s">
        <v>291</v>
      </c>
      <c r="CS23" s="689"/>
      <c r="CT23" s="689"/>
      <c r="CU23" s="689"/>
      <c r="CV23" s="689"/>
      <c r="CW23" s="689"/>
      <c r="CX23" s="689"/>
      <c r="CY23" s="690"/>
      <c r="CZ23" s="688" t="s">
        <v>292</v>
      </c>
      <c r="DA23" s="689"/>
      <c r="DB23" s="689"/>
      <c r="DC23" s="690"/>
      <c r="DD23" s="688" t="s">
        <v>293</v>
      </c>
      <c r="DE23" s="689"/>
      <c r="DF23" s="689"/>
      <c r="DG23" s="689"/>
      <c r="DH23" s="689"/>
      <c r="DI23" s="689"/>
      <c r="DJ23" s="689"/>
      <c r="DK23" s="690"/>
      <c r="DL23" s="720" t="s">
        <v>294</v>
      </c>
      <c r="DM23" s="721"/>
      <c r="DN23" s="721"/>
      <c r="DO23" s="721"/>
      <c r="DP23" s="721"/>
      <c r="DQ23" s="721"/>
      <c r="DR23" s="721"/>
      <c r="DS23" s="721"/>
      <c r="DT23" s="721"/>
      <c r="DU23" s="721"/>
      <c r="DV23" s="722"/>
      <c r="DW23" s="688" t="s">
        <v>295</v>
      </c>
      <c r="DX23" s="689"/>
      <c r="DY23" s="689"/>
      <c r="DZ23" s="689"/>
      <c r="EA23" s="689"/>
      <c r="EB23" s="689"/>
      <c r="EC23" s="690"/>
    </row>
    <row r="24" spans="2:133" ht="11.25" customHeight="1" x14ac:dyDescent="0.15">
      <c r="B24" s="632" t="s">
        <v>296</v>
      </c>
      <c r="C24" s="633"/>
      <c r="D24" s="633"/>
      <c r="E24" s="633"/>
      <c r="F24" s="633"/>
      <c r="G24" s="633"/>
      <c r="H24" s="633"/>
      <c r="I24" s="633"/>
      <c r="J24" s="633"/>
      <c r="K24" s="633"/>
      <c r="L24" s="633"/>
      <c r="M24" s="633"/>
      <c r="N24" s="633"/>
      <c r="O24" s="633"/>
      <c r="P24" s="633"/>
      <c r="Q24" s="634"/>
      <c r="R24" s="635">
        <v>2495102</v>
      </c>
      <c r="S24" s="636"/>
      <c r="T24" s="636"/>
      <c r="U24" s="636"/>
      <c r="V24" s="636"/>
      <c r="W24" s="636"/>
      <c r="X24" s="636"/>
      <c r="Y24" s="637"/>
      <c r="Z24" s="661">
        <v>35</v>
      </c>
      <c r="AA24" s="661"/>
      <c r="AB24" s="661"/>
      <c r="AC24" s="661"/>
      <c r="AD24" s="662">
        <v>2495102</v>
      </c>
      <c r="AE24" s="662"/>
      <c r="AF24" s="662"/>
      <c r="AG24" s="662"/>
      <c r="AH24" s="662"/>
      <c r="AI24" s="662"/>
      <c r="AJ24" s="662"/>
      <c r="AK24" s="662"/>
      <c r="AL24" s="638">
        <v>73.8</v>
      </c>
      <c r="AM24" s="639"/>
      <c r="AN24" s="639"/>
      <c r="AO24" s="663"/>
      <c r="AP24" s="632" t="s">
        <v>297</v>
      </c>
      <c r="AQ24" s="707"/>
      <c r="AR24" s="707"/>
      <c r="AS24" s="707"/>
      <c r="AT24" s="707"/>
      <c r="AU24" s="707"/>
      <c r="AV24" s="707"/>
      <c r="AW24" s="707"/>
      <c r="AX24" s="707"/>
      <c r="AY24" s="707"/>
      <c r="AZ24" s="707"/>
      <c r="BA24" s="707"/>
      <c r="BB24" s="707"/>
      <c r="BC24" s="707"/>
      <c r="BD24" s="707"/>
      <c r="BE24" s="707"/>
      <c r="BF24" s="708"/>
      <c r="BG24" s="635" t="s">
        <v>132</v>
      </c>
      <c r="BH24" s="636"/>
      <c r="BI24" s="636"/>
      <c r="BJ24" s="636"/>
      <c r="BK24" s="636"/>
      <c r="BL24" s="636"/>
      <c r="BM24" s="636"/>
      <c r="BN24" s="637"/>
      <c r="BO24" s="661" t="s">
        <v>132</v>
      </c>
      <c r="BP24" s="661"/>
      <c r="BQ24" s="661"/>
      <c r="BR24" s="661"/>
      <c r="BS24" s="662" t="s">
        <v>132</v>
      </c>
      <c r="BT24" s="662"/>
      <c r="BU24" s="662"/>
      <c r="BV24" s="662"/>
      <c r="BW24" s="662"/>
      <c r="BX24" s="662"/>
      <c r="BY24" s="662"/>
      <c r="BZ24" s="662"/>
      <c r="CA24" s="662"/>
      <c r="CB24" s="709"/>
      <c r="CD24" s="685" t="s">
        <v>298</v>
      </c>
      <c r="CE24" s="686"/>
      <c r="CF24" s="686"/>
      <c r="CG24" s="686"/>
      <c r="CH24" s="686"/>
      <c r="CI24" s="686"/>
      <c r="CJ24" s="686"/>
      <c r="CK24" s="686"/>
      <c r="CL24" s="686"/>
      <c r="CM24" s="686"/>
      <c r="CN24" s="686"/>
      <c r="CO24" s="686"/>
      <c r="CP24" s="686"/>
      <c r="CQ24" s="687"/>
      <c r="CR24" s="682">
        <v>2198575</v>
      </c>
      <c r="CS24" s="683"/>
      <c r="CT24" s="683"/>
      <c r="CU24" s="683"/>
      <c r="CV24" s="683"/>
      <c r="CW24" s="683"/>
      <c r="CX24" s="683"/>
      <c r="CY24" s="711"/>
      <c r="CZ24" s="712">
        <v>34</v>
      </c>
      <c r="DA24" s="697"/>
      <c r="DB24" s="697"/>
      <c r="DC24" s="714"/>
      <c r="DD24" s="710">
        <v>1703034</v>
      </c>
      <c r="DE24" s="683"/>
      <c r="DF24" s="683"/>
      <c r="DG24" s="683"/>
      <c r="DH24" s="683"/>
      <c r="DI24" s="683"/>
      <c r="DJ24" s="683"/>
      <c r="DK24" s="711"/>
      <c r="DL24" s="710">
        <v>1677250</v>
      </c>
      <c r="DM24" s="683"/>
      <c r="DN24" s="683"/>
      <c r="DO24" s="683"/>
      <c r="DP24" s="683"/>
      <c r="DQ24" s="683"/>
      <c r="DR24" s="683"/>
      <c r="DS24" s="683"/>
      <c r="DT24" s="683"/>
      <c r="DU24" s="683"/>
      <c r="DV24" s="711"/>
      <c r="DW24" s="712">
        <v>48</v>
      </c>
      <c r="DX24" s="697"/>
      <c r="DY24" s="697"/>
      <c r="DZ24" s="697"/>
      <c r="EA24" s="697"/>
      <c r="EB24" s="697"/>
      <c r="EC24" s="713"/>
    </row>
    <row r="25" spans="2:133" ht="11.25" customHeight="1" x14ac:dyDescent="0.15">
      <c r="B25" s="632" t="s">
        <v>299</v>
      </c>
      <c r="C25" s="633"/>
      <c r="D25" s="633"/>
      <c r="E25" s="633"/>
      <c r="F25" s="633"/>
      <c r="G25" s="633"/>
      <c r="H25" s="633"/>
      <c r="I25" s="633"/>
      <c r="J25" s="633"/>
      <c r="K25" s="633"/>
      <c r="L25" s="633"/>
      <c r="M25" s="633"/>
      <c r="N25" s="633"/>
      <c r="O25" s="633"/>
      <c r="P25" s="633"/>
      <c r="Q25" s="634"/>
      <c r="R25" s="635">
        <v>181946</v>
      </c>
      <c r="S25" s="636"/>
      <c r="T25" s="636"/>
      <c r="U25" s="636"/>
      <c r="V25" s="636"/>
      <c r="W25" s="636"/>
      <c r="X25" s="636"/>
      <c r="Y25" s="637"/>
      <c r="Z25" s="661">
        <v>2.6</v>
      </c>
      <c r="AA25" s="661"/>
      <c r="AB25" s="661"/>
      <c r="AC25" s="661"/>
      <c r="AD25" s="662" t="s">
        <v>132</v>
      </c>
      <c r="AE25" s="662"/>
      <c r="AF25" s="662"/>
      <c r="AG25" s="662"/>
      <c r="AH25" s="662"/>
      <c r="AI25" s="662"/>
      <c r="AJ25" s="662"/>
      <c r="AK25" s="662"/>
      <c r="AL25" s="638" t="s">
        <v>132</v>
      </c>
      <c r="AM25" s="639"/>
      <c r="AN25" s="639"/>
      <c r="AO25" s="663"/>
      <c r="AP25" s="632" t="s">
        <v>300</v>
      </c>
      <c r="AQ25" s="707"/>
      <c r="AR25" s="707"/>
      <c r="AS25" s="707"/>
      <c r="AT25" s="707"/>
      <c r="AU25" s="707"/>
      <c r="AV25" s="707"/>
      <c r="AW25" s="707"/>
      <c r="AX25" s="707"/>
      <c r="AY25" s="707"/>
      <c r="AZ25" s="707"/>
      <c r="BA25" s="707"/>
      <c r="BB25" s="707"/>
      <c r="BC25" s="707"/>
      <c r="BD25" s="707"/>
      <c r="BE25" s="707"/>
      <c r="BF25" s="708"/>
      <c r="BG25" s="635" t="s">
        <v>132</v>
      </c>
      <c r="BH25" s="636"/>
      <c r="BI25" s="636"/>
      <c r="BJ25" s="636"/>
      <c r="BK25" s="636"/>
      <c r="BL25" s="636"/>
      <c r="BM25" s="636"/>
      <c r="BN25" s="637"/>
      <c r="BO25" s="661" t="s">
        <v>132</v>
      </c>
      <c r="BP25" s="661"/>
      <c r="BQ25" s="661"/>
      <c r="BR25" s="661"/>
      <c r="BS25" s="662" t="s">
        <v>132</v>
      </c>
      <c r="BT25" s="662"/>
      <c r="BU25" s="662"/>
      <c r="BV25" s="662"/>
      <c r="BW25" s="662"/>
      <c r="BX25" s="662"/>
      <c r="BY25" s="662"/>
      <c r="BZ25" s="662"/>
      <c r="CA25" s="662"/>
      <c r="CB25" s="709"/>
      <c r="CD25" s="632" t="s">
        <v>301</v>
      </c>
      <c r="CE25" s="633"/>
      <c r="CF25" s="633"/>
      <c r="CG25" s="633"/>
      <c r="CH25" s="633"/>
      <c r="CI25" s="633"/>
      <c r="CJ25" s="633"/>
      <c r="CK25" s="633"/>
      <c r="CL25" s="633"/>
      <c r="CM25" s="633"/>
      <c r="CN25" s="633"/>
      <c r="CO25" s="633"/>
      <c r="CP25" s="633"/>
      <c r="CQ25" s="634"/>
      <c r="CR25" s="635">
        <v>1032177</v>
      </c>
      <c r="CS25" s="645"/>
      <c r="CT25" s="645"/>
      <c r="CU25" s="645"/>
      <c r="CV25" s="645"/>
      <c r="CW25" s="645"/>
      <c r="CX25" s="645"/>
      <c r="CY25" s="646"/>
      <c r="CZ25" s="638">
        <v>16</v>
      </c>
      <c r="DA25" s="647"/>
      <c r="DB25" s="647"/>
      <c r="DC25" s="648"/>
      <c r="DD25" s="641">
        <v>930569</v>
      </c>
      <c r="DE25" s="645"/>
      <c r="DF25" s="645"/>
      <c r="DG25" s="645"/>
      <c r="DH25" s="645"/>
      <c r="DI25" s="645"/>
      <c r="DJ25" s="645"/>
      <c r="DK25" s="646"/>
      <c r="DL25" s="641">
        <v>913699</v>
      </c>
      <c r="DM25" s="645"/>
      <c r="DN25" s="645"/>
      <c r="DO25" s="645"/>
      <c r="DP25" s="645"/>
      <c r="DQ25" s="645"/>
      <c r="DR25" s="645"/>
      <c r="DS25" s="645"/>
      <c r="DT25" s="645"/>
      <c r="DU25" s="645"/>
      <c r="DV25" s="646"/>
      <c r="DW25" s="638">
        <v>26.2</v>
      </c>
      <c r="DX25" s="647"/>
      <c r="DY25" s="647"/>
      <c r="DZ25" s="647"/>
      <c r="EA25" s="647"/>
      <c r="EB25" s="647"/>
      <c r="EC25" s="666"/>
    </row>
    <row r="26" spans="2:133" ht="11.25" customHeight="1" x14ac:dyDescent="0.15">
      <c r="B26" s="632" t="s">
        <v>302</v>
      </c>
      <c r="C26" s="633"/>
      <c r="D26" s="633"/>
      <c r="E26" s="633"/>
      <c r="F26" s="633"/>
      <c r="G26" s="633"/>
      <c r="H26" s="633"/>
      <c r="I26" s="633"/>
      <c r="J26" s="633"/>
      <c r="K26" s="633"/>
      <c r="L26" s="633"/>
      <c r="M26" s="633"/>
      <c r="N26" s="633"/>
      <c r="O26" s="633"/>
      <c r="P26" s="633"/>
      <c r="Q26" s="634"/>
      <c r="R26" s="635" t="s">
        <v>132</v>
      </c>
      <c r="S26" s="636"/>
      <c r="T26" s="636"/>
      <c r="U26" s="636"/>
      <c r="V26" s="636"/>
      <c r="W26" s="636"/>
      <c r="X26" s="636"/>
      <c r="Y26" s="637"/>
      <c r="Z26" s="661" t="s">
        <v>132</v>
      </c>
      <c r="AA26" s="661"/>
      <c r="AB26" s="661"/>
      <c r="AC26" s="661"/>
      <c r="AD26" s="662" t="s">
        <v>132</v>
      </c>
      <c r="AE26" s="662"/>
      <c r="AF26" s="662"/>
      <c r="AG26" s="662"/>
      <c r="AH26" s="662"/>
      <c r="AI26" s="662"/>
      <c r="AJ26" s="662"/>
      <c r="AK26" s="662"/>
      <c r="AL26" s="638" t="s">
        <v>132</v>
      </c>
      <c r="AM26" s="639"/>
      <c r="AN26" s="639"/>
      <c r="AO26" s="663"/>
      <c r="AP26" s="632" t="s">
        <v>303</v>
      </c>
      <c r="AQ26" s="707"/>
      <c r="AR26" s="707"/>
      <c r="AS26" s="707"/>
      <c r="AT26" s="707"/>
      <c r="AU26" s="707"/>
      <c r="AV26" s="707"/>
      <c r="AW26" s="707"/>
      <c r="AX26" s="707"/>
      <c r="AY26" s="707"/>
      <c r="AZ26" s="707"/>
      <c r="BA26" s="707"/>
      <c r="BB26" s="707"/>
      <c r="BC26" s="707"/>
      <c r="BD26" s="707"/>
      <c r="BE26" s="707"/>
      <c r="BF26" s="708"/>
      <c r="BG26" s="635" t="s">
        <v>132</v>
      </c>
      <c r="BH26" s="636"/>
      <c r="BI26" s="636"/>
      <c r="BJ26" s="636"/>
      <c r="BK26" s="636"/>
      <c r="BL26" s="636"/>
      <c r="BM26" s="636"/>
      <c r="BN26" s="637"/>
      <c r="BO26" s="661" t="s">
        <v>132</v>
      </c>
      <c r="BP26" s="661"/>
      <c r="BQ26" s="661"/>
      <c r="BR26" s="661"/>
      <c r="BS26" s="662" t="s">
        <v>132</v>
      </c>
      <c r="BT26" s="662"/>
      <c r="BU26" s="662"/>
      <c r="BV26" s="662"/>
      <c r="BW26" s="662"/>
      <c r="BX26" s="662"/>
      <c r="BY26" s="662"/>
      <c r="BZ26" s="662"/>
      <c r="CA26" s="662"/>
      <c r="CB26" s="709"/>
      <c r="CD26" s="632" t="s">
        <v>304</v>
      </c>
      <c r="CE26" s="633"/>
      <c r="CF26" s="633"/>
      <c r="CG26" s="633"/>
      <c r="CH26" s="633"/>
      <c r="CI26" s="633"/>
      <c r="CJ26" s="633"/>
      <c r="CK26" s="633"/>
      <c r="CL26" s="633"/>
      <c r="CM26" s="633"/>
      <c r="CN26" s="633"/>
      <c r="CO26" s="633"/>
      <c r="CP26" s="633"/>
      <c r="CQ26" s="634"/>
      <c r="CR26" s="635">
        <v>603318</v>
      </c>
      <c r="CS26" s="636"/>
      <c r="CT26" s="636"/>
      <c r="CU26" s="636"/>
      <c r="CV26" s="636"/>
      <c r="CW26" s="636"/>
      <c r="CX26" s="636"/>
      <c r="CY26" s="637"/>
      <c r="CZ26" s="638">
        <v>9.3000000000000007</v>
      </c>
      <c r="DA26" s="647"/>
      <c r="DB26" s="647"/>
      <c r="DC26" s="648"/>
      <c r="DD26" s="641">
        <v>585289</v>
      </c>
      <c r="DE26" s="636"/>
      <c r="DF26" s="636"/>
      <c r="DG26" s="636"/>
      <c r="DH26" s="636"/>
      <c r="DI26" s="636"/>
      <c r="DJ26" s="636"/>
      <c r="DK26" s="637"/>
      <c r="DL26" s="641" t="s">
        <v>132</v>
      </c>
      <c r="DM26" s="636"/>
      <c r="DN26" s="636"/>
      <c r="DO26" s="636"/>
      <c r="DP26" s="636"/>
      <c r="DQ26" s="636"/>
      <c r="DR26" s="636"/>
      <c r="DS26" s="636"/>
      <c r="DT26" s="636"/>
      <c r="DU26" s="636"/>
      <c r="DV26" s="637"/>
      <c r="DW26" s="638" t="s">
        <v>132</v>
      </c>
      <c r="DX26" s="647"/>
      <c r="DY26" s="647"/>
      <c r="DZ26" s="647"/>
      <c r="EA26" s="647"/>
      <c r="EB26" s="647"/>
      <c r="EC26" s="666"/>
    </row>
    <row r="27" spans="2:133" ht="11.25" customHeight="1" x14ac:dyDescent="0.15">
      <c r="B27" s="632" t="s">
        <v>305</v>
      </c>
      <c r="C27" s="633"/>
      <c r="D27" s="633"/>
      <c r="E27" s="633"/>
      <c r="F27" s="633"/>
      <c r="G27" s="633"/>
      <c r="H27" s="633"/>
      <c r="I27" s="633"/>
      <c r="J27" s="633"/>
      <c r="K27" s="633"/>
      <c r="L27" s="633"/>
      <c r="M27" s="633"/>
      <c r="N27" s="633"/>
      <c r="O27" s="633"/>
      <c r="P27" s="633"/>
      <c r="Q27" s="634"/>
      <c r="R27" s="635">
        <v>3473133</v>
      </c>
      <c r="S27" s="636"/>
      <c r="T27" s="636"/>
      <c r="U27" s="636"/>
      <c r="V27" s="636"/>
      <c r="W27" s="636"/>
      <c r="X27" s="636"/>
      <c r="Y27" s="637"/>
      <c r="Z27" s="661">
        <v>48.8</v>
      </c>
      <c r="AA27" s="661"/>
      <c r="AB27" s="661"/>
      <c r="AC27" s="661"/>
      <c r="AD27" s="662">
        <v>3290580</v>
      </c>
      <c r="AE27" s="662"/>
      <c r="AF27" s="662"/>
      <c r="AG27" s="662"/>
      <c r="AH27" s="662"/>
      <c r="AI27" s="662"/>
      <c r="AJ27" s="662"/>
      <c r="AK27" s="662"/>
      <c r="AL27" s="638">
        <v>97.400001525878906</v>
      </c>
      <c r="AM27" s="639"/>
      <c r="AN27" s="639"/>
      <c r="AO27" s="663"/>
      <c r="AP27" s="632" t="s">
        <v>306</v>
      </c>
      <c r="AQ27" s="633"/>
      <c r="AR27" s="633"/>
      <c r="AS27" s="633"/>
      <c r="AT27" s="633"/>
      <c r="AU27" s="633"/>
      <c r="AV27" s="633"/>
      <c r="AW27" s="633"/>
      <c r="AX27" s="633"/>
      <c r="AY27" s="633"/>
      <c r="AZ27" s="633"/>
      <c r="BA27" s="633"/>
      <c r="BB27" s="633"/>
      <c r="BC27" s="633"/>
      <c r="BD27" s="633"/>
      <c r="BE27" s="633"/>
      <c r="BF27" s="634"/>
      <c r="BG27" s="635">
        <v>631483</v>
      </c>
      <c r="BH27" s="636"/>
      <c r="BI27" s="636"/>
      <c r="BJ27" s="636"/>
      <c r="BK27" s="636"/>
      <c r="BL27" s="636"/>
      <c r="BM27" s="636"/>
      <c r="BN27" s="637"/>
      <c r="BO27" s="661">
        <v>100</v>
      </c>
      <c r="BP27" s="661"/>
      <c r="BQ27" s="661"/>
      <c r="BR27" s="661"/>
      <c r="BS27" s="662" t="s">
        <v>132</v>
      </c>
      <c r="BT27" s="662"/>
      <c r="BU27" s="662"/>
      <c r="BV27" s="662"/>
      <c r="BW27" s="662"/>
      <c r="BX27" s="662"/>
      <c r="BY27" s="662"/>
      <c r="BZ27" s="662"/>
      <c r="CA27" s="662"/>
      <c r="CB27" s="709"/>
      <c r="CD27" s="632" t="s">
        <v>307</v>
      </c>
      <c r="CE27" s="633"/>
      <c r="CF27" s="633"/>
      <c r="CG27" s="633"/>
      <c r="CH27" s="633"/>
      <c r="CI27" s="633"/>
      <c r="CJ27" s="633"/>
      <c r="CK27" s="633"/>
      <c r="CL27" s="633"/>
      <c r="CM27" s="633"/>
      <c r="CN27" s="633"/>
      <c r="CO27" s="633"/>
      <c r="CP27" s="633"/>
      <c r="CQ27" s="634"/>
      <c r="CR27" s="635">
        <v>510082</v>
      </c>
      <c r="CS27" s="645"/>
      <c r="CT27" s="645"/>
      <c r="CU27" s="645"/>
      <c r="CV27" s="645"/>
      <c r="CW27" s="645"/>
      <c r="CX27" s="645"/>
      <c r="CY27" s="646"/>
      <c r="CZ27" s="638">
        <v>7.9</v>
      </c>
      <c r="DA27" s="647"/>
      <c r="DB27" s="647"/>
      <c r="DC27" s="648"/>
      <c r="DD27" s="641">
        <v>116149</v>
      </c>
      <c r="DE27" s="645"/>
      <c r="DF27" s="645"/>
      <c r="DG27" s="645"/>
      <c r="DH27" s="645"/>
      <c r="DI27" s="645"/>
      <c r="DJ27" s="645"/>
      <c r="DK27" s="646"/>
      <c r="DL27" s="641">
        <v>107235</v>
      </c>
      <c r="DM27" s="645"/>
      <c r="DN27" s="645"/>
      <c r="DO27" s="645"/>
      <c r="DP27" s="645"/>
      <c r="DQ27" s="645"/>
      <c r="DR27" s="645"/>
      <c r="DS27" s="645"/>
      <c r="DT27" s="645"/>
      <c r="DU27" s="645"/>
      <c r="DV27" s="646"/>
      <c r="DW27" s="638">
        <v>3.1</v>
      </c>
      <c r="DX27" s="647"/>
      <c r="DY27" s="647"/>
      <c r="DZ27" s="647"/>
      <c r="EA27" s="647"/>
      <c r="EB27" s="647"/>
      <c r="EC27" s="666"/>
    </row>
    <row r="28" spans="2:133" ht="11.25" customHeight="1" x14ac:dyDescent="0.15">
      <c r="B28" s="632" t="s">
        <v>308</v>
      </c>
      <c r="C28" s="633"/>
      <c r="D28" s="633"/>
      <c r="E28" s="633"/>
      <c r="F28" s="633"/>
      <c r="G28" s="633"/>
      <c r="H28" s="633"/>
      <c r="I28" s="633"/>
      <c r="J28" s="633"/>
      <c r="K28" s="633"/>
      <c r="L28" s="633"/>
      <c r="M28" s="633"/>
      <c r="N28" s="633"/>
      <c r="O28" s="633"/>
      <c r="P28" s="633"/>
      <c r="Q28" s="634"/>
      <c r="R28" s="635">
        <v>927</v>
      </c>
      <c r="S28" s="636"/>
      <c r="T28" s="636"/>
      <c r="U28" s="636"/>
      <c r="V28" s="636"/>
      <c r="W28" s="636"/>
      <c r="X28" s="636"/>
      <c r="Y28" s="637"/>
      <c r="Z28" s="661">
        <v>0</v>
      </c>
      <c r="AA28" s="661"/>
      <c r="AB28" s="661"/>
      <c r="AC28" s="661"/>
      <c r="AD28" s="662">
        <v>927</v>
      </c>
      <c r="AE28" s="662"/>
      <c r="AF28" s="662"/>
      <c r="AG28" s="662"/>
      <c r="AH28" s="662"/>
      <c r="AI28" s="662"/>
      <c r="AJ28" s="662"/>
      <c r="AK28" s="662"/>
      <c r="AL28" s="638">
        <v>0</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309</v>
      </c>
      <c r="CE28" s="633"/>
      <c r="CF28" s="633"/>
      <c r="CG28" s="633"/>
      <c r="CH28" s="633"/>
      <c r="CI28" s="633"/>
      <c r="CJ28" s="633"/>
      <c r="CK28" s="633"/>
      <c r="CL28" s="633"/>
      <c r="CM28" s="633"/>
      <c r="CN28" s="633"/>
      <c r="CO28" s="633"/>
      <c r="CP28" s="633"/>
      <c r="CQ28" s="634"/>
      <c r="CR28" s="635">
        <v>656316</v>
      </c>
      <c r="CS28" s="636"/>
      <c r="CT28" s="636"/>
      <c r="CU28" s="636"/>
      <c r="CV28" s="636"/>
      <c r="CW28" s="636"/>
      <c r="CX28" s="636"/>
      <c r="CY28" s="637"/>
      <c r="CZ28" s="638">
        <v>10.1</v>
      </c>
      <c r="DA28" s="647"/>
      <c r="DB28" s="647"/>
      <c r="DC28" s="648"/>
      <c r="DD28" s="641">
        <v>656316</v>
      </c>
      <c r="DE28" s="636"/>
      <c r="DF28" s="636"/>
      <c r="DG28" s="636"/>
      <c r="DH28" s="636"/>
      <c r="DI28" s="636"/>
      <c r="DJ28" s="636"/>
      <c r="DK28" s="637"/>
      <c r="DL28" s="641">
        <v>656316</v>
      </c>
      <c r="DM28" s="636"/>
      <c r="DN28" s="636"/>
      <c r="DO28" s="636"/>
      <c r="DP28" s="636"/>
      <c r="DQ28" s="636"/>
      <c r="DR28" s="636"/>
      <c r="DS28" s="636"/>
      <c r="DT28" s="636"/>
      <c r="DU28" s="636"/>
      <c r="DV28" s="637"/>
      <c r="DW28" s="638">
        <v>18.8</v>
      </c>
      <c r="DX28" s="647"/>
      <c r="DY28" s="647"/>
      <c r="DZ28" s="647"/>
      <c r="EA28" s="647"/>
      <c r="EB28" s="647"/>
      <c r="EC28" s="666"/>
    </row>
    <row r="29" spans="2:133" ht="11.25" customHeight="1" x14ac:dyDescent="0.15">
      <c r="B29" s="632" t="s">
        <v>310</v>
      </c>
      <c r="C29" s="633"/>
      <c r="D29" s="633"/>
      <c r="E29" s="633"/>
      <c r="F29" s="633"/>
      <c r="G29" s="633"/>
      <c r="H29" s="633"/>
      <c r="I29" s="633"/>
      <c r="J29" s="633"/>
      <c r="K29" s="633"/>
      <c r="L29" s="633"/>
      <c r="M29" s="633"/>
      <c r="N29" s="633"/>
      <c r="O29" s="633"/>
      <c r="P29" s="633"/>
      <c r="Q29" s="634"/>
      <c r="R29" s="635">
        <v>5457</v>
      </c>
      <c r="S29" s="636"/>
      <c r="T29" s="636"/>
      <c r="U29" s="636"/>
      <c r="V29" s="636"/>
      <c r="W29" s="636"/>
      <c r="X29" s="636"/>
      <c r="Y29" s="637"/>
      <c r="Z29" s="661">
        <v>0.1</v>
      </c>
      <c r="AA29" s="661"/>
      <c r="AB29" s="661"/>
      <c r="AC29" s="661"/>
      <c r="AD29" s="662" t="s">
        <v>132</v>
      </c>
      <c r="AE29" s="662"/>
      <c r="AF29" s="662"/>
      <c r="AG29" s="662"/>
      <c r="AH29" s="662"/>
      <c r="AI29" s="662"/>
      <c r="AJ29" s="662"/>
      <c r="AK29" s="662"/>
      <c r="AL29" s="638" t="s">
        <v>132</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9"/>
      <c r="CD29" s="655" t="s">
        <v>311</v>
      </c>
      <c r="CE29" s="656"/>
      <c r="CF29" s="632" t="s">
        <v>74</v>
      </c>
      <c r="CG29" s="633"/>
      <c r="CH29" s="633"/>
      <c r="CI29" s="633"/>
      <c r="CJ29" s="633"/>
      <c r="CK29" s="633"/>
      <c r="CL29" s="633"/>
      <c r="CM29" s="633"/>
      <c r="CN29" s="633"/>
      <c r="CO29" s="633"/>
      <c r="CP29" s="633"/>
      <c r="CQ29" s="634"/>
      <c r="CR29" s="635">
        <v>656316</v>
      </c>
      <c r="CS29" s="645"/>
      <c r="CT29" s="645"/>
      <c r="CU29" s="645"/>
      <c r="CV29" s="645"/>
      <c r="CW29" s="645"/>
      <c r="CX29" s="645"/>
      <c r="CY29" s="646"/>
      <c r="CZ29" s="638">
        <v>10.1</v>
      </c>
      <c r="DA29" s="647"/>
      <c r="DB29" s="647"/>
      <c r="DC29" s="648"/>
      <c r="DD29" s="641">
        <v>656316</v>
      </c>
      <c r="DE29" s="645"/>
      <c r="DF29" s="645"/>
      <c r="DG29" s="645"/>
      <c r="DH29" s="645"/>
      <c r="DI29" s="645"/>
      <c r="DJ29" s="645"/>
      <c r="DK29" s="646"/>
      <c r="DL29" s="641">
        <v>656316</v>
      </c>
      <c r="DM29" s="645"/>
      <c r="DN29" s="645"/>
      <c r="DO29" s="645"/>
      <c r="DP29" s="645"/>
      <c r="DQ29" s="645"/>
      <c r="DR29" s="645"/>
      <c r="DS29" s="645"/>
      <c r="DT29" s="645"/>
      <c r="DU29" s="645"/>
      <c r="DV29" s="646"/>
      <c r="DW29" s="638">
        <v>18.8</v>
      </c>
      <c r="DX29" s="647"/>
      <c r="DY29" s="647"/>
      <c r="DZ29" s="647"/>
      <c r="EA29" s="647"/>
      <c r="EB29" s="647"/>
      <c r="EC29" s="666"/>
    </row>
    <row r="30" spans="2:133" ht="11.25" customHeight="1" x14ac:dyDescent="0.15">
      <c r="B30" s="632" t="s">
        <v>312</v>
      </c>
      <c r="C30" s="633"/>
      <c r="D30" s="633"/>
      <c r="E30" s="633"/>
      <c r="F30" s="633"/>
      <c r="G30" s="633"/>
      <c r="H30" s="633"/>
      <c r="I30" s="633"/>
      <c r="J30" s="633"/>
      <c r="K30" s="633"/>
      <c r="L30" s="633"/>
      <c r="M30" s="633"/>
      <c r="N30" s="633"/>
      <c r="O30" s="633"/>
      <c r="P30" s="633"/>
      <c r="Q30" s="634"/>
      <c r="R30" s="635">
        <v>49993</v>
      </c>
      <c r="S30" s="636"/>
      <c r="T30" s="636"/>
      <c r="U30" s="636"/>
      <c r="V30" s="636"/>
      <c r="W30" s="636"/>
      <c r="X30" s="636"/>
      <c r="Y30" s="637"/>
      <c r="Z30" s="661">
        <v>0.7</v>
      </c>
      <c r="AA30" s="661"/>
      <c r="AB30" s="661"/>
      <c r="AC30" s="661"/>
      <c r="AD30" s="662" t="s">
        <v>132</v>
      </c>
      <c r="AE30" s="662"/>
      <c r="AF30" s="662"/>
      <c r="AG30" s="662"/>
      <c r="AH30" s="662"/>
      <c r="AI30" s="662"/>
      <c r="AJ30" s="662"/>
      <c r="AK30" s="662"/>
      <c r="AL30" s="638" t="s">
        <v>132</v>
      </c>
      <c r="AM30" s="639"/>
      <c r="AN30" s="639"/>
      <c r="AO30" s="663"/>
      <c r="AP30" s="688" t="s">
        <v>230</v>
      </c>
      <c r="AQ30" s="689"/>
      <c r="AR30" s="689"/>
      <c r="AS30" s="689"/>
      <c r="AT30" s="689"/>
      <c r="AU30" s="689"/>
      <c r="AV30" s="689"/>
      <c r="AW30" s="689"/>
      <c r="AX30" s="689"/>
      <c r="AY30" s="689"/>
      <c r="AZ30" s="689"/>
      <c r="BA30" s="689"/>
      <c r="BB30" s="689"/>
      <c r="BC30" s="689"/>
      <c r="BD30" s="689"/>
      <c r="BE30" s="689"/>
      <c r="BF30" s="690"/>
      <c r="BG30" s="688" t="s">
        <v>313</v>
      </c>
      <c r="BH30" s="700"/>
      <c r="BI30" s="700"/>
      <c r="BJ30" s="700"/>
      <c r="BK30" s="700"/>
      <c r="BL30" s="700"/>
      <c r="BM30" s="700"/>
      <c r="BN30" s="700"/>
      <c r="BO30" s="700"/>
      <c r="BP30" s="700"/>
      <c r="BQ30" s="701"/>
      <c r="BR30" s="688" t="s">
        <v>314</v>
      </c>
      <c r="BS30" s="700"/>
      <c r="BT30" s="700"/>
      <c r="BU30" s="700"/>
      <c r="BV30" s="700"/>
      <c r="BW30" s="700"/>
      <c r="BX30" s="700"/>
      <c r="BY30" s="700"/>
      <c r="BZ30" s="700"/>
      <c r="CA30" s="700"/>
      <c r="CB30" s="701"/>
      <c r="CD30" s="657"/>
      <c r="CE30" s="658"/>
      <c r="CF30" s="632" t="s">
        <v>315</v>
      </c>
      <c r="CG30" s="633"/>
      <c r="CH30" s="633"/>
      <c r="CI30" s="633"/>
      <c r="CJ30" s="633"/>
      <c r="CK30" s="633"/>
      <c r="CL30" s="633"/>
      <c r="CM30" s="633"/>
      <c r="CN30" s="633"/>
      <c r="CO30" s="633"/>
      <c r="CP30" s="633"/>
      <c r="CQ30" s="634"/>
      <c r="CR30" s="635">
        <v>639472</v>
      </c>
      <c r="CS30" s="636"/>
      <c r="CT30" s="636"/>
      <c r="CU30" s="636"/>
      <c r="CV30" s="636"/>
      <c r="CW30" s="636"/>
      <c r="CX30" s="636"/>
      <c r="CY30" s="637"/>
      <c r="CZ30" s="638">
        <v>9.9</v>
      </c>
      <c r="DA30" s="647"/>
      <c r="DB30" s="647"/>
      <c r="DC30" s="648"/>
      <c r="DD30" s="641">
        <v>639472</v>
      </c>
      <c r="DE30" s="636"/>
      <c r="DF30" s="636"/>
      <c r="DG30" s="636"/>
      <c r="DH30" s="636"/>
      <c r="DI30" s="636"/>
      <c r="DJ30" s="636"/>
      <c r="DK30" s="637"/>
      <c r="DL30" s="641">
        <v>639472</v>
      </c>
      <c r="DM30" s="636"/>
      <c r="DN30" s="636"/>
      <c r="DO30" s="636"/>
      <c r="DP30" s="636"/>
      <c r="DQ30" s="636"/>
      <c r="DR30" s="636"/>
      <c r="DS30" s="636"/>
      <c r="DT30" s="636"/>
      <c r="DU30" s="636"/>
      <c r="DV30" s="637"/>
      <c r="DW30" s="638">
        <v>18.3</v>
      </c>
      <c r="DX30" s="647"/>
      <c r="DY30" s="647"/>
      <c r="DZ30" s="647"/>
      <c r="EA30" s="647"/>
      <c r="EB30" s="647"/>
      <c r="EC30" s="666"/>
    </row>
    <row r="31" spans="2:133" ht="11.25" customHeight="1" x14ac:dyDescent="0.15">
      <c r="B31" s="632" t="s">
        <v>316</v>
      </c>
      <c r="C31" s="633"/>
      <c r="D31" s="633"/>
      <c r="E31" s="633"/>
      <c r="F31" s="633"/>
      <c r="G31" s="633"/>
      <c r="H31" s="633"/>
      <c r="I31" s="633"/>
      <c r="J31" s="633"/>
      <c r="K31" s="633"/>
      <c r="L31" s="633"/>
      <c r="M31" s="633"/>
      <c r="N31" s="633"/>
      <c r="O31" s="633"/>
      <c r="P31" s="633"/>
      <c r="Q31" s="634"/>
      <c r="R31" s="635">
        <v>4529</v>
      </c>
      <c r="S31" s="636"/>
      <c r="T31" s="636"/>
      <c r="U31" s="636"/>
      <c r="V31" s="636"/>
      <c r="W31" s="636"/>
      <c r="X31" s="636"/>
      <c r="Y31" s="637"/>
      <c r="Z31" s="661">
        <v>0.1</v>
      </c>
      <c r="AA31" s="661"/>
      <c r="AB31" s="661"/>
      <c r="AC31" s="661"/>
      <c r="AD31" s="662" t="s">
        <v>132</v>
      </c>
      <c r="AE31" s="662"/>
      <c r="AF31" s="662"/>
      <c r="AG31" s="662"/>
      <c r="AH31" s="662"/>
      <c r="AI31" s="662"/>
      <c r="AJ31" s="662"/>
      <c r="AK31" s="662"/>
      <c r="AL31" s="638" t="s">
        <v>132</v>
      </c>
      <c r="AM31" s="639"/>
      <c r="AN31" s="639"/>
      <c r="AO31" s="663"/>
      <c r="AP31" s="702" t="s">
        <v>317</v>
      </c>
      <c r="AQ31" s="703"/>
      <c r="AR31" s="703"/>
      <c r="AS31" s="703"/>
      <c r="AT31" s="704" t="s">
        <v>318</v>
      </c>
      <c r="AU31" s="209"/>
      <c r="AV31" s="209"/>
      <c r="AW31" s="209"/>
      <c r="AX31" s="685" t="s">
        <v>194</v>
      </c>
      <c r="AY31" s="686"/>
      <c r="AZ31" s="686"/>
      <c r="BA31" s="686"/>
      <c r="BB31" s="686"/>
      <c r="BC31" s="686"/>
      <c r="BD31" s="686"/>
      <c r="BE31" s="686"/>
      <c r="BF31" s="687"/>
      <c r="BG31" s="695">
        <v>99.5</v>
      </c>
      <c r="BH31" s="696"/>
      <c r="BI31" s="696"/>
      <c r="BJ31" s="696"/>
      <c r="BK31" s="696"/>
      <c r="BL31" s="696"/>
      <c r="BM31" s="697">
        <v>97</v>
      </c>
      <c r="BN31" s="696"/>
      <c r="BO31" s="696"/>
      <c r="BP31" s="696"/>
      <c r="BQ31" s="698"/>
      <c r="BR31" s="695">
        <v>98.8</v>
      </c>
      <c r="BS31" s="696"/>
      <c r="BT31" s="696"/>
      <c r="BU31" s="696"/>
      <c r="BV31" s="696"/>
      <c r="BW31" s="696"/>
      <c r="BX31" s="697">
        <v>95</v>
      </c>
      <c r="BY31" s="696"/>
      <c r="BZ31" s="696"/>
      <c r="CA31" s="696"/>
      <c r="CB31" s="698"/>
      <c r="CD31" s="657"/>
      <c r="CE31" s="658"/>
      <c r="CF31" s="632" t="s">
        <v>319</v>
      </c>
      <c r="CG31" s="633"/>
      <c r="CH31" s="633"/>
      <c r="CI31" s="633"/>
      <c r="CJ31" s="633"/>
      <c r="CK31" s="633"/>
      <c r="CL31" s="633"/>
      <c r="CM31" s="633"/>
      <c r="CN31" s="633"/>
      <c r="CO31" s="633"/>
      <c r="CP31" s="633"/>
      <c r="CQ31" s="634"/>
      <c r="CR31" s="635">
        <v>16844</v>
      </c>
      <c r="CS31" s="645"/>
      <c r="CT31" s="645"/>
      <c r="CU31" s="645"/>
      <c r="CV31" s="645"/>
      <c r="CW31" s="645"/>
      <c r="CX31" s="645"/>
      <c r="CY31" s="646"/>
      <c r="CZ31" s="638">
        <v>0.3</v>
      </c>
      <c r="DA31" s="647"/>
      <c r="DB31" s="647"/>
      <c r="DC31" s="648"/>
      <c r="DD31" s="641">
        <v>16844</v>
      </c>
      <c r="DE31" s="645"/>
      <c r="DF31" s="645"/>
      <c r="DG31" s="645"/>
      <c r="DH31" s="645"/>
      <c r="DI31" s="645"/>
      <c r="DJ31" s="645"/>
      <c r="DK31" s="646"/>
      <c r="DL31" s="641">
        <v>16844</v>
      </c>
      <c r="DM31" s="645"/>
      <c r="DN31" s="645"/>
      <c r="DO31" s="645"/>
      <c r="DP31" s="645"/>
      <c r="DQ31" s="645"/>
      <c r="DR31" s="645"/>
      <c r="DS31" s="645"/>
      <c r="DT31" s="645"/>
      <c r="DU31" s="645"/>
      <c r="DV31" s="646"/>
      <c r="DW31" s="638">
        <v>0.5</v>
      </c>
      <c r="DX31" s="647"/>
      <c r="DY31" s="647"/>
      <c r="DZ31" s="647"/>
      <c r="EA31" s="647"/>
      <c r="EB31" s="647"/>
      <c r="EC31" s="666"/>
    </row>
    <row r="32" spans="2:133" ht="11.25" customHeight="1" x14ac:dyDescent="0.15">
      <c r="B32" s="632" t="s">
        <v>320</v>
      </c>
      <c r="C32" s="633"/>
      <c r="D32" s="633"/>
      <c r="E32" s="633"/>
      <c r="F32" s="633"/>
      <c r="G32" s="633"/>
      <c r="H32" s="633"/>
      <c r="I32" s="633"/>
      <c r="J32" s="633"/>
      <c r="K32" s="633"/>
      <c r="L32" s="633"/>
      <c r="M32" s="633"/>
      <c r="N32" s="633"/>
      <c r="O32" s="633"/>
      <c r="P32" s="633"/>
      <c r="Q32" s="634"/>
      <c r="R32" s="635">
        <v>1237169</v>
      </c>
      <c r="S32" s="636"/>
      <c r="T32" s="636"/>
      <c r="U32" s="636"/>
      <c r="V32" s="636"/>
      <c r="W32" s="636"/>
      <c r="X32" s="636"/>
      <c r="Y32" s="637"/>
      <c r="Z32" s="661">
        <v>17.399999999999999</v>
      </c>
      <c r="AA32" s="661"/>
      <c r="AB32" s="661"/>
      <c r="AC32" s="661"/>
      <c r="AD32" s="662" t="s">
        <v>132</v>
      </c>
      <c r="AE32" s="662"/>
      <c r="AF32" s="662"/>
      <c r="AG32" s="662"/>
      <c r="AH32" s="662"/>
      <c r="AI32" s="662"/>
      <c r="AJ32" s="662"/>
      <c r="AK32" s="662"/>
      <c r="AL32" s="638" t="s">
        <v>132</v>
      </c>
      <c r="AM32" s="639"/>
      <c r="AN32" s="639"/>
      <c r="AO32" s="663"/>
      <c r="AP32" s="672"/>
      <c r="AQ32" s="673"/>
      <c r="AR32" s="673"/>
      <c r="AS32" s="673"/>
      <c r="AT32" s="705"/>
      <c r="AU32" s="205" t="s">
        <v>321</v>
      </c>
      <c r="AX32" s="632" t="s">
        <v>322</v>
      </c>
      <c r="AY32" s="633"/>
      <c r="AZ32" s="633"/>
      <c r="BA32" s="633"/>
      <c r="BB32" s="633"/>
      <c r="BC32" s="633"/>
      <c r="BD32" s="633"/>
      <c r="BE32" s="633"/>
      <c r="BF32" s="634"/>
      <c r="BG32" s="699">
        <v>99.6</v>
      </c>
      <c r="BH32" s="645"/>
      <c r="BI32" s="645"/>
      <c r="BJ32" s="645"/>
      <c r="BK32" s="645"/>
      <c r="BL32" s="645"/>
      <c r="BM32" s="639">
        <v>97.9</v>
      </c>
      <c r="BN32" s="645"/>
      <c r="BO32" s="645"/>
      <c r="BP32" s="645"/>
      <c r="BQ32" s="670"/>
      <c r="BR32" s="699">
        <v>98.8</v>
      </c>
      <c r="BS32" s="645"/>
      <c r="BT32" s="645"/>
      <c r="BU32" s="645"/>
      <c r="BV32" s="645"/>
      <c r="BW32" s="645"/>
      <c r="BX32" s="639">
        <v>95.4</v>
      </c>
      <c r="BY32" s="645"/>
      <c r="BZ32" s="645"/>
      <c r="CA32" s="645"/>
      <c r="CB32" s="670"/>
      <c r="CD32" s="659"/>
      <c r="CE32" s="660"/>
      <c r="CF32" s="632" t="s">
        <v>323</v>
      </c>
      <c r="CG32" s="633"/>
      <c r="CH32" s="633"/>
      <c r="CI32" s="633"/>
      <c r="CJ32" s="633"/>
      <c r="CK32" s="633"/>
      <c r="CL32" s="633"/>
      <c r="CM32" s="633"/>
      <c r="CN32" s="633"/>
      <c r="CO32" s="633"/>
      <c r="CP32" s="633"/>
      <c r="CQ32" s="634"/>
      <c r="CR32" s="635" t="s">
        <v>132</v>
      </c>
      <c r="CS32" s="636"/>
      <c r="CT32" s="636"/>
      <c r="CU32" s="636"/>
      <c r="CV32" s="636"/>
      <c r="CW32" s="636"/>
      <c r="CX32" s="636"/>
      <c r="CY32" s="637"/>
      <c r="CZ32" s="638" t="s">
        <v>132</v>
      </c>
      <c r="DA32" s="647"/>
      <c r="DB32" s="647"/>
      <c r="DC32" s="648"/>
      <c r="DD32" s="641" t="s">
        <v>132</v>
      </c>
      <c r="DE32" s="636"/>
      <c r="DF32" s="636"/>
      <c r="DG32" s="636"/>
      <c r="DH32" s="636"/>
      <c r="DI32" s="636"/>
      <c r="DJ32" s="636"/>
      <c r="DK32" s="637"/>
      <c r="DL32" s="641" t="s">
        <v>132</v>
      </c>
      <c r="DM32" s="636"/>
      <c r="DN32" s="636"/>
      <c r="DO32" s="636"/>
      <c r="DP32" s="636"/>
      <c r="DQ32" s="636"/>
      <c r="DR32" s="636"/>
      <c r="DS32" s="636"/>
      <c r="DT32" s="636"/>
      <c r="DU32" s="636"/>
      <c r="DV32" s="637"/>
      <c r="DW32" s="638" t="s">
        <v>132</v>
      </c>
      <c r="DX32" s="647"/>
      <c r="DY32" s="647"/>
      <c r="DZ32" s="647"/>
      <c r="EA32" s="647"/>
      <c r="EB32" s="647"/>
      <c r="EC32" s="666"/>
    </row>
    <row r="33" spans="2:133" ht="11.25" customHeight="1" x14ac:dyDescent="0.15">
      <c r="B33" s="692" t="s">
        <v>324</v>
      </c>
      <c r="C33" s="693"/>
      <c r="D33" s="693"/>
      <c r="E33" s="693"/>
      <c r="F33" s="693"/>
      <c r="G33" s="693"/>
      <c r="H33" s="693"/>
      <c r="I33" s="693"/>
      <c r="J33" s="693"/>
      <c r="K33" s="693"/>
      <c r="L33" s="693"/>
      <c r="M33" s="693"/>
      <c r="N33" s="693"/>
      <c r="O33" s="693"/>
      <c r="P33" s="693"/>
      <c r="Q33" s="694"/>
      <c r="R33" s="635">
        <v>87948</v>
      </c>
      <c r="S33" s="636"/>
      <c r="T33" s="636"/>
      <c r="U33" s="636"/>
      <c r="V33" s="636"/>
      <c r="W33" s="636"/>
      <c r="X33" s="636"/>
      <c r="Y33" s="637"/>
      <c r="Z33" s="661">
        <v>1.2</v>
      </c>
      <c r="AA33" s="661"/>
      <c r="AB33" s="661"/>
      <c r="AC33" s="661"/>
      <c r="AD33" s="662">
        <v>87948</v>
      </c>
      <c r="AE33" s="662"/>
      <c r="AF33" s="662"/>
      <c r="AG33" s="662"/>
      <c r="AH33" s="662"/>
      <c r="AI33" s="662"/>
      <c r="AJ33" s="662"/>
      <c r="AK33" s="662"/>
      <c r="AL33" s="638">
        <v>2.6</v>
      </c>
      <c r="AM33" s="639"/>
      <c r="AN33" s="639"/>
      <c r="AO33" s="663"/>
      <c r="AP33" s="674"/>
      <c r="AQ33" s="675"/>
      <c r="AR33" s="675"/>
      <c r="AS33" s="675"/>
      <c r="AT33" s="706"/>
      <c r="AU33" s="210"/>
      <c r="AV33" s="210"/>
      <c r="AW33" s="210"/>
      <c r="AX33" s="612" t="s">
        <v>325</v>
      </c>
      <c r="AY33" s="613"/>
      <c r="AZ33" s="613"/>
      <c r="BA33" s="613"/>
      <c r="BB33" s="613"/>
      <c r="BC33" s="613"/>
      <c r="BD33" s="613"/>
      <c r="BE33" s="613"/>
      <c r="BF33" s="614"/>
      <c r="BG33" s="691">
        <v>98.8</v>
      </c>
      <c r="BH33" s="616"/>
      <c r="BI33" s="616"/>
      <c r="BJ33" s="616"/>
      <c r="BK33" s="616"/>
      <c r="BL33" s="616"/>
      <c r="BM33" s="653">
        <v>93.2</v>
      </c>
      <c r="BN33" s="616"/>
      <c r="BO33" s="616"/>
      <c r="BP33" s="616"/>
      <c r="BQ33" s="664"/>
      <c r="BR33" s="691">
        <v>97.4</v>
      </c>
      <c r="BS33" s="616"/>
      <c r="BT33" s="616"/>
      <c r="BU33" s="616"/>
      <c r="BV33" s="616"/>
      <c r="BW33" s="616"/>
      <c r="BX33" s="653">
        <v>90</v>
      </c>
      <c r="BY33" s="616"/>
      <c r="BZ33" s="616"/>
      <c r="CA33" s="616"/>
      <c r="CB33" s="664"/>
      <c r="CD33" s="632" t="s">
        <v>326</v>
      </c>
      <c r="CE33" s="633"/>
      <c r="CF33" s="633"/>
      <c r="CG33" s="633"/>
      <c r="CH33" s="633"/>
      <c r="CI33" s="633"/>
      <c r="CJ33" s="633"/>
      <c r="CK33" s="633"/>
      <c r="CL33" s="633"/>
      <c r="CM33" s="633"/>
      <c r="CN33" s="633"/>
      <c r="CO33" s="633"/>
      <c r="CP33" s="633"/>
      <c r="CQ33" s="634"/>
      <c r="CR33" s="635">
        <v>2688496</v>
      </c>
      <c r="CS33" s="645"/>
      <c r="CT33" s="645"/>
      <c r="CU33" s="645"/>
      <c r="CV33" s="645"/>
      <c r="CW33" s="645"/>
      <c r="CX33" s="645"/>
      <c r="CY33" s="646"/>
      <c r="CZ33" s="638">
        <v>41.6</v>
      </c>
      <c r="DA33" s="647"/>
      <c r="DB33" s="647"/>
      <c r="DC33" s="648"/>
      <c r="DD33" s="641">
        <v>1769221</v>
      </c>
      <c r="DE33" s="645"/>
      <c r="DF33" s="645"/>
      <c r="DG33" s="645"/>
      <c r="DH33" s="645"/>
      <c r="DI33" s="645"/>
      <c r="DJ33" s="645"/>
      <c r="DK33" s="646"/>
      <c r="DL33" s="641">
        <v>913326</v>
      </c>
      <c r="DM33" s="645"/>
      <c r="DN33" s="645"/>
      <c r="DO33" s="645"/>
      <c r="DP33" s="645"/>
      <c r="DQ33" s="645"/>
      <c r="DR33" s="645"/>
      <c r="DS33" s="645"/>
      <c r="DT33" s="645"/>
      <c r="DU33" s="645"/>
      <c r="DV33" s="646"/>
      <c r="DW33" s="638">
        <v>26.1</v>
      </c>
      <c r="DX33" s="647"/>
      <c r="DY33" s="647"/>
      <c r="DZ33" s="647"/>
      <c r="EA33" s="647"/>
      <c r="EB33" s="647"/>
      <c r="EC33" s="666"/>
    </row>
    <row r="34" spans="2:133" ht="11.25" customHeight="1" x14ac:dyDescent="0.15">
      <c r="B34" s="632" t="s">
        <v>327</v>
      </c>
      <c r="C34" s="633"/>
      <c r="D34" s="633"/>
      <c r="E34" s="633"/>
      <c r="F34" s="633"/>
      <c r="G34" s="633"/>
      <c r="H34" s="633"/>
      <c r="I34" s="633"/>
      <c r="J34" s="633"/>
      <c r="K34" s="633"/>
      <c r="L34" s="633"/>
      <c r="M34" s="633"/>
      <c r="N34" s="633"/>
      <c r="O34" s="633"/>
      <c r="P34" s="633"/>
      <c r="Q34" s="634"/>
      <c r="R34" s="635">
        <v>624951</v>
      </c>
      <c r="S34" s="636"/>
      <c r="T34" s="636"/>
      <c r="U34" s="636"/>
      <c r="V34" s="636"/>
      <c r="W34" s="636"/>
      <c r="X34" s="636"/>
      <c r="Y34" s="637"/>
      <c r="Z34" s="661">
        <v>8.8000000000000007</v>
      </c>
      <c r="AA34" s="661"/>
      <c r="AB34" s="661"/>
      <c r="AC34" s="661"/>
      <c r="AD34" s="662" t="s">
        <v>132</v>
      </c>
      <c r="AE34" s="662"/>
      <c r="AF34" s="662"/>
      <c r="AG34" s="662"/>
      <c r="AH34" s="662"/>
      <c r="AI34" s="662"/>
      <c r="AJ34" s="662"/>
      <c r="AK34" s="662"/>
      <c r="AL34" s="638" t="s">
        <v>132</v>
      </c>
      <c r="AM34" s="639"/>
      <c r="AN34" s="639"/>
      <c r="AO34" s="663"/>
      <c r="AP34" s="213"/>
      <c r="AQ34" s="214"/>
      <c r="AS34" s="209"/>
      <c r="AT34" s="209"/>
      <c r="AU34" s="209"/>
      <c r="AV34" s="209"/>
      <c r="AW34" s="209"/>
      <c r="AX34" s="209"/>
      <c r="AY34" s="209"/>
      <c r="AZ34" s="209"/>
      <c r="BA34" s="209"/>
      <c r="BB34" s="209"/>
      <c r="BC34" s="209"/>
      <c r="BD34" s="209"/>
      <c r="BE34" s="209"/>
      <c r="BF34" s="209"/>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32" t="s">
        <v>328</v>
      </c>
      <c r="CE34" s="633"/>
      <c r="CF34" s="633"/>
      <c r="CG34" s="633"/>
      <c r="CH34" s="633"/>
      <c r="CI34" s="633"/>
      <c r="CJ34" s="633"/>
      <c r="CK34" s="633"/>
      <c r="CL34" s="633"/>
      <c r="CM34" s="633"/>
      <c r="CN34" s="633"/>
      <c r="CO34" s="633"/>
      <c r="CP34" s="633"/>
      <c r="CQ34" s="634"/>
      <c r="CR34" s="635">
        <v>1063644</v>
      </c>
      <c r="CS34" s="636"/>
      <c r="CT34" s="636"/>
      <c r="CU34" s="636"/>
      <c r="CV34" s="636"/>
      <c r="CW34" s="636"/>
      <c r="CX34" s="636"/>
      <c r="CY34" s="637"/>
      <c r="CZ34" s="638">
        <v>16.399999999999999</v>
      </c>
      <c r="DA34" s="647"/>
      <c r="DB34" s="647"/>
      <c r="DC34" s="648"/>
      <c r="DD34" s="641">
        <v>598661</v>
      </c>
      <c r="DE34" s="636"/>
      <c r="DF34" s="636"/>
      <c r="DG34" s="636"/>
      <c r="DH34" s="636"/>
      <c r="DI34" s="636"/>
      <c r="DJ34" s="636"/>
      <c r="DK34" s="637"/>
      <c r="DL34" s="641">
        <v>382338</v>
      </c>
      <c r="DM34" s="636"/>
      <c r="DN34" s="636"/>
      <c r="DO34" s="636"/>
      <c r="DP34" s="636"/>
      <c r="DQ34" s="636"/>
      <c r="DR34" s="636"/>
      <c r="DS34" s="636"/>
      <c r="DT34" s="636"/>
      <c r="DU34" s="636"/>
      <c r="DV34" s="637"/>
      <c r="DW34" s="638">
        <v>10.9</v>
      </c>
      <c r="DX34" s="647"/>
      <c r="DY34" s="647"/>
      <c r="DZ34" s="647"/>
      <c r="EA34" s="647"/>
      <c r="EB34" s="647"/>
      <c r="EC34" s="666"/>
    </row>
    <row r="35" spans="2:133" ht="11.25" customHeight="1" x14ac:dyDescent="0.15">
      <c r="B35" s="632" t="s">
        <v>329</v>
      </c>
      <c r="C35" s="633"/>
      <c r="D35" s="633"/>
      <c r="E35" s="633"/>
      <c r="F35" s="633"/>
      <c r="G35" s="633"/>
      <c r="H35" s="633"/>
      <c r="I35" s="633"/>
      <c r="J35" s="633"/>
      <c r="K35" s="633"/>
      <c r="L35" s="633"/>
      <c r="M35" s="633"/>
      <c r="N35" s="633"/>
      <c r="O35" s="633"/>
      <c r="P35" s="633"/>
      <c r="Q35" s="634"/>
      <c r="R35" s="635">
        <v>58313</v>
      </c>
      <c r="S35" s="636"/>
      <c r="T35" s="636"/>
      <c r="U35" s="636"/>
      <c r="V35" s="636"/>
      <c r="W35" s="636"/>
      <c r="X35" s="636"/>
      <c r="Y35" s="637"/>
      <c r="Z35" s="661">
        <v>0.8</v>
      </c>
      <c r="AA35" s="661"/>
      <c r="AB35" s="661"/>
      <c r="AC35" s="661"/>
      <c r="AD35" s="662" t="s">
        <v>132</v>
      </c>
      <c r="AE35" s="662"/>
      <c r="AF35" s="662"/>
      <c r="AG35" s="662"/>
      <c r="AH35" s="662"/>
      <c r="AI35" s="662"/>
      <c r="AJ35" s="662"/>
      <c r="AK35" s="662"/>
      <c r="AL35" s="638" t="s">
        <v>132</v>
      </c>
      <c r="AM35" s="639"/>
      <c r="AN35" s="639"/>
      <c r="AO35" s="663"/>
      <c r="AP35" s="215"/>
      <c r="AQ35" s="688" t="s">
        <v>330</v>
      </c>
      <c r="AR35" s="689"/>
      <c r="AS35" s="689"/>
      <c r="AT35" s="689"/>
      <c r="AU35" s="689"/>
      <c r="AV35" s="689"/>
      <c r="AW35" s="689"/>
      <c r="AX35" s="689"/>
      <c r="AY35" s="689"/>
      <c r="AZ35" s="689"/>
      <c r="BA35" s="689"/>
      <c r="BB35" s="689"/>
      <c r="BC35" s="689"/>
      <c r="BD35" s="689"/>
      <c r="BE35" s="689"/>
      <c r="BF35" s="690"/>
      <c r="BG35" s="688" t="s">
        <v>331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332</v>
      </c>
      <c r="CE35" s="633"/>
      <c r="CF35" s="633"/>
      <c r="CG35" s="633"/>
      <c r="CH35" s="633"/>
      <c r="CI35" s="633"/>
      <c r="CJ35" s="633"/>
      <c r="CK35" s="633"/>
      <c r="CL35" s="633"/>
      <c r="CM35" s="633"/>
      <c r="CN35" s="633"/>
      <c r="CO35" s="633"/>
      <c r="CP35" s="633"/>
      <c r="CQ35" s="634"/>
      <c r="CR35" s="635">
        <v>60341</v>
      </c>
      <c r="CS35" s="645"/>
      <c r="CT35" s="645"/>
      <c r="CU35" s="645"/>
      <c r="CV35" s="645"/>
      <c r="CW35" s="645"/>
      <c r="CX35" s="645"/>
      <c r="CY35" s="646"/>
      <c r="CZ35" s="638">
        <v>0.9</v>
      </c>
      <c r="DA35" s="647"/>
      <c r="DB35" s="647"/>
      <c r="DC35" s="648"/>
      <c r="DD35" s="641">
        <v>46507</v>
      </c>
      <c r="DE35" s="645"/>
      <c r="DF35" s="645"/>
      <c r="DG35" s="645"/>
      <c r="DH35" s="645"/>
      <c r="DI35" s="645"/>
      <c r="DJ35" s="645"/>
      <c r="DK35" s="646"/>
      <c r="DL35" s="641">
        <v>12264</v>
      </c>
      <c r="DM35" s="645"/>
      <c r="DN35" s="645"/>
      <c r="DO35" s="645"/>
      <c r="DP35" s="645"/>
      <c r="DQ35" s="645"/>
      <c r="DR35" s="645"/>
      <c r="DS35" s="645"/>
      <c r="DT35" s="645"/>
      <c r="DU35" s="645"/>
      <c r="DV35" s="646"/>
      <c r="DW35" s="638">
        <v>0.4</v>
      </c>
      <c r="DX35" s="647"/>
      <c r="DY35" s="647"/>
      <c r="DZ35" s="647"/>
      <c r="EA35" s="647"/>
      <c r="EB35" s="647"/>
      <c r="EC35" s="666"/>
    </row>
    <row r="36" spans="2:133" ht="11.25" customHeight="1" x14ac:dyDescent="0.15">
      <c r="B36" s="632" t="s">
        <v>333</v>
      </c>
      <c r="C36" s="633"/>
      <c r="D36" s="633"/>
      <c r="E36" s="633"/>
      <c r="F36" s="633"/>
      <c r="G36" s="633"/>
      <c r="H36" s="633"/>
      <c r="I36" s="633"/>
      <c r="J36" s="633"/>
      <c r="K36" s="633"/>
      <c r="L36" s="633"/>
      <c r="M36" s="633"/>
      <c r="N36" s="633"/>
      <c r="O36" s="633"/>
      <c r="P36" s="633"/>
      <c r="Q36" s="634"/>
      <c r="R36" s="635">
        <v>250599</v>
      </c>
      <c r="S36" s="636"/>
      <c r="T36" s="636"/>
      <c r="U36" s="636"/>
      <c r="V36" s="636"/>
      <c r="W36" s="636"/>
      <c r="X36" s="636"/>
      <c r="Y36" s="637"/>
      <c r="Z36" s="661">
        <v>3.5</v>
      </c>
      <c r="AA36" s="661"/>
      <c r="AB36" s="661"/>
      <c r="AC36" s="661"/>
      <c r="AD36" s="662" t="s">
        <v>132</v>
      </c>
      <c r="AE36" s="662"/>
      <c r="AF36" s="662"/>
      <c r="AG36" s="662"/>
      <c r="AH36" s="662"/>
      <c r="AI36" s="662"/>
      <c r="AJ36" s="662"/>
      <c r="AK36" s="662"/>
      <c r="AL36" s="638" t="s">
        <v>132</v>
      </c>
      <c r="AM36" s="639"/>
      <c r="AN36" s="639"/>
      <c r="AO36" s="663"/>
      <c r="AP36" s="215"/>
      <c r="AQ36" s="679" t="s">
        <v>334</v>
      </c>
      <c r="AR36" s="680"/>
      <c r="AS36" s="680"/>
      <c r="AT36" s="680"/>
      <c r="AU36" s="680"/>
      <c r="AV36" s="680"/>
      <c r="AW36" s="680"/>
      <c r="AX36" s="680"/>
      <c r="AY36" s="681"/>
      <c r="AZ36" s="682">
        <v>456310</v>
      </c>
      <c r="BA36" s="683"/>
      <c r="BB36" s="683"/>
      <c r="BC36" s="683"/>
      <c r="BD36" s="683"/>
      <c r="BE36" s="683"/>
      <c r="BF36" s="684"/>
      <c r="BG36" s="685" t="s">
        <v>335</v>
      </c>
      <c r="BH36" s="686"/>
      <c r="BI36" s="686"/>
      <c r="BJ36" s="686"/>
      <c r="BK36" s="686"/>
      <c r="BL36" s="686"/>
      <c r="BM36" s="686"/>
      <c r="BN36" s="686"/>
      <c r="BO36" s="686"/>
      <c r="BP36" s="686"/>
      <c r="BQ36" s="686"/>
      <c r="BR36" s="686"/>
      <c r="BS36" s="686"/>
      <c r="BT36" s="686"/>
      <c r="BU36" s="687"/>
      <c r="BV36" s="682" t="s">
        <v>132</v>
      </c>
      <c r="BW36" s="683"/>
      <c r="BX36" s="683"/>
      <c r="BY36" s="683"/>
      <c r="BZ36" s="683"/>
      <c r="CA36" s="683"/>
      <c r="CB36" s="684"/>
      <c r="CD36" s="632" t="s">
        <v>336</v>
      </c>
      <c r="CE36" s="633"/>
      <c r="CF36" s="633"/>
      <c r="CG36" s="633"/>
      <c r="CH36" s="633"/>
      <c r="CI36" s="633"/>
      <c r="CJ36" s="633"/>
      <c r="CK36" s="633"/>
      <c r="CL36" s="633"/>
      <c r="CM36" s="633"/>
      <c r="CN36" s="633"/>
      <c r="CO36" s="633"/>
      <c r="CP36" s="633"/>
      <c r="CQ36" s="634"/>
      <c r="CR36" s="635">
        <v>676135</v>
      </c>
      <c r="CS36" s="636"/>
      <c r="CT36" s="636"/>
      <c r="CU36" s="636"/>
      <c r="CV36" s="636"/>
      <c r="CW36" s="636"/>
      <c r="CX36" s="636"/>
      <c r="CY36" s="637"/>
      <c r="CZ36" s="638">
        <v>10.5</v>
      </c>
      <c r="DA36" s="647"/>
      <c r="DB36" s="647"/>
      <c r="DC36" s="648"/>
      <c r="DD36" s="641">
        <v>519857</v>
      </c>
      <c r="DE36" s="636"/>
      <c r="DF36" s="636"/>
      <c r="DG36" s="636"/>
      <c r="DH36" s="636"/>
      <c r="DI36" s="636"/>
      <c r="DJ36" s="636"/>
      <c r="DK36" s="637"/>
      <c r="DL36" s="641">
        <v>400280</v>
      </c>
      <c r="DM36" s="636"/>
      <c r="DN36" s="636"/>
      <c r="DO36" s="636"/>
      <c r="DP36" s="636"/>
      <c r="DQ36" s="636"/>
      <c r="DR36" s="636"/>
      <c r="DS36" s="636"/>
      <c r="DT36" s="636"/>
      <c r="DU36" s="636"/>
      <c r="DV36" s="637"/>
      <c r="DW36" s="638">
        <v>11.5</v>
      </c>
      <c r="DX36" s="647"/>
      <c r="DY36" s="647"/>
      <c r="DZ36" s="647"/>
      <c r="EA36" s="647"/>
      <c r="EB36" s="647"/>
      <c r="EC36" s="666"/>
    </row>
    <row r="37" spans="2:133" ht="11.25" customHeight="1" x14ac:dyDescent="0.15">
      <c r="B37" s="632" t="s">
        <v>337</v>
      </c>
      <c r="C37" s="633"/>
      <c r="D37" s="633"/>
      <c r="E37" s="633"/>
      <c r="F37" s="633"/>
      <c r="G37" s="633"/>
      <c r="H37" s="633"/>
      <c r="I37" s="633"/>
      <c r="J37" s="633"/>
      <c r="K37" s="633"/>
      <c r="L37" s="633"/>
      <c r="M37" s="633"/>
      <c r="N37" s="633"/>
      <c r="O37" s="633"/>
      <c r="P37" s="633"/>
      <c r="Q37" s="634"/>
      <c r="R37" s="635">
        <v>327006</v>
      </c>
      <c r="S37" s="636"/>
      <c r="T37" s="636"/>
      <c r="U37" s="636"/>
      <c r="V37" s="636"/>
      <c r="W37" s="636"/>
      <c r="X37" s="636"/>
      <c r="Y37" s="637"/>
      <c r="Z37" s="661">
        <v>4.5999999999999996</v>
      </c>
      <c r="AA37" s="661"/>
      <c r="AB37" s="661"/>
      <c r="AC37" s="661"/>
      <c r="AD37" s="662" t="s">
        <v>132</v>
      </c>
      <c r="AE37" s="662"/>
      <c r="AF37" s="662"/>
      <c r="AG37" s="662"/>
      <c r="AH37" s="662"/>
      <c r="AI37" s="662"/>
      <c r="AJ37" s="662"/>
      <c r="AK37" s="662"/>
      <c r="AL37" s="638" t="s">
        <v>132</v>
      </c>
      <c r="AM37" s="639"/>
      <c r="AN37" s="639"/>
      <c r="AO37" s="663"/>
      <c r="AQ37" s="667" t="s">
        <v>338</v>
      </c>
      <c r="AR37" s="668"/>
      <c r="AS37" s="668"/>
      <c r="AT37" s="668"/>
      <c r="AU37" s="668"/>
      <c r="AV37" s="668"/>
      <c r="AW37" s="668"/>
      <c r="AX37" s="668"/>
      <c r="AY37" s="669"/>
      <c r="AZ37" s="635">
        <v>86023</v>
      </c>
      <c r="BA37" s="636"/>
      <c r="BB37" s="636"/>
      <c r="BC37" s="636"/>
      <c r="BD37" s="645"/>
      <c r="BE37" s="645"/>
      <c r="BF37" s="670"/>
      <c r="BG37" s="632" t="s">
        <v>339</v>
      </c>
      <c r="BH37" s="633"/>
      <c r="BI37" s="633"/>
      <c r="BJ37" s="633"/>
      <c r="BK37" s="633"/>
      <c r="BL37" s="633"/>
      <c r="BM37" s="633"/>
      <c r="BN37" s="633"/>
      <c r="BO37" s="633"/>
      <c r="BP37" s="633"/>
      <c r="BQ37" s="633"/>
      <c r="BR37" s="633"/>
      <c r="BS37" s="633"/>
      <c r="BT37" s="633"/>
      <c r="BU37" s="634"/>
      <c r="BV37" s="635" t="s">
        <v>132</v>
      </c>
      <c r="BW37" s="636"/>
      <c r="BX37" s="636"/>
      <c r="BY37" s="636"/>
      <c r="BZ37" s="636"/>
      <c r="CA37" s="636"/>
      <c r="CB37" s="671"/>
      <c r="CD37" s="632" t="s">
        <v>340</v>
      </c>
      <c r="CE37" s="633"/>
      <c r="CF37" s="633"/>
      <c r="CG37" s="633"/>
      <c r="CH37" s="633"/>
      <c r="CI37" s="633"/>
      <c r="CJ37" s="633"/>
      <c r="CK37" s="633"/>
      <c r="CL37" s="633"/>
      <c r="CM37" s="633"/>
      <c r="CN37" s="633"/>
      <c r="CO37" s="633"/>
      <c r="CP37" s="633"/>
      <c r="CQ37" s="634"/>
      <c r="CR37" s="635">
        <v>327027</v>
      </c>
      <c r="CS37" s="645"/>
      <c r="CT37" s="645"/>
      <c r="CU37" s="645"/>
      <c r="CV37" s="645"/>
      <c r="CW37" s="645"/>
      <c r="CX37" s="645"/>
      <c r="CY37" s="646"/>
      <c r="CZ37" s="638">
        <v>5.0999999999999996</v>
      </c>
      <c r="DA37" s="647"/>
      <c r="DB37" s="647"/>
      <c r="DC37" s="648"/>
      <c r="DD37" s="641">
        <v>327027</v>
      </c>
      <c r="DE37" s="645"/>
      <c r="DF37" s="645"/>
      <c r="DG37" s="645"/>
      <c r="DH37" s="645"/>
      <c r="DI37" s="645"/>
      <c r="DJ37" s="645"/>
      <c r="DK37" s="646"/>
      <c r="DL37" s="641">
        <v>276470</v>
      </c>
      <c r="DM37" s="645"/>
      <c r="DN37" s="645"/>
      <c r="DO37" s="645"/>
      <c r="DP37" s="645"/>
      <c r="DQ37" s="645"/>
      <c r="DR37" s="645"/>
      <c r="DS37" s="645"/>
      <c r="DT37" s="645"/>
      <c r="DU37" s="645"/>
      <c r="DV37" s="646"/>
      <c r="DW37" s="638">
        <v>7.9</v>
      </c>
      <c r="DX37" s="647"/>
      <c r="DY37" s="647"/>
      <c r="DZ37" s="647"/>
      <c r="EA37" s="647"/>
      <c r="EB37" s="647"/>
      <c r="EC37" s="666"/>
    </row>
    <row r="38" spans="2:133" ht="11.25" customHeight="1" x14ac:dyDescent="0.15">
      <c r="B38" s="632" t="s">
        <v>341</v>
      </c>
      <c r="C38" s="633"/>
      <c r="D38" s="633"/>
      <c r="E38" s="633"/>
      <c r="F38" s="633"/>
      <c r="G38" s="633"/>
      <c r="H38" s="633"/>
      <c r="I38" s="633"/>
      <c r="J38" s="633"/>
      <c r="K38" s="633"/>
      <c r="L38" s="633"/>
      <c r="M38" s="633"/>
      <c r="N38" s="633"/>
      <c r="O38" s="633"/>
      <c r="P38" s="633"/>
      <c r="Q38" s="634"/>
      <c r="R38" s="635">
        <v>331572</v>
      </c>
      <c r="S38" s="636"/>
      <c r="T38" s="636"/>
      <c r="U38" s="636"/>
      <c r="V38" s="636"/>
      <c r="W38" s="636"/>
      <c r="X38" s="636"/>
      <c r="Y38" s="637"/>
      <c r="Z38" s="661">
        <v>4.7</v>
      </c>
      <c r="AA38" s="661"/>
      <c r="AB38" s="661"/>
      <c r="AC38" s="661"/>
      <c r="AD38" s="662" t="s">
        <v>132</v>
      </c>
      <c r="AE38" s="662"/>
      <c r="AF38" s="662"/>
      <c r="AG38" s="662"/>
      <c r="AH38" s="662"/>
      <c r="AI38" s="662"/>
      <c r="AJ38" s="662"/>
      <c r="AK38" s="662"/>
      <c r="AL38" s="638" t="s">
        <v>132</v>
      </c>
      <c r="AM38" s="639"/>
      <c r="AN38" s="639"/>
      <c r="AO38" s="663"/>
      <c r="AQ38" s="667" t="s">
        <v>342</v>
      </c>
      <c r="AR38" s="668"/>
      <c r="AS38" s="668"/>
      <c r="AT38" s="668"/>
      <c r="AU38" s="668"/>
      <c r="AV38" s="668"/>
      <c r="AW38" s="668"/>
      <c r="AX38" s="668"/>
      <c r="AY38" s="669"/>
      <c r="AZ38" s="635" t="s">
        <v>132</v>
      </c>
      <c r="BA38" s="636"/>
      <c r="BB38" s="636"/>
      <c r="BC38" s="636"/>
      <c r="BD38" s="645"/>
      <c r="BE38" s="645"/>
      <c r="BF38" s="670"/>
      <c r="BG38" s="632" t="s">
        <v>343</v>
      </c>
      <c r="BH38" s="633"/>
      <c r="BI38" s="633"/>
      <c r="BJ38" s="633"/>
      <c r="BK38" s="633"/>
      <c r="BL38" s="633"/>
      <c r="BM38" s="633"/>
      <c r="BN38" s="633"/>
      <c r="BO38" s="633"/>
      <c r="BP38" s="633"/>
      <c r="BQ38" s="633"/>
      <c r="BR38" s="633"/>
      <c r="BS38" s="633"/>
      <c r="BT38" s="633"/>
      <c r="BU38" s="634"/>
      <c r="BV38" s="635">
        <v>944</v>
      </c>
      <c r="BW38" s="636"/>
      <c r="BX38" s="636"/>
      <c r="BY38" s="636"/>
      <c r="BZ38" s="636"/>
      <c r="CA38" s="636"/>
      <c r="CB38" s="671"/>
      <c r="CD38" s="632" t="s">
        <v>344</v>
      </c>
      <c r="CE38" s="633"/>
      <c r="CF38" s="633"/>
      <c r="CG38" s="633"/>
      <c r="CH38" s="633"/>
      <c r="CI38" s="633"/>
      <c r="CJ38" s="633"/>
      <c r="CK38" s="633"/>
      <c r="CL38" s="633"/>
      <c r="CM38" s="633"/>
      <c r="CN38" s="633"/>
      <c r="CO38" s="633"/>
      <c r="CP38" s="633"/>
      <c r="CQ38" s="634"/>
      <c r="CR38" s="635">
        <v>456310</v>
      </c>
      <c r="CS38" s="636"/>
      <c r="CT38" s="636"/>
      <c r="CU38" s="636"/>
      <c r="CV38" s="636"/>
      <c r="CW38" s="636"/>
      <c r="CX38" s="636"/>
      <c r="CY38" s="637"/>
      <c r="CZ38" s="638">
        <v>7.1</v>
      </c>
      <c r="DA38" s="647"/>
      <c r="DB38" s="647"/>
      <c r="DC38" s="648"/>
      <c r="DD38" s="641">
        <v>406767</v>
      </c>
      <c r="DE38" s="636"/>
      <c r="DF38" s="636"/>
      <c r="DG38" s="636"/>
      <c r="DH38" s="636"/>
      <c r="DI38" s="636"/>
      <c r="DJ38" s="636"/>
      <c r="DK38" s="637"/>
      <c r="DL38" s="641">
        <v>118444</v>
      </c>
      <c r="DM38" s="636"/>
      <c r="DN38" s="636"/>
      <c r="DO38" s="636"/>
      <c r="DP38" s="636"/>
      <c r="DQ38" s="636"/>
      <c r="DR38" s="636"/>
      <c r="DS38" s="636"/>
      <c r="DT38" s="636"/>
      <c r="DU38" s="636"/>
      <c r="DV38" s="637"/>
      <c r="DW38" s="638">
        <v>3.4</v>
      </c>
      <c r="DX38" s="647"/>
      <c r="DY38" s="647"/>
      <c r="DZ38" s="647"/>
      <c r="EA38" s="647"/>
      <c r="EB38" s="647"/>
      <c r="EC38" s="666"/>
    </row>
    <row r="39" spans="2:133" ht="11.25" customHeight="1" x14ac:dyDescent="0.15">
      <c r="B39" s="632" t="s">
        <v>345</v>
      </c>
      <c r="C39" s="633"/>
      <c r="D39" s="633"/>
      <c r="E39" s="633"/>
      <c r="F39" s="633"/>
      <c r="G39" s="633"/>
      <c r="H39" s="633"/>
      <c r="I39" s="633"/>
      <c r="J39" s="633"/>
      <c r="K39" s="633"/>
      <c r="L39" s="633"/>
      <c r="M39" s="633"/>
      <c r="N39" s="633"/>
      <c r="O39" s="633"/>
      <c r="P39" s="633"/>
      <c r="Q39" s="634"/>
      <c r="R39" s="635">
        <v>119738</v>
      </c>
      <c r="S39" s="636"/>
      <c r="T39" s="636"/>
      <c r="U39" s="636"/>
      <c r="V39" s="636"/>
      <c r="W39" s="636"/>
      <c r="X39" s="636"/>
      <c r="Y39" s="637"/>
      <c r="Z39" s="661">
        <v>1.7</v>
      </c>
      <c r="AA39" s="661"/>
      <c r="AB39" s="661"/>
      <c r="AC39" s="661"/>
      <c r="AD39" s="662" t="s">
        <v>132</v>
      </c>
      <c r="AE39" s="662"/>
      <c r="AF39" s="662"/>
      <c r="AG39" s="662"/>
      <c r="AH39" s="662"/>
      <c r="AI39" s="662"/>
      <c r="AJ39" s="662"/>
      <c r="AK39" s="662"/>
      <c r="AL39" s="638" t="s">
        <v>132</v>
      </c>
      <c r="AM39" s="639"/>
      <c r="AN39" s="639"/>
      <c r="AO39" s="663"/>
      <c r="AQ39" s="667" t="s">
        <v>346</v>
      </c>
      <c r="AR39" s="668"/>
      <c r="AS39" s="668"/>
      <c r="AT39" s="668"/>
      <c r="AU39" s="668"/>
      <c r="AV39" s="668"/>
      <c r="AW39" s="668"/>
      <c r="AX39" s="668"/>
      <c r="AY39" s="669"/>
      <c r="AZ39" s="635" t="s">
        <v>132</v>
      </c>
      <c r="BA39" s="636"/>
      <c r="BB39" s="636"/>
      <c r="BC39" s="636"/>
      <c r="BD39" s="645"/>
      <c r="BE39" s="645"/>
      <c r="BF39" s="670"/>
      <c r="BG39" s="632" t="s">
        <v>347</v>
      </c>
      <c r="BH39" s="633"/>
      <c r="BI39" s="633"/>
      <c r="BJ39" s="633"/>
      <c r="BK39" s="633"/>
      <c r="BL39" s="633"/>
      <c r="BM39" s="633"/>
      <c r="BN39" s="633"/>
      <c r="BO39" s="633"/>
      <c r="BP39" s="633"/>
      <c r="BQ39" s="633"/>
      <c r="BR39" s="633"/>
      <c r="BS39" s="633"/>
      <c r="BT39" s="633"/>
      <c r="BU39" s="634"/>
      <c r="BV39" s="635">
        <v>1430</v>
      </c>
      <c r="BW39" s="636"/>
      <c r="BX39" s="636"/>
      <c r="BY39" s="636"/>
      <c r="BZ39" s="636"/>
      <c r="CA39" s="636"/>
      <c r="CB39" s="671"/>
      <c r="CD39" s="632" t="s">
        <v>348</v>
      </c>
      <c r="CE39" s="633"/>
      <c r="CF39" s="633"/>
      <c r="CG39" s="633"/>
      <c r="CH39" s="633"/>
      <c r="CI39" s="633"/>
      <c r="CJ39" s="633"/>
      <c r="CK39" s="633"/>
      <c r="CL39" s="633"/>
      <c r="CM39" s="633"/>
      <c r="CN39" s="633"/>
      <c r="CO39" s="633"/>
      <c r="CP39" s="633"/>
      <c r="CQ39" s="634"/>
      <c r="CR39" s="635">
        <v>432066</v>
      </c>
      <c r="CS39" s="645"/>
      <c r="CT39" s="645"/>
      <c r="CU39" s="645"/>
      <c r="CV39" s="645"/>
      <c r="CW39" s="645"/>
      <c r="CX39" s="645"/>
      <c r="CY39" s="646"/>
      <c r="CZ39" s="638">
        <v>6.7</v>
      </c>
      <c r="DA39" s="647"/>
      <c r="DB39" s="647"/>
      <c r="DC39" s="648"/>
      <c r="DD39" s="641">
        <v>197429</v>
      </c>
      <c r="DE39" s="645"/>
      <c r="DF39" s="645"/>
      <c r="DG39" s="645"/>
      <c r="DH39" s="645"/>
      <c r="DI39" s="645"/>
      <c r="DJ39" s="645"/>
      <c r="DK39" s="646"/>
      <c r="DL39" s="641" t="s">
        <v>132</v>
      </c>
      <c r="DM39" s="645"/>
      <c r="DN39" s="645"/>
      <c r="DO39" s="645"/>
      <c r="DP39" s="645"/>
      <c r="DQ39" s="645"/>
      <c r="DR39" s="645"/>
      <c r="DS39" s="645"/>
      <c r="DT39" s="645"/>
      <c r="DU39" s="645"/>
      <c r="DV39" s="646"/>
      <c r="DW39" s="638" t="s">
        <v>132</v>
      </c>
      <c r="DX39" s="647"/>
      <c r="DY39" s="647"/>
      <c r="DZ39" s="647"/>
      <c r="EA39" s="647"/>
      <c r="EB39" s="647"/>
      <c r="EC39" s="666"/>
    </row>
    <row r="40" spans="2:133" ht="11.25" customHeight="1" x14ac:dyDescent="0.15">
      <c r="B40" s="632" t="s">
        <v>349</v>
      </c>
      <c r="C40" s="633"/>
      <c r="D40" s="633"/>
      <c r="E40" s="633"/>
      <c r="F40" s="633"/>
      <c r="G40" s="633"/>
      <c r="H40" s="633"/>
      <c r="I40" s="633"/>
      <c r="J40" s="633"/>
      <c r="K40" s="633"/>
      <c r="L40" s="633"/>
      <c r="M40" s="633"/>
      <c r="N40" s="633"/>
      <c r="O40" s="633"/>
      <c r="P40" s="633"/>
      <c r="Q40" s="634"/>
      <c r="R40" s="635">
        <v>551625</v>
      </c>
      <c r="S40" s="636"/>
      <c r="T40" s="636"/>
      <c r="U40" s="636"/>
      <c r="V40" s="636"/>
      <c r="W40" s="636"/>
      <c r="X40" s="636"/>
      <c r="Y40" s="637"/>
      <c r="Z40" s="661">
        <v>7.7</v>
      </c>
      <c r="AA40" s="661"/>
      <c r="AB40" s="661"/>
      <c r="AC40" s="661"/>
      <c r="AD40" s="662" t="s">
        <v>132</v>
      </c>
      <c r="AE40" s="662"/>
      <c r="AF40" s="662"/>
      <c r="AG40" s="662"/>
      <c r="AH40" s="662"/>
      <c r="AI40" s="662"/>
      <c r="AJ40" s="662"/>
      <c r="AK40" s="662"/>
      <c r="AL40" s="638" t="s">
        <v>132</v>
      </c>
      <c r="AM40" s="639"/>
      <c r="AN40" s="639"/>
      <c r="AO40" s="663"/>
      <c r="AQ40" s="667" t="s">
        <v>350</v>
      </c>
      <c r="AR40" s="668"/>
      <c r="AS40" s="668"/>
      <c r="AT40" s="668"/>
      <c r="AU40" s="668"/>
      <c r="AV40" s="668"/>
      <c r="AW40" s="668"/>
      <c r="AX40" s="668"/>
      <c r="AY40" s="669"/>
      <c r="AZ40" s="635" t="s">
        <v>132</v>
      </c>
      <c r="BA40" s="636"/>
      <c r="BB40" s="636"/>
      <c r="BC40" s="636"/>
      <c r="BD40" s="645"/>
      <c r="BE40" s="645"/>
      <c r="BF40" s="670"/>
      <c r="BG40" s="672" t="s">
        <v>351</v>
      </c>
      <c r="BH40" s="673"/>
      <c r="BI40" s="673"/>
      <c r="BJ40" s="673"/>
      <c r="BK40" s="673"/>
      <c r="BL40" s="211"/>
      <c r="BM40" s="633" t="s">
        <v>352</v>
      </c>
      <c r="BN40" s="633"/>
      <c r="BO40" s="633"/>
      <c r="BP40" s="633"/>
      <c r="BQ40" s="633"/>
      <c r="BR40" s="633"/>
      <c r="BS40" s="633"/>
      <c r="BT40" s="633"/>
      <c r="BU40" s="634"/>
      <c r="BV40" s="635">
        <v>61</v>
      </c>
      <c r="BW40" s="636"/>
      <c r="BX40" s="636"/>
      <c r="BY40" s="636"/>
      <c r="BZ40" s="636"/>
      <c r="CA40" s="636"/>
      <c r="CB40" s="671"/>
      <c r="CD40" s="632" t="s">
        <v>353</v>
      </c>
      <c r="CE40" s="633"/>
      <c r="CF40" s="633"/>
      <c r="CG40" s="633"/>
      <c r="CH40" s="633"/>
      <c r="CI40" s="633"/>
      <c r="CJ40" s="633"/>
      <c r="CK40" s="633"/>
      <c r="CL40" s="633"/>
      <c r="CM40" s="633"/>
      <c r="CN40" s="633"/>
      <c r="CO40" s="633"/>
      <c r="CP40" s="633"/>
      <c r="CQ40" s="634"/>
      <c r="CR40" s="635" t="s">
        <v>132</v>
      </c>
      <c r="CS40" s="636"/>
      <c r="CT40" s="636"/>
      <c r="CU40" s="636"/>
      <c r="CV40" s="636"/>
      <c r="CW40" s="636"/>
      <c r="CX40" s="636"/>
      <c r="CY40" s="637"/>
      <c r="CZ40" s="638" t="s">
        <v>132</v>
      </c>
      <c r="DA40" s="647"/>
      <c r="DB40" s="647"/>
      <c r="DC40" s="648"/>
      <c r="DD40" s="641" t="s">
        <v>132</v>
      </c>
      <c r="DE40" s="636"/>
      <c r="DF40" s="636"/>
      <c r="DG40" s="636"/>
      <c r="DH40" s="636"/>
      <c r="DI40" s="636"/>
      <c r="DJ40" s="636"/>
      <c r="DK40" s="637"/>
      <c r="DL40" s="641" t="s">
        <v>132</v>
      </c>
      <c r="DM40" s="636"/>
      <c r="DN40" s="636"/>
      <c r="DO40" s="636"/>
      <c r="DP40" s="636"/>
      <c r="DQ40" s="636"/>
      <c r="DR40" s="636"/>
      <c r="DS40" s="636"/>
      <c r="DT40" s="636"/>
      <c r="DU40" s="636"/>
      <c r="DV40" s="637"/>
      <c r="DW40" s="638" t="s">
        <v>132</v>
      </c>
      <c r="DX40" s="647"/>
      <c r="DY40" s="647"/>
      <c r="DZ40" s="647"/>
      <c r="EA40" s="647"/>
      <c r="EB40" s="647"/>
      <c r="EC40" s="666"/>
    </row>
    <row r="41" spans="2:133" ht="11.25" customHeight="1" x14ac:dyDescent="0.15">
      <c r="B41" s="632" t="s">
        <v>354</v>
      </c>
      <c r="C41" s="633"/>
      <c r="D41" s="633"/>
      <c r="E41" s="633"/>
      <c r="F41" s="633"/>
      <c r="G41" s="633"/>
      <c r="H41" s="633"/>
      <c r="I41" s="633"/>
      <c r="J41" s="633"/>
      <c r="K41" s="633"/>
      <c r="L41" s="633"/>
      <c r="M41" s="633"/>
      <c r="N41" s="633"/>
      <c r="O41" s="633"/>
      <c r="P41" s="633"/>
      <c r="Q41" s="634"/>
      <c r="R41" s="635" t="s">
        <v>132</v>
      </c>
      <c r="S41" s="636"/>
      <c r="T41" s="636"/>
      <c r="U41" s="636"/>
      <c r="V41" s="636"/>
      <c r="W41" s="636"/>
      <c r="X41" s="636"/>
      <c r="Y41" s="637"/>
      <c r="Z41" s="661" t="s">
        <v>132</v>
      </c>
      <c r="AA41" s="661"/>
      <c r="AB41" s="661"/>
      <c r="AC41" s="661"/>
      <c r="AD41" s="662" t="s">
        <v>132</v>
      </c>
      <c r="AE41" s="662"/>
      <c r="AF41" s="662"/>
      <c r="AG41" s="662"/>
      <c r="AH41" s="662"/>
      <c r="AI41" s="662"/>
      <c r="AJ41" s="662"/>
      <c r="AK41" s="662"/>
      <c r="AL41" s="638" t="s">
        <v>132</v>
      </c>
      <c r="AM41" s="639"/>
      <c r="AN41" s="639"/>
      <c r="AO41" s="663"/>
      <c r="AQ41" s="667" t="s">
        <v>355</v>
      </c>
      <c r="AR41" s="668"/>
      <c r="AS41" s="668"/>
      <c r="AT41" s="668"/>
      <c r="AU41" s="668"/>
      <c r="AV41" s="668"/>
      <c r="AW41" s="668"/>
      <c r="AX41" s="668"/>
      <c r="AY41" s="669"/>
      <c r="AZ41" s="635">
        <v>66270</v>
      </c>
      <c r="BA41" s="636"/>
      <c r="BB41" s="636"/>
      <c r="BC41" s="636"/>
      <c r="BD41" s="645"/>
      <c r="BE41" s="645"/>
      <c r="BF41" s="670"/>
      <c r="BG41" s="672"/>
      <c r="BH41" s="673"/>
      <c r="BI41" s="673"/>
      <c r="BJ41" s="673"/>
      <c r="BK41" s="673"/>
      <c r="BL41" s="211"/>
      <c r="BM41" s="633" t="s">
        <v>356</v>
      </c>
      <c r="BN41" s="633"/>
      <c r="BO41" s="633"/>
      <c r="BP41" s="633"/>
      <c r="BQ41" s="633"/>
      <c r="BR41" s="633"/>
      <c r="BS41" s="633"/>
      <c r="BT41" s="633"/>
      <c r="BU41" s="634"/>
      <c r="BV41" s="635">
        <v>1</v>
      </c>
      <c r="BW41" s="636"/>
      <c r="BX41" s="636"/>
      <c r="BY41" s="636"/>
      <c r="BZ41" s="636"/>
      <c r="CA41" s="636"/>
      <c r="CB41" s="671"/>
      <c r="CD41" s="632" t="s">
        <v>357</v>
      </c>
      <c r="CE41" s="633"/>
      <c r="CF41" s="633"/>
      <c r="CG41" s="633"/>
      <c r="CH41" s="633"/>
      <c r="CI41" s="633"/>
      <c r="CJ41" s="633"/>
      <c r="CK41" s="633"/>
      <c r="CL41" s="633"/>
      <c r="CM41" s="633"/>
      <c r="CN41" s="633"/>
      <c r="CO41" s="633"/>
      <c r="CP41" s="633"/>
      <c r="CQ41" s="634"/>
      <c r="CR41" s="635" t="s">
        <v>132</v>
      </c>
      <c r="CS41" s="645"/>
      <c r="CT41" s="645"/>
      <c r="CU41" s="645"/>
      <c r="CV41" s="645"/>
      <c r="CW41" s="645"/>
      <c r="CX41" s="645"/>
      <c r="CY41" s="646"/>
      <c r="CZ41" s="638" t="s">
        <v>132</v>
      </c>
      <c r="DA41" s="647"/>
      <c r="DB41" s="647"/>
      <c r="DC41" s="648"/>
      <c r="DD41" s="641" t="s">
        <v>132</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358</v>
      </c>
      <c r="C42" s="633"/>
      <c r="D42" s="633"/>
      <c r="E42" s="633"/>
      <c r="F42" s="633"/>
      <c r="G42" s="633"/>
      <c r="H42" s="633"/>
      <c r="I42" s="633"/>
      <c r="J42" s="633"/>
      <c r="K42" s="633"/>
      <c r="L42" s="633"/>
      <c r="M42" s="633"/>
      <c r="N42" s="633"/>
      <c r="O42" s="633"/>
      <c r="P42" s="633"/>
      <c r="Q42" s="634"/>
      <c r="R42" s="635" t="s">
        <v>132</v>
      </c>
      <c r="S42" s="636"/>
      <c r="T42" s="636"/>
      <c r="U42" s="636"/>
      <c r="V42" s="636"/>
      <c r="W42" s="636"/>
      <c r="X42" s="636"/>
      <c r="Y42" s="637"/>
      <c r="Z42" s="661" t="s">
        <v>132</v>
      </c>
      <c r="AA42" s="661"/>
      <c r="AB42" s="661"/>
      <c r="AC42" s="661"/>
      <c r="AD42" s="662" t="s">
        <v>132</v>
      </c>
      <c r="AE42" s="662"/>
      <c r="AF42" s="662"/>
      <c r="AG42" s="662"/>
      <c r="AH42" s="662"/>
      <c r="AI42" s="662"/>
      <c r="AJ42" s="662"/>
      <c r="AK42" s="662"/>
      <c r="AL42" s="638" t="s">
        <v>132</v>
      </c>
      <c r="AM42" s="639"/>
      <c r="AN42" s="639"/>
      <c r="AO42" s="663"/>
      <c r="AQ42" s="676" t="s">
        <v>359</v>
      </c>
      <c r="AR42" s="677"/>
      <c r="AS42" s="677"/>
      <c r="AT42" s="677"/>
      <c r="AU42" s="677"/>
      <c r="AV42" s="677"/>
      <c r="AW42" s="677"/>
      <c r="AX42" s="677"/>
      <c r="AY42" s="678"/>
      <c r="AZ42" s="615">
        <v>304017</v>
      </c>
      <c r="BA42" s="649"/>
      <c r="BB42" s="649"/>
      <c r="BC42" s="649"/>
      <c r="BD42" s="616"/>
      <c r="BE42" s="616"/>
      <c r="BF42" s="664"/>
      <c r="BG42" s="674"/>
      <c r="BH42" s="675"/>
      <c r="BI42" s="675"/>
      <c r="BJ42" s="675"/>
      <c r="BK42" s="675"/>
      <c r="BL42" s="212"/>
      <c r="BM42" s="613" t="s">
        <v>360</v>
      </c>
      <c r="BN42" s="613"/>
      <c r="BO42" s="613"/>
      <c r="BP42" s="613"/>
      <c r="BQ42" s="613"/>
      <c r="BR42" s="613"/>
      <c r="BS42" s="613"/>
      <c r="BT42" s="613"/>
      <c r="BU42" s="614"/>
      <c r="BV42" s="615">
        <v>384</v>
      </c>
      <c r="BW42" s="649"/>
      <c r="BX42" s="649"/>
      <c r="BY42" s="649"/>
      <c r="BZ42" s="649"/>
      <c r="CA42" s="649"/>
      <c r="CB42" s="665"/>
      <c r="CD42" s="632" t="s">
        <v>361</v>
      </c>
      <c r="CE42" s="633"/>
      <c r="CF42" s="633"/>
      <c r="CG42" s="633"/>
      <c r="CH42" s="633"/>
      <c r="CI42" s="633"/>
      <c r="CJ42" s="633"/>
      <c r="CK42" s="633"/>
      <c r="CL42" s="633"/>
      <c r="CM42" s="633"/>
      <c r="CN42" s="633"/>
      <c r="CO42" s="633"/>
      <c r="CP42" s="633"/>
      <c r="CQ42" s="634"/>
      <c r="CR42" s="635">
        <v>1580831</v>
      </c>
      <c r="CS42" s="645"/>
      <c r="CT42" s="645"/>
      <c r="CU42" s="645"/>
      <c r="CV42" s="645"/>
      <c r="CW42" s="645"/>
      <c r="CX42" s="645"/>
      <c r="CY42" s="646"/>
      <c r="CZ42" s="638">
        <v>24.4</v>
      </c>
      <c r="DA42" s="647"/>
      <c r="DB42" s="647"/>
      <c r="DC42" s="648"/>
      <c r="DD42" s="641">
        <v>300097</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362</v>
      </c>
      <c r="C43" s="633"/>
      <c r="D43" s="633"/>
      <c r="E43" s="633"/>
      <c r="F43" s="633"/>
      <c r="G43" s="633"/>
      <c r="H43" s="633"/>
      <c r="I43" s="633"/>
      <c r="J43" s="633"/>
      <c r="K43" s="633"/>
      <c r="L43" s="633"/>
      <c r="M43" s="633"/>
      <c r="N43" s="633"/>
      <c r="O43" s="633"/>
      <c r="P43" s="633"/>
      <c r="Q43" s="634"/>
      <c r="R43" s="635">
        <v>113325</v>
      </c>
      <c r="S43" s="636"/>
      <c r="T43" s="636"/>
      <c r="U43" s="636"/>
      <c r="V43" s="636"/>
      <c r="W43" s="636"/>
      <c r="X43" s="636"/>
      <c r="Y43" s="637"/>
      <c r="Z43" s="661">
        <v>1.6</v>
      </c>
      <c r="AA43" s="661"/>
      <c r="AB43" s="661"/>
      <c r="AC43" s="661"/>
      <c r="AD43" s="662" t="s">
        <v>132</v>
      </c>
      <c r="AE43" s="662"/>
      <c r="AF43" s="662"/>
      <c r="AG43" s="662"/>
      <c r="AH43" s="662"/>
      <c r="AI43" s="662"/>
      <c r="AJ43" s="662"/>
      <c r="AK43" s="662"/>
      <c r="AL43" s="638" t="s">
        <v>132</v>
      </c>
      <c r="AM43" s="639"/>
      <c r="AN43" s="639"/>
      <c r="AO43" s="663"/>
      <c r="CD43" s="632" t="s">
        <v>363</v>
      </c>
      <c r="CE43" s="633"/>
      <c r="CF43" s="633"/>
      <c r="CG43" s="633"/>
      <c r="CH43" s="633"/>
      <c r="CI43" s="633"/>
      <c r="CJ43" s="633"/>
      <c r="CK43" s="633"/>
      <c r="CL43" s="633"/>
      <c r="CM43" s="633"/>
      <c r="CN43" s="633"/>
      <c r="CO43" s="633"/>
      <c r="CP43" s="633"/>
      <c r="CQ43" s="634"/>
      <c r="CR43" s="635" t="s">
        <v>132</v>
      </c>
      <c r="CS43" s="645"/>
      <c r="CT43" s="645"/>
      <c r="CU43" s="645"/>
      <c r="CV43" s="645"/>
      <c r="CW43" s="645"/>
      <c r="CX43" s="645"/>
      <c r="CY43" s="646"/>
      <c r="CZ43" s="638" t="s">
        <v>132</v>
      </c>
      <c r="DA43" s="647"/>
      <c r="DB43" s="647"/>
      <c r="DC43" s="648"/>
      <c r="DD43" s="641" t="s">
        <v>132</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364</v>
      </c>
      <c r="C44" s="613"/>
      <c r="D44" s="613"/>
      <c r="E44" s="613"/>
      <c r="F44" s="613"/>
      <c r="G44" s="613"/>
      <c r="H44" s="613"/>
      <c r="I44" s="613"/>
      <c r="J44" s="613"/>
      <c r="K44" s="613"/>
      <c r="L44" s="613"/>
      <c r="M44" s="613"/>
      <c r="N44" s="613"/>
      <c r="O44" s="613"/>
      <c r="P44" s="613"/>
      <c r="Q44" s="614"/>
      <c r="R44" s="615">
        <v>7122960</v>
      </c>
      <c r="S44" s="649"/>
      <c r="T44" s="649"/>
      <c r="U44" s="649"/>
      <c r="V44" s="649"/>
      <c r="W44" s="649"/>
      <c r="X44" s="649"/>
      <c r="Y44" s="650"/>
      <c r="Z44" s="651">
        <v>100</v>
      </c>
      <c r="AA44" s="651"/>
      <c r="AB44" s="651"/>
      <c r="AC44" s="651"/>
      <c r="AD44" s="652">
        <v>3379455</v>
      </c>
      <c r="AE44" s="652"/>
      <c r="AF44" s="652"/>
      <c r="AG44" s="652"/>
      <c r="AH44" s="652"/>
      <c r="AI44" s="652"/>
      <c r="AJ44" s="652"/>
      <c r="AK44" s="652"/>
      <c r="AL44" s="618">
        <v>100</v>
      </c>
      <c r="AM44" s="653"/>
      <c r="AN44" s="653"/>
      <c r="AO44" s="654"/>
      <c r="CD44" s="655" t="s">
        <v>311</v>
      </c>
      <c r="CE44" s="656"/>
      <c r="CF44" s="632" t="s">
        <v>365</v>
      </c>
      <c r="CG44" s="633"/>
      <c r="CH44" s="633"/>
      <c r="CI44" s="633"/>
      <c r="CJ44" s="633"/>
      <c r="CK44" s="633"/>
      <c r="CL44" s="633"/>
      <c r="CM44" s="633"/>
      <c r="CN44" s="633"/>
      <c r="CO44" s="633"/>
      <c r="CP44" s="633"/>
      <c r="CQ44" s="634"/>
      <c r="CR44" s="635">
        <v>1580831</v>
      </c>
      <c r="CS44" s="636"/>
      <c r="CT44" s="636"/>
      <c r="CU44" s="636"/>
      <c r="CV44" s="636"/>
      <c r="CW44" s="636"/>
      <c r="CX44" s="636"/>
      <c r="CY44" s="637"/>
      <c r="CZ44" s="638">
        <v>24.4</v>
      </c>
      <c r="DA44" s="639"/>
      <c r="DB44" s="639"/>
      <c r="DC44" s="640"/>
      <c r="DD44" s="641">
        <v>300097</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366</v>
      </c>
      <c r="CG45" s="633"/>
      <c r="CH45" s="633"/>
      <c r="CI45" s="633"/>
      <c r="CJ45" s="633"/>
      <c r="CK45" s="633"/>
      <c r="CL45" s="633"/>
      <c r="CM45" s="633"/>
      <c r="CN45" s="633"/>
      <c r="CO45" s="633"/>
      <c r="CP45" s="633"/>
      <c r="CQ45" s="634"/>
      <c r="CR45" s="635">
        <v>1161645</v>
      </c>
      <c r="CS45" s="645"/>
      <c r="CT45" s="645"/>
      <c r="CU45" s="645"/>
      <c r="CV45" s="645"/>
      <c r="CW45" s="645"/>
      <c r="CX45" s="645"/>
      <c r="CY45" s="646"/>
      <c r="CZ45" s="638">
        <v>18</v>
      </c>
      <c r="DA45" s="647"/>
      <c r="DB45" s="647"/>
      <c r="DC45" s="648"/>
      <c r="DD45" s="641">
        <v>274364</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367</v>
      </c>
      <c r="CD46" s="657"/>
      <c r="CE46" s="658"/>
      <c r="CF46" s="632" t="s">
        <v>368</v>
      </c>
      <c r="CG46" s="633"/>
      <c r="CH46" s="633"/>
      <c r="CI46" s="633"/>
      <c r="CJ46" s="633"/>
      <c r="CK46" s="633"/>
      <c r="CL46" s="633"/>
      <c r="CM46" s="633"/>
      <c r="CN46" s="633"/>
      <c r="CO46" s="633"/>
      <c r="CP46" s="633"/>
      <c r="CQ46" s="634"/>
      <c r="CR46" s="635">
        <v>419186</v>
      </c>
      <c r="CS46" s="636"/>
      <c r="CT46" s="636"/>
      <c r="CU46" s="636"/>
      <c r="CV46" s="636"/>
      <c r="CW46" s="636"/>
      <c r="CX46" s="636"/>
      <c r="CY46" s="637"/>
      <c r="CZ46" s="638">
        <v>6.5</v>
      </c>
      <c r="DA46" s="639"/>
      <c r="DB46" s="639"/>
      <c r="DC46" s="640"/>
      <c r="DD46" s="641">
        <v>25733</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369</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370</v>
      </c>
      <c r="CG47" s="633"/>
      <c r="CH47" s="633"/>
      <c r="CI47" s="633"/>
      <c r="CJ47" s="633"/>
      <c r="CK47" s="633"/>
      <c r="CL47" s="633"/>
      <c r="CM47" s="633"/>
      <c r="CN47" s="633"/>
      <c r="CO47" s="633"/>
      <c r="CP47" s="633"/>
      <c r="CQ47" s="634"/>
      <c r="CR47" s="635" t="s">
        <v>132</v>
      </c>
      <c r="CS47" s="645"/>
      <c r="CT47" s="645"/>
      <c r="CU47" s="645"/>
      <c r="CV47" s="645"/>
      <c r="CW47" s="645"/>
      <c r="CX47" s="645"/>
      <c r="CY47" s="646"/>
      <c r="CZ47" s="638" t="s">
        <v>132</v>
      </c>
      <c r="DA47" s="647"/>
      <c r="DB47" s="647"/>
      <c r="DC47" s="648"/>
      <c r="DD47" s="641" t="s">
        <v>132</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371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372</v>
      </c>
      <c r="CG48" s="633"/>
      <c r="CH48" s="633"/>
      <c r="CI48" s="633"/>
      <c r="CJ48" s="633"/>
      <c r="CK48" s="633"/>
      <c r="CL48" s="633"/>
      <c r="CM48" s="633"/>
      <c r="CN48" s="633"/>
      <c r="CO48" s="633"/>
      <c r="CP48" s="633"/>
      <c r="CQ48" s="634"/>
      <c r="CR48" s="635" t="s">
        <v>132</v>
      </c>
      <c r="CS48" s="636"/>
      <c r="CT48" s="636"/>
      <c r="CU48" s="636"/>
      <c r="CV48" s="636"/>
      <c r="CW48" s="636"/>
      <c r="CX48" s="636"/>
      <c r="CY48" s="637"/>
      <c r="CZ48" s="638" t="s">
        <v>132</v>
      </c>
      <c r="DA48" s="639"/>
      <c r="DB48" s="639"/>
      <c r="DC48" s="640"/>
      <c r="DD48" s="641" t="s">
        <v>132</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216"/>
      <c r="CD49" s="612" t="s">
        <v>373</v>
      </c>
      <c r="CE49" s="613"/>
      <c r="CF49" s="613"/>
      <c r="CG49" s="613"/>
      <c r="CH49" s="613"/>
      <c r="CI49" s="613"/>
      <c r="CJ49" s="613"/>
      <c r="CK49" s="613"/>
      <c r="CL49" s="613"/>
      <c r="CM49" s="613"/>
      <c r="CN49" s="613"/>
      <c r="CO49" s="613"/>
      <c r="CP49" s="613"/>
      <c r="CQ49" s="614"/>
      <c r="CR49" s="615">
        <v>6467902</v>
      </c>
      <c r="CS49" s="616"/>
      <c r="CT49" s="616"/>
      <c r="CU49" s="616"/>
      <c r="CV49" s="616"/>
      <c r="CW49" s="616"/>
      <c r="CX49" s="616"/>
      <c r="CY49" s="617"/>
      <c r="CZ49" s="618">
        <v>100</v>
      </c>
      <c r="DA49" s="619"/>
      <c r="DB49" s="619"/>
      <c r="DC49" s="620"/>
      <c r="DD49" s="621">
        <v>3772352</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216"/>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99" t="s">
        <v>374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00" t="s">
        <v>375</v>
      </c>
      <c r="DK2" s="1101"/>
      <c r="DL2" s="1101"/>
      <c r="DM2" s="1101"/>
      <c r="DN2" s="1101"/>
      <c r="DO2" s="1102"/>
      <c r="DP2" s="219"/>
      <c r="DQ2" s="1100" t="s">
        <v>376</v>
      </c>
      <c r="DR2" s="1101"/>
      <c r="DS2" s="1101"/>
      <c r="DT2" s="1101"/>
      <c r="DU2" s="1101"/>
      <c r="DV2" s="1101"/>
      <c r="DW2" s="1101"/>
      <c r="DX2" s="1101"/>
      <c r="DY2" s="1101"/>
      <c r="DZ2" s="1102"/>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7" customFormat="1" ht="26.25" customHeight="1" thickBot="1" x14ac:dyDescent="0.2">
      <c r="A4" s="1068" t="s">
        <v>377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23"/>
      <c r="BA4" s="223"/>
      <c r="BB4" s="223"/>
      <c r="BC4" s="223"/>
      <c r="BD4" s="223"/>
      <c r="BE4" s="224"/>
      <c r="BF4" s="224"/>
      <c r="BG4" s="224"/>
      <c r="BH4" s="224"/>
      <c r="BI4" s="224"/>
      <c r="BJ4" s="224"/>
      <c r="BK4" s="224"/>
      <c r="BL4" s="224"/>
      <c r="BM4" s="224"/>
      <c r="BN4" s="224"/>
      <c r="BO4" s="224"/>
      <c r="BP4" s="224"/>
      <c r="BQ4" s="739" t="s">
        <v>378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26"/>
    </row>
    <row r="5" spans="1:131" s="227" customFormat="1" ht="26.25" customHeight="1" x14ac:dyDescent="0.15">
      <c r="A5" s="1004" t="s">
        <v>379</v>
      </c>
      <c r="B5" s="1005"/>
      <c r="C5" s="1005"/>
      <c r="D5" s="1005"/>
      <c r="E5" s="1005"/>
      <c r="F5" s="1005"/>
      <c r="G5" s="1005"/>
      <c r="H5" s="1005"/>
      <c r="I5" s="1005"/>
      <c r="J5" s="1005"/>
      <c r="K5" s="1005"/>
      <c r="L5" s="1005"/>
      <c r="M5" s="1005"/>
      <c r="N5" s="1005"/>
      <c r="O5" s="1005"/>
      <c r="P5" s="1006"/>
      <c r="Q5" s="1010" t="s">
        <v>380</v>
      </c>
      <c r="R5" s="1011"/>
      <c r="S5" s="1011"/>
      <c r="T5" s="1011"/>
      <c r="U5" s="1012"/>
      <c r="V5" s="1010" t="s">
        <v>381</v>
      </c>
      <c r="W5" s="1011"/>
      <c r="X5" s="1011"/>
      <c r="Y5" s="1011"/>
      <c r="Z5" s="1012"/>
      <c r="AA5" s="1010" t="s">
        <v>382</v>
      </c>
      <c r="AB5" s="1011"/>
      <c r="AC5" s="1011"/>
      <c r="AD5" s="1011"/>
      <c r="AE5" s="1011"/>
      <c r="AF5" s="1103" t="s">
        <v>383</v>
      </c>
      <c r="AG5" s="1011"/>
      <c r="AH5" s="1011"/>
      <c r="AI5" s="1011"/>
      <c r="AJ5" s="1024"/>
      <c r="AK5" s="1011" t="s">
        <v>384</v>
      </c>
      <c r="AL5" s="1011"/>
      <c r="AM5" s="1011"/>
      <c r="AN5" s="1011"/>
      <c r="AO5" s="1012"/>
      <c r="AP5" s="1010" t="s">
        <v>385</v>
      </c>
      <c r="AQ5" s="1011"/>
      <c r="AR5" s="1011"/>
      <c r="AS5" s="1011"/>
      <c r="AT5" s="1012"/>
      <c r="AU5" s="1010" t="s">
        <v>386</v>
      </c>
      <c r="AV5" s="1011"/>
      <c r="AW5" s="1011"/>
      <c r="AX5" s="1011"/>
      <c r="AY5" s="1024"/>
      <c r="AZ5" s="223"/>
      <c r="BA5" s="223"/>
      <c r="BB5" s="223"/>
      <c r="BC5" s="223"/>
      <c r="BD5" s="223"/>
      <c r="BE5" s="224"/>
      <c r="BF5" s="224"/>
      <c r="BG5" s="224"/>
      <c r="BH5" s="224"/>
      <c r="BI5" s="224"/>
      <c r="BJ5" s="224"/>
      <c r="BK5" s="224"/>
      <c r="BL5" s="224"/>
      <c r="BM5" s="224"/>
      <c r="BN5" s="224"/>
      <c r="BO5" s="224"/>
      <c r="BP5" s="224"/>
      <c r="BQ5" s="1004" t="s">
        <v>387</v>
      </c>
      <c r="BR5" s="1005"/>
      <c r="BS5" s="1005"/>
      <c r="BT5" s="1005"/>
      <c r="BU5" s="1005"/>
      <c r="BV5" s="1005"/>
      <c r="BW5" s="1005"/>
      <c r="BX5" s="1005"/>
      <c r="BY5" s="1005"/>
      <c r="BZ5" s="1005"/>
      <c r="CA5" s="1005"/>
      <c r="CB5" s="1005"/>
      <c r="CC5" s="1005"/>
      <c r="CD5" s="1005"/>
      <c r="CE5" s="1005"/>
      <c r="CF5" s="1005"/>
      <c r="CG5" s="1006"/>
      <c r="CH5" s="1010" t="s">
        <v>388</v>
      </c>
      <c r="CI5" s="1011"/>
      <c r="CJ5" s="1011"/>
      <c r="CK5" s="1011"/>
      <c r="CL5" s="1012"/>
      <c r="CM5" s="1010" t="s">
        <v>389</v>
      </c>
      <c r="CN5" s="1011"/>
      <c r="CO5" s="1011"/>
      <c r="CP5" s="1011"/>
      <c r="CQ5" s="1012"/>
      <c r="CR5" s="1010" t="s">
        <v>390</v>
      </c>
      <c r="CS5" s="1011"/>
      <c r="CT5" s="1011"/>
      <c r="CU5" s="1011"/>
      <c r="CV5" s="1012"/>
      <c r="CW5" s="1010" t="s">
        <v>391</v>
      </c>
      <c r="CX5" s="1011"/>
      <c r="CY5" s="1011"/>
      <c r="CZ5" s="1011"/>
      <c r="DA5" s="1012"/>
      <c r="DB5" s="1010" t="s">
        <v>392</v>
      </c>
      <c r="DC5" s="1011"/>
      <c r="DD5" s="1011"/>
      <c r="DE5" s="1011"/>
      <c r="DF5" s="1012"/>
      <c r="DG5" s="1093" t="s">
        <v>393</v>
      </c>
      <c r="DH5" s="1094"/>
      <c r="DI5" s="1094"/>
      <c r="DJ5" s="1094"/>
      <c r="DK5" s="1095"/>
      <c r="DL5" s="1093" t="s">
        <v>394</v>
      </c>
      <c r="DM5" s="1094"/>
      <c r="DN5" s="1094"/>
      <c r="DO5" s="1094"/>
      <c r="DP5" s="1095"/>
      <c r="DQ5" s="1010" t="s">
        <v>395</v>
      </c>
      <c r="DR5" s="1011"/>
      <c r="DS5" s="1011"/>
      <c r="DT5" s="1011"/>
      <c r="DU5" s="1012"/>
      <c r="DV5" s="1010" t="s">
        <v>386</v>
      </c>
      <c r="DW5" s="1011"/>
      <c r="DX5" s="1011"/>
      <c r="DY5" s="1011"/>
      <c r="DZ5" s="1024"/>
      <c r="EA5" s="226"/>
    </row>
    <row r="6" spans="1:131" s="227"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23"/>
      <c r="BA6" s="223"/>
      <c r="BB6" s="223"/>
      <c r="BC6" s="223"/>
      <c r="BD6" s="223"/>
      <c r="BE6" s="224"/>
      <c r="BF6" s="224"/>
      <c r="BG6" s="224"/>
      <c r="BH6" s="224"/>
      <c r="BI6" s="224"/>
      <c r="BJ6" s="224"/>
      <c r="BK6" s="224"/>
      <c r="BL6" s="224"/>
      <c r="BM6" s="224"/>
      <c r="BN6" s="224"/>
      <c r="BO6" s="224"/>
      <c r="BP6" s="224"/>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26"/>
    </row>
    <row r="7" spans="1:131" s="227" customFormat="1" ht="26.25" customHeight="1" thickTop="1" x14ac:dyDescent="0.15">
      <c r="A7" s="228">
        <v>1</v>
      </c>
      <c r="B7" s="1056" t="s">
        <v>396</v>
      </c>
      <c r="C7" s="1057"/>
      <c r="D7" s="1057"/>
      <c r="E7" s="1057"/>
      <c r="F7" s="1057"/>
      <c r="G7" s="1057"/>
      <c r="H7" s="1057"/>
      <c r="I7" s="1057"/>
      <c r="J7" s="1057"/>
      <c r="K7" s="1057"/>
      <c r="L7" s="1057"/>
      <c r="M7" s="1057"/>
      <c r="N7" s="1057"/>
      <c r="O7" s="1057"/>
      <c r="P7" s="1058"/>
      <c r="Q7" s="1111">
        <v>7123</v>
      </c>
      <c r="R7" s="1112"/>
      <c r="S7" s="1112"/>
      <c r="T7" s="1112"/>
      <c r="U7" s="1112"/>
      <c r="V7" s="1112">
        <v>6468</v>
      </c>
      <c r="W7" s="1112"/>
      <c r="X7" s="1112"/>
      <c r="Y7" s="1112"/>
      <c r="Z7" s="1112"/>
      <c r="AA7" s="1112">
        <v>655</v>
      </c>
      <c r="AB7" s="1112"/>
      <c r="AC7" s="1112"/>
      <c r="AD7" s="1112"/>
      <c r="AE7" s="1113"/>
      <c r="AF7" s="1114">
        <v>591</v>
      </c>
      <c r="AG7" s="1115"/>
      <c r="AH7" s="1115"/>
      <c r="AI7" s="1115"/>
      <c r="AJ7" s="1116"/>
      <c r="AK7" s="1117">
        <v>0</v>
      </c>
      <c r="AL7" s="1118"/>
      <c r="AM7" s="1118"/>
      <c r="AN7" s="1118"/>
      <c r="AO7" s="1118"/>
      <c r="AP7" s="1118">
        <v>6221</v>
      </c>
      <c r="AQ7" s="1118"/>
      <c r="AR7" s="1118"/>
      <c r="AS7" s="1118"/>
      <c r="AT7" s="1118"/>
      <c r="AU7" s="1119"/>
      <c r="AV7" s="1119"/>
      <c r="AW7" s="1119"/>
      <c r="AX7" s="1119"/>
      <c r="AY7" s="1120"/>
      <c r="AZ7" s="223"/>
      <c r="BA7" s="223"/>
      <c r="BB7" s="223"/>
      <c r="BC7" s="223"/>
      <c r="BD7" s="223"/>
      <c r="BE7" s="224"/>
      <c r="BF7" s="224"/>
      <c r="BG7" s="224"/>
      <c r="BH7" s="224"/>
      <c r="BI7" s="224"/>
      <c r="BJ7" s="224"/>
      <c r="BK7" s="224"/>
      <c r="BL7" s="224"/>
      <c r="BM7" s="224"/>
      <c r="BN7" s="224"/>
      <c r="BO7" s="224"/>
      <c r="BP7" s="224"/>
      <c r="BQ7" s="228">
        <v>1</v>
      </c>
      <c r="BR7" s="229"/>
      <c r="BS7" s="1108" t="s">
        <v>589</v>
      </c>
      <c r="BT7" s="1109"/>
      <c r="BU7" s="1109"/>
      <c r="BV7" s="1109"/>
      <c r="BW7" s="1109"/>
      <c r="BX7" s="1109"/>
      <c r="BY7" s="1109"/>
      <c r="BZ7" s="1109"/>
      <c r="CA7" s="1109"/>
      <c r="CB7" s="1109"/>
      <c r="CC7" s="1109"/>
      <c r="CD7" s="1109"/>
      <c r="CE7" s="1109"/>
      <c r="CF7" s="1109"/>
      <c r="CG7" s="1121"/>
      <c r="CH7" s="1105">
        <v>0</v>
      </c>
      <c r="CI7" s="1106"/>
      <c r="CJ7" s="1106"/>
      <c r="CK7" s="1106"/>
      <c r="CL7" s="1107"/>
      <c r="CM7" s="1105">
        <v>39</v>
      </c>
      <c r="CN7" s="1106"/>
      <c r="CO7" s="1106"/>
      <c r="CP7" s="1106"/>
      <c r="CQ7" s="1107"/>
      <c r="CR7" s="1105">
        <v>25</v>
      </c>
      <c r="CS7" s="1106"/>
      <c r="CT7" s="1106"/>
      <c r="CU7" s="1106"/>
      <c r="CV7" s="1107"/>
      <c r="CW7" s="1105">
        <v>0</v>
      </c>
      <c r="CX7" s="1106"/>
      <c r="CY7" s="1106"/>
      <c r="CZ7" s="1106"/>
      <c r="DA7" s="1107"/>
      <c r="DB7" s="1105">
        <v>0</v>
      </c>
      <c r="DC7" s="1106"/>
      <c r="DD7" s="1106"/>
      <c r="DE7" s="1106"/>
      <c r="DF7" s="1107"/>
      <c r="DG7" s="1105">
        <v>0</v>
      </c>
      <c r="DH7" s="1106"/>
      <c r="DI7" s="1106"/>
      <c r="DJ7" s="1106"/>
      <c r="DK7" s="1107"/>
      <c r="DL7" s="1105">
        <v>0</v>
      </c>
      <c r="DM7" s="1106"/>
      <c r="DN7" s="1106"/>
      <c r="DO7" s="1106"/>
      <c r="DP7" s="1107"/>
      <c r="DQ7" s="1105">
        <v>0</v>
      </c>
      <c r="DR7" s="1106"/>
      <c r="DS7" s="1106"/>
      <c r="DT7" s="1106"/>
      <c r="DU7" s="1107"/>
      <c r="DV7" s="1108"/>
      <c r="DW7" s="1109"/>
      <c r="DX7" s="1109"/>
      <c r="DY7" s="1109"/>
      <c r="DZ7" s="1110"/>
      <c r="EA7" s="226"/>
    </row>
    <row r="8" spans="1:131" s="227" customFormat="1" ht="26.25" customHeight="1" x14ac:dyDescent="0.15">
      <c r="A8" s="230">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23"/>
      <c r="BA8" s="223"/>
      <c r="BB8" s="223"/>
      <c r="BC8" s="223"/>
      <c r="BD8" s="223"/>
      <c r="BE8" s="224"/>
      <c r="BF8" s="224"/>
      <c r="BG8" s="224"/>
      <c r="BH8" s="224"/>
      <c r="BI8" s="224"/>
      <c r="BJ8" s="224"/>
      <c r="BK8" s="224"/>
      <c r="BL8" s="224"/>
      <c r="BM8" s="224"/>
      <c r="BN8" s="224"/>
      <c r="BO8" s="224"/>
      <c r="BP8" s="224"/>
      <c r="BQ8" s="230">
        <v>2</v>
      </c>
      <c r="BR8" s="231"/>
      <c r="BS8" s="1001" t="s">
        <v>588</v>
      </c>
      <c r="BT8" s="1002"/>
      <c r="BU8" s="1002"/>
      <c r="BV8" s="1002"/>
      <c r="BW8" s="1002"/>
      <c r="BX8" s="1002"/>
      <c r="BY8" s="1002"/>
      <c r="BZ8" s="1002"/>
      <c r="CA8" s="1002"/>
      <c r="CB8" s="1002"/>
      <c r="CC8" s="1002"/>
      <c r="CD8" s="1002"/>
      <c r="CE8" s="1002"/>
      <c r="CF8" s="1002"/>
      <c r="CG8" s="1023"/>
      <c r="CH8" s="998">
        <v>18</v>
      </c>
      <c r="CI8" s="999"/>
      <c r="CJ8" s="999"/>
      <c r="CK8" s="999"/>
      <c r="CL8" s="1000"/>
      <c r="CM8" s="998">
        <v>37</v>
      </c>
      <c r="CN8" s="999"/>
      <c r="CO8" s="999"/>
      <c r="CP8" s="999"/>
      <c r="CQ8" s="1000"/>
      <c r="CR8" s="998">
        <v>1</v>
      </c>
      <c r="CS8" s="999"/>
      <c r="CT8" s="999"/>
      <c r="CU8" s="999"/>
      <c r="CV8" s="1000"/>
      <c r="CW8" s="998">
        <v>0</v>
      </c>
      <c r="CX8" s="999"/>
      <c r="CY8" s="999"/>
      <c r="CZ8" s="999"/>
      <c r="DA8" s="1000"/>
      <c r="DB8" s="998">
        <v>0</v>
      </c>
      <c r="DC8" s="999"/>
      <c r="DD8" s="999"/>
      <c r="DE8" s="999"/>
      <c r="DF8" s="1000"/>
      <c r="DG8" s="998">
        <v>0</v>
      </c>
      <c r="DH8" s="999"/>
      <c r="DI8" s="999"/>
      <c r="DJ8" s="999"/>
      <c r="DK8" s="1000"/>
      <c r="DL8" s="998">
        <v>0</v>
      </c>
      <c r="DM8" s="999"/>
      <c r="DN8" s="999"/>
      <c r="DO8" s="999"/>
      <c r="DP8" s="1000"/>
      <c r="DQ8" s="998">
        <v>0</v>
      </c>
      <c r="DR8" s="999"/>
      <c r="DS8" s="999"/>
      <c r="DT8" s="999"/>
      <c r="DU8" s="1000"/>
      <c r="DV8" s="1001"/>
      <c r="DW8" s="1002"/>
      <c r="DX8" s="1002"/>
      <c r="DY8" s="1002"/>
      <c r="DZ8" s="1003"/>
      <c r="EA8" s="226"/>
    </row>
    <row r="9" spans="1:131" s="227" customFormat="1" ht="26.25" customHeight="1" x14ac:dyDescent="0.15">
      <c r="A9" s="230">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23"/>
      <c r="BA9" s="223"/>
      <c r="BB9" s="223"/>
      <c r="BC9" s="223"/>
      <c r="BD9" s="223"/>
      <c r="BE9" s="224"/>
      <c r="BF9" s="224"/>
      <c r="BG9" s="224"/>
      <c r="BH9" s="224"/>
      <c r="BI9" s="224"/>
      <c r="BJ9" s="224"/>
      <c r="BK9" s="224"/>
      <c r="BL9" s="224"/>
      <c r="BM9" s="224"/>
      <c r="BN9" s="224"/>
      <c r="BO9" s="224"/>
      <c r="BP9" s="224"/>
      <c r="BQ9" s="230">
        <v>3</v>
      </c>
      <c r="BR9" s="231"/>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26"/>
    </row>
    <row r="10" spans="1:131" s="227" customFormat="1" ht="26.25" customHeight="1" x14ac:dyDescent="0.15">
      <c r="A10" s="230">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23"/>
      <c r="BA10" s="223"/>
      <c r="BB10" s="223"/>
      <c r="BC10" s="223"/>
      <c r="BD10" s="223"/>
      <c r="BE10" s="224"/>
      <c r="BF10" s="224"/>
      <c r="BG10" s="224"/>
      <c r="BH10" s="224"/>
      <c r="BI10" s="224"/>
      <c r="BJ10" s="224"/>
      <c r="BK10" s="224"/>
      <c r="BL10" s="224"/>
      <c r="BM10" s="224"/>
      <c r="BN10" s="224"/>
      <c r="BO10" s="224"/>
      <c r="BP10" s="224"/>
      <c r="BQ10" s="230">
        <v>4</v>
      </c>
      <c r="BR10" s="231"/>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26"/>
    </row>
    <row r="11" spans="1:131" s="227" customFormat="1" ht="26.25" customHeight="1" x14ac:dyDescent="0.15">
      <c r="A11" s="230">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23"/>
      <c r="BA11" s="223"/>
      <c r="BB11" s="223"/>
      <c r="BC11" s="223"/>
      <c r="BD11" s="223"/>
      <c r="BE11" s="224"/>
      <c r="BF11" s="224"/>
      <c r="BG11" s="224"/>
      <c r="BH11" s="224"/>
      <c r="BI11" s="224"/>
      <c r="BJ11" s="224"/>
      <c r="BK11" s="224"/>
      <c r="BL11" s="224"/>
      <c r="BM11" s="224"/>
      <c r="BN11" s="224"/>
      <c r="BO11" s="224"/>
      <c r="BP11" s="224"/>
      <c r="BQ11" s="230">
        <v>5</v>
      </c>
      <c r="BR11" s="231"/>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26"/>
    </row>
    <row r="12" spans="1:131" s="227" customFormat="1" ht="26.25" customHeight="1" x14ac:dyDescent="0.15">
      <c r="A12" s="230">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23"/>
      <c r="BA12" s="223"/>
      <c r="BB12" s="223"/>
      <c r="BC12" s="223"/>
      <c r="BD12" s="223"/>
      <c r="BE12" s="224"/>
      <c r="BF12" s="224"/>
      <c r="BG12" s="224"/>
      <c r="BH12" s="224"/>
      <c r="BI12" s="224"/>
      <c r="BJ12" s="224"/>
      <c r="BK12" s="224"/>
      <c r="BL12" s="224"/>
      <c r="BM12" s="224"/>
      <c r="BN12" s="224"/>
      <c r="BO12" s="224"/>
      <c r="BP12" s="224"/>
      <c r="BQ12" s="230">
        <v>6</v>
      </c>
      <c r="BR12" s="231"/>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26"/>
    </row>
    <row r="13" spans="1:131" s="227" customFormat="1" ht="26.25" customHeight="1" x14ac:dyDescent="0.15">
      <c r="A13" s="230">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23"/>
      <c r="BA13" s="223"/>
      <c r="BB13" s="223"/>
      <c r="BC13" s="223"/>
      <c r="BD13" s="223"/>
      <c r="BE13" s="224"/>
      <c r="BF13" s="224"/>
      <c r="BG13" s="224"/>
      <c r="BH13" s="224"/>
      <c r="BI13" s="224"/>
      <c r="BJ13" s="224"/>
      <c r="BK13" s="224"/>
      <c r="BL13" s="224"/>
      <c r="BM13" s="224"/>
      <c r="BN13" s="224"/>
      <c r="BO13" s="224"/>
      <c r="BP13" s="224"/>
      <c r="BQ13" s="230">
        <v>7</v>
      </c>
      <c r="BR13" s="231"/>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26"/>
    </row>
    <row r="14" spans="1:131" s="227" customFormat="1" ht="26.25" customHeight="1" x14ac:dyDescent="0.15">
      <c r="A14" s="230">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23"/>
      <c r="BA14" s="223"/>
      <c r="BB14" s="223"/>
      <c r="BC14" s="223"/>
      <c r="BD14" s="223"/>
      <c r="BE14" s="224"/>
      <c r="BF14" s="224"/>
      <c r="BG14" s="224"/>
      <c r="BH14" s="224"/>
      <c r="BI14" s="224"/>
      <c r="BJ14" s="224"/>
      <c r="BK14" s="224"/>
      <c r="BL14" s="224"/>
      <c r="BM14" s="224"/>
      <c r="BN14" s="224"/>
      <c r="BO14" s="224"/>
      <c r="BP14" s="224"/>
      <c r="BQ14" s="230">
        <v>8</v>
      </c>
      <c r="BR14" s="231"/>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26"/>
    </row>
    <row r="15" spans="1:131" s="227" customFormat="1" ht="26.25" customHeight="1" x14ac:dyDescent="0.15">
      <c r="A15" s="230">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23"/>
      <c r="BA15" s="223"/>
      <c r="BB15" s="223"/>
      <c r="BC15" s="223"/>
      <c r="BD15" s="223"/>
      <c r="BE15" s="224"/>
      <c r="BF15" s="224"/>
      <c r="BG15" s="224"/>
      <c r="BH15" s="224"/>
      <c r="BI15" s="224"/>
      <c r="BJ15" s="224"/>
      <c r="BK15" s="224"/>
      <c r="BL15" s="224"/>
      <c r="BM15" s="224"/>
      <c r="BN15" s="224"/>
      <c r="BO15" s="224"/>
      <c r="BP15" s="224"/>
      <c r="BQ15" s="230">
        <v>9</v>
      </c>
      <c r="BR15" s="231"/>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26"/>
    </row>
    <row r="16" spans="1:131" s="227" customFormat="1" ht="26.25" customHeight="1" x14ac:dyDescent="0.15">
      <c r="A16" s="230">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23"/>
      <c r="BA16" s="223"/>
      <c r="BB16" s="223"/>
      <c r="BC16" s="223"/>
      <c r="BD16" s="223"/>
      <c r="BE16" s="224"/>
      <c r="BF16" s="224"/>
      <c r="BG16" s="224"/>
      <c r="BH16" s="224"/>
      <c r="BI16" s="224"/>
      <c r="BJ16" s="224"/>
      <c r="BK16" s="224"/>
      <c r="BL16" s="224"/>
      <c r="BM16" s="224"/>
      <c r="BN16" s="224"/>
      <c r="BO16" s="224"/>
      <c r="BP16" s="224"/>
      <c r="BQ16" s="230">
        <v>10</v>
      </c>
      <c r="BR16" s="231"/>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26"/>
    </row>
    <row r="17" spans="1:131" s="227" customFormat="1" ht="26.25" customHeight="1" x14ac:dyDescent="0.15">
      <c r="A17" s="230">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23"/>
      <c r="BA17" s="223"/>
      <c r="BB17" s="223"/>
      <c r="BC17" s="223"/>
      <c r="BD17" s="223"/>
      <c r="BE17" s="224"/>
      <c r="BF17" s="224"/>
      <c r="BG17" s="224"/>
      <c r="BH17" s="224"/>
      <c r="BI17" s="224"/>
      <c r="BJ17" s="224"/>
      <c r="BK17" s="224"/>
      <c r="BL17" s="224"/>
      <c r="BM17" s="224"/>
      <c r="BN17" s="224"/>
      <c r="BO17" s="224"/>
      <c r="BP17" s="224"/>
      <c r="BQ17" s="230">
        <v>11</v>
      </c>
      <c r="BR17" s="231"/>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26"/>
    </row>
    <row r="18" spans="1:131" s="227" customFormat="1" ht="26.25" customHeight="1" x14ac:dyDescent="0.15">
      <c r="A18" s="230">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23"/>
      <c r="BA18" s="223"/>
      <c r="BB18" s="223"/>
      <c r="BC18" s="223"/>
      <c r="BD18" s="223"/>
      <c r="BE18" s="224"/>
      <c r="BF18" s="224"/>
      <c r="BG18" s="224"/>
      <c r="BH18" s="224"/>
      <c r="BI18" s="224"/>
      <c r="BJ18" s="224"/>
      <c r="BK18" s="224"/>
      <c r="BL18" s="224"/>
      <c r="BM18" s="224"/>
      <c r="BN18" s="224"/>
      <c r="BO18" s="224"/>
      <c r="BP18" s="224"/>
      <c r="BQ18" s="230">
        <v>12</v>
      </c>
      <c r="BR18" s="231"/>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26"/>
    </row>
    <row r="19" spans="1:131" s="227" customFormat="1" ht="26.25" customHeight="1" x14ac:dyDescent="0.15">
      <c r="A19" s="230">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23"/>
      <c r="BA19" s="223"/>
      <c r="BB19" s="223"/>
      <c r="BC19" s="223"/>
      <c r="BD19" s="223"/>
      <c r="BE19" s="224"/>
      <c r="BF19" s="224"/>
      <c r="BG19" s="224"/>
      <c r="BH19" s="224"/>
      <c r="BI19" s="224"/>
      <c r="BJ19" s="224"/>
      <c r="BK19" s="224"/>
      <c r="BL19" s="224"/>
      <c r="BM19" s="224"/>
      <c r="BN19" s="224"/>
      <c r="BO19" s="224"/>
      <c r="BP19" s="224"/>
      <c r="BQ19" s="230">
        <v>13</v>
      </c>
      <c r="BR19" s="231"/>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26"/>
    </row>
    <row r="20" spans="1:131" s="227" customFormat="1" ht="26.25" customHeight="1" x14ac:dyDescent="0.15">
      <c r="A20" s="230">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23"/>
      <c r="BA20" s="223"/>
      <c r="BB20" s="223"/>
      <c r="BC20" s="223"/>
      <c r="BD20" s="223"/>
      <c r="BE20" s="224"/>
      <c r="BF20" s="224"/>
      <c r="BG20" s="224"/>
      <c r="BH20" s="224"/>
      <c r="BI20" s="224"/>
      <c r="BJ20" s="224"/>
      <c r="BK20" s="224"/>
      <c r="BL20" s="224"/>
      <c r="BM20" s="224"/>
      <c r="BN20" s="224"/>
      <c r="BO20" s="224"/>
      <c r="BP20" s="224"/>
      <c r="BQ20" s="230">
        <v>14</v>
      </c>
      <c r="BR20" s="231"/>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26"/>
    </row>
    <row r="21" spans="1:131" s="227" customFormat="1" ht="26.25" customHeight="1" thickBot="1" x14ac:dyDescent="0.2">
      <c r="A21" s="230">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23"/>
      <c r="BA21" s="223"/>
      <c r="BB21" s="223"/>
      <c r="BC21" s="223"/>
      <c r="BD21" s="223"/>
      <c r="BE21" s="224"/>
      <c r="BF21" s="224"/>
      <c r="BG21" s="224"/>
      <c r="BH21" s="224"/>
      <c r="BI21" s="224"/>
      <c r="BJ21" s="224"/>
      <c r="BK21" s="224"/>
      <c r="BL21" s="224"/>
      <c r="BM21" s="224"/>
      <c r="BN21" s="224"/>
      <c r="BO21" s="224"/>
      <c r="BP21" s="224"/>
      <c r="BQ21" s="230">
        <v>15</v>
      </c>
      <c r="BR21" s="231"/>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26"/>
    </row>
    <row r="22" spans="1:131" s="227" customFormat="1" ht="26.25" customHeight="1" x14ac:dyDescent="0.15">
      <c r="A22" s="230">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397</v>
      </c>
      <c r="BA22" s="1037"/>
      <c r="BB22" s="1037"/>
      <c r="BC22" s="1037"/>
      <c r="BD22" s="1038"/>
      <c r="BE22" s="224"/>
      <c r="BF22" s="224"/>
      <c r="BG22" s="224"/>
      <c r="BH22" s="224"/>
      <c r="BI22" s="224"/>
      <c r="BJ22" s="224"/>
      <c r="BK22" s="224"/>
      <c r="BL22" s="224"/>
      <c r="BM22" s="224"/>
      <c r="BN22" s="224"/>
      <c r="BO22" s="224"/>
      <c r="BP22" s="224"/>
      <c r="BQ22" s="230">
        <v>16</v>
      </c>
      <c r="BR22" s="231"/>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26"/>
    </row>
    <row r="23" spans="1:131" s="227" customFormat="1" ht="26.25" customHeight="1" thickBot="1" x14ac:dyDescent="0.2">
      <c r="A23" s="232" t="s">
        <v>398</v>
      </c>
      <c r="B23" s="946" t="s">
        <v>399</v>
      </c>
      <c r="C23" s="947"/>
      <c r="D23" s="947"/>
      <c r="E23" s="947"/>
      <c r="F23" s="947"/>
      <c r="G23" s="947"/>
      <c r="H23" s="947"/>
      <c r="I23" s="947"/>
      <c r="J23" s="947"/>
      <c r="K23" s="947"/>
      <c r="L23" s="947"/>
      <c r="M23" s="947"/>
      <c r="N23" s="947"/>
      <c r="O23" s="947"/>
      <c r="P23" s="957"/>
      <c r="Q23" s="1076"/>
      <c r="R23" s="1070"/>
      <c r="S23" s="1070"/>
      <c r="T23" s="1070"/>
      <c r="U23" s="1070"/>
      <c r="V23" s="1070"/>
      <c r="W23" s="1070"/>
      <c r="X23" s="1070"/>
      <c r="Y23" s="1070"/>
      <c r="Z23" s="1070"/>
      <c r="AA23" s="1070"/>
      <c r="AB23" s="1070"/>
      <c r="AC23" s="1070"/>
      <c r="AD23" s="1070"/>
      <c r="AE23" s="1077"/>
      <c r="AF23" s="1078">
        <v>591</v>
      </c>
      <c r="AG23" s="1070"/>
      <c r="AH23" s="1070"/>
      <c r="AI23" s="1070"/>
      <c r="AJ23" s="1079"/>
      <c r="AK23" s="1080"/>
      <c r="AL23" s="1081"/>
      <c r="AM23" s="1081"/>
      <c r="AN23" s="1081"/>
      <c r="AO23" s="1081"/>
      <c r="AP23" s="1070"/>
      <c r="AQ23" s="1070"/>
      <c r="AR23" s="1070"/>
      <c r="AS23" s="1070"/>
      <c r="AT23" s="1070"/>
      <c r="AU23" s="1071"/>
      <c r="AV23" s="1071"/>
      <c r="AW23" s="1071"/>
      <c r="AX23" s="1071"/>
      <c r="AY23" s="1072"/>
      <c r="AZ23" s="1073" t="s">
        <v>400</v>
      </c>
      <c r="BA23" s="1074"/>
      <c r="BB23" s="1074"/>
      <c r="BC23" s="1074"/>
      <c r="BD23" s="1075"/>
      <c r="BE23" s="224"/>
      <c r="BF23" s="224"/>
      <c r="BG23" s="224"/>
      <c r="BH23" s="224"/>
      <c r="BI23" s="224"/>
      <c r="BJ23" s="224"/>
      <c r="BK23" s="224"/>
      <c r="BL23" s="224"/>
      <c r="BM23" s="224"/>
      <c r="BN23" s="224"/>
      <c r="BO23" s="224"/>
      <c r="BP23" s="224"/>
      <c r="BQ23" s="230">
        <v>17</v>
      </c>
      <c r="BR23" s="231"/>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26"/>
    </row>
    <row r="24" spans="1:131" s="227" customFormat="1" ht="26.25" customHeight="1" x14ac:dyDescent="0.15">
      <c r="A24" s="1069" t="s">
        <v>401</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23"/>
      <c r="BA24" s="223"/>
      <c r="BB24" s="223"/>
      <c r="BC24" s="223"/>
      <c r="BD24" s="223"/>
      <c r="BE24" s="224"/>
      <c r="BF24" s="224"/>
      <c r="BG24" s="224"/>
      <c r="BH24" s="224"/>
      <c r="BI24" s="224"/>
      <c r="BJ24" s="224"/>
      <c r="BK24" s="224"/>
      <c r="BL24" s="224"/>
      <c r="BM24" s="224"/>
      <c r="BN24" s="224"/>
      <c r="BO24" s="224"/>
      <c r="BP24" s="224"/>
      <c r="BQ24" s="230">
        <v>18</v>
      </c>
      <c r="BR24" s="231"/>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26"/>
    </row>
    <row r="25" spans="1:131" ht="26.25" customHeight="1" thickBot="1" x14ac:dyDescent="0.2">
      <c r="A25" s="1068" t="s">
        <v>402</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23"/>
      <c r="BK25" s="223"/>
      <c r="BL25" s="223"/>
      <c r="BM25" s="223"/>
      <c r="BN25" s="223"/>
      <c r="BO25" s="233"/>
      <c r="BP25" s="233"/>
      <c r="BQ25" s="230">
        <v>19</v>
      </c>
      <c r="BR25" s="231"/>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21"/>
    </row>
    <row r="26" spans="1:131" ht="26.25" customHeight="1" x14ac:dyDescent="0.15">
      <c r="A26" s="1004" t="s">
        <v>379</v>
      </c>
      <c r="B26" s="1005"/>
      <c r="C26" s="1005"/>
      <c r="D26" s="1005"/>
      <c r="E26" s="1005"/>
      <c r="F26" s="1005"/>
      <c r="G26" s="1005"/>
      <c r="H26" s="1005"/>
      <c r="I26" s="1005"/>
      <c r="J26" s="1005"/>
      <c r="K26" s="1005"/>
      <c r="L26" s="1005"/>
      <c r="M26" s="1005"/>
      <c r="N26" s="1005"/>
      <c r="O26" s="1005"/>
      <c r="P26" s="1006"/>
      <c r="Q26" s="1010" t="s">
        <v>403</v>
      </c>
      <c r="R26" s="1011"/>
      <c r="S26" s="1011"/>
      <c r="T26" s="1011"/>
      <c r="U26" s="1012"/>
      <c r="V26" s="1010" t="s">
        <v>404</v>
      </c>
      <c r="W26" s="1011"/>
      <c r="X26" s="1011"/>
      <c r="Y26" s="1011"/>
      <c r="Z26" s="1012"/>
      <c r="AA26" s="1010" t="s">
        <v>405</v>
      </c>
      <c r="AB26" s="1011"/>
      <c r="AC26" s="1011"/>
      <c r="AD26" s="1011"/>
      <c r="AE26" s="1011"/>
      <c r="AF26" s="1064" t="s">
        <v>406</v>
      </c>
      <c r="AG26" s="1017"/>
      <c r="AH26" s="1017"/>
      <c r="AI26" s="1017"/>
      <c r="AJ26" s="1065"/>
      <c r="AK26" s="1011" t="s">
        <v>407</v>
      </c>
      <c r="AL26" s="1011"/>
      <c r="AM26" s="1011"/>
      <c r="AN26" s="1011"/>
      <c r="AO26" s="1012"/>
      <c r="AP26" s="1010" t="s">
        <v>408</v>
      </c>
      <c r="AQ26" s="1011"/>
      <c r="AR26" s="1011"/>
      <c r="AS26" s="1011"/>
      <c r="AT26" s="1012"/>
      <c r="AU26" s="1010" t="s">
        <v>409</v>
      </c>
      <c r="AV26" s="1011"/>
      <c r="AW26" s="1011"/>
      <c r="AX26" s="1011"/>
      <c r="AY26" s="1012"/>
      <c r="AZ26" s="1010" t="s">
        <v>410</v>
      </c>
      <c r="BA26" s="1011"/>
      <c r="BB26" s="1011"/>
      <c r="BC26" s="1011"/>
      <c r="BD26" s="1012"/>
      <c r="BE26" s="1010" t="s">
        <v>386</v>
      </c>
      <c r="BF26" s="1011"/>
      <c r="BG26" s="1011"/>
      <c r="BH26" s="1011"/>
      <c r="BI26" s="1024"/>
      <c r="BJ26" s="223"/>
      <c r="BK26" s="223"/>
      <c r="BL26" s="223"/>
      <c r="BM26" s="223"/>
      <c r="BN26" s="223"/>
      <c r="BO26" s="233"/>
      <c r="BP26" s="233"/>
      <c r="BQ26" s="230">
        <v>20</v>
      </c>
      <c r="BR26" s="231"/>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21"/>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23"/>
      <c r="BK27" s="223"/>
      <c r="BL27" s="223"/>
      <c r="BM27" s="223"/>
      <c r="BN27" s="223"/>
      <c r="BO27" s="233"/>
      <c r="BP27" s="233"/>
      <c r="BQ27" s="230">
        <v>21</v>
      </c>
      <c r="BR27" s="231"/>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21"/>
    </row>
    <row r="28" spans="1:131" ht="26.25" customHeight="1" thickTop="1" x14ac:dyDescent="0.15">
      <c r="A28" s="234">
        <v>1</v>
      </c>
      <c r="B28" s="1056" t="s">
        <v>411</v>
      </c>
      <c r="C28" s="1057"/>
      <c r="D28" s="1057"/>
      <c r="E28" s="1057"/>
      <c r="F28" s="1057"/>
      <c r="G28" s="1057"/>
      <c r="H28" s="1057"/>
      <c r="I28" s="1057"/>
      <c r="J28" s="1057"/>
      <c r="K28" s="1057"/>
      <c r="L28" s="1057"/>
      <c r="M28" s="1057"/>
      <c r="N28" s="1057"/>
      <c r="O28" s="1057"/>
      <c r="P28" s="1058"/>
      <c r="Q28" s="1059">
        <v>744</v>
      </c>
      <c r="R28" s="1060"/>
      <c r="S28" s="1060"/>
      <c r="T28" s="1060"/>
      <c r="U28" s="1060"/>
      <c r="V28" s="1060">
        <v>744</v>
      </c>
      <c r="W28" s="1060"/>
      <c r="X28" s="1060"/>
      <c r="Y28" s="1060"/>
      <c r="Z28" s="1060"/>
      <c r="AA28" s="1060">
        <v>0</v>
      </c>
      <c r="AB28" s="1060"/>
      <c r="AC28" s="1060"/>
      <c r="AD28" s="1060"/>
      <c r="AE28" s="1061"/>
      <c r="AF28" s="1062">
        <v>-4</v>
      </c>
      <c r="AG28" s="1060"/>
      <c r="AH28" s="1060"/>
      <c r="AI28" s="1060"/>
      <c r="AJ28" s="1063"/>
      <c r="AK28" s="1051">
        <v>66</v>
      </c>
      <c r="AL28" s="1052"/>
      <c r="AM28" s="1052"/>
      <c r="AN28" s="1052"/>
      <c r="AO28" s="1052"/>
      <c r="AP28" s="1052">
        <v>0</v>
      </c>
      <c r="AQ28" s="1052"/>
      <c r="AR28" s="1052"/>
      <c r="AS28" s="1052"/>
      <c r="AT28" s="1052"/>
      <c r="AU28" s="1052">
        <v>66</v>
      </c>
      <c r="AV28" s="1052"/>
      <c r="AW28" s="1052"/>
      <c r="AX28" s="1052"/>
      <c r="AY28" s="1052"/>
      <c r="AZ28" s="1053">
        <v>0</v>
      </c>
      <c r="BA28" s="1053"/>
      <c r="BB28" s="1053"/>
      <c r="BC28" s="1053"/>
      <c r="BD28" s="1053"/>
      <c r="BE28" s="1054"/>
      <c r="BF28" s="1054"/>
      <c r="BG28" s="1054"/>
      <c r="BH28" s="1054"/>
      <c r="BI28" s="1055"/>
      <c r="BJ28" s="223"/>
      <c r="BK28" s="223"/>
      <c r="BL28" s="223"/>
      <c r="BM28" s="223"/>
      <c r="BN28" s="223"/>
      <c r="BO28" s="233"/>
      <c r="BP28" s="233"/>
      <c r="BQ28" s="230">
        <v>22</v>
      </c>
      <c r="BR28" s="231"/>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21"/>
    </row>
    <row r="29" spans="1:131" ht="26.25" customHeight="1" x14ac:dyDescent="0.15">
      <c r="A29" s="234">
        <v>2</v>
      </c>
      <c r="B29" s="1039" t="s">
        <v>412</v>
      </c>
      <c r="C29" s="1040"/>
      <c r="D29" s="1040"/>
      <c r="E29" s="1040"/>
      <c r="F29" s="1040"/>
      <c r="G29" s="1040"/>
      <c r="H29" s="1040"/>
      <c r="I29" s="1040"/>
      <c r="J29" s="1040"/>
      <c r="K29" s="1040"/>
      <c r="L29" s="1040"/>
      <c r="M29" s="1040"/>
      <c r="N29" s="1040"/>
      <c r="O29" s="1040"/>
      <c r="P29" s="1041"/>
      <c r="Q29" s="1047">
        <v>56</v>
      </c>
      <c r="R29" s="1048"/>
      <c r="S29" s="1048"/>
      <c r="T29" s="1048"/>
      <c r="U29" s="1048"/>
      <c r="V29" s="1048">
        <v>53</v>
      </c>
      <c r="W29" s="1048"/>
      <c r="X29" s="1048"/>
      <c r="Y29" s="1048"/>
      <c r="Z29" s="1048"/>
      <c r="AA29" s="1048">
        <v>3</v>
      </c>
      <c r="AB29" s="1048"/>
      <c r="AC29" s="1048"/>
      <c r="AD29" s="1048"/>
      <c r="AE29" s="1049"/>
      <c r="AF29" s="1044">
        <v>3</v>
      </c>
      <c r="AG29" s="1045"/>
      <c r="AH29" s="1045"/>
      <c r="AI29" s="1045"/>
      <c r="AJ29" s="1046"/>
      <c r="AK29" s="989">
        <v>20</v>
      </c>
      <c r="AL29" s="980"/>
      <c r="AM29" s="980"/>
      <c r="AN29" s="980"/>
      <c r="AO29" s="980"/>
      <c r="AP29" s="980">
        <v>0</v>
      </c>
      <c r="AQ29" s="980"/>
      <c r="AR29" s="980"/>
      <c r="AS29" s="980"/>
      <c r="AT29" s="980"/>
      <c r="AU29" s="980">
        <v>20</v>
      </c>
      <c r="AV29" s="980"/>
      <c r="AW29" s="980"/>
      <c r="AX29" s="980"/>
      <c r="AY29" s="980"/>
      <c r="AZ29" s="1050">
        <v>0</v>
      </c>
      <c r="BA29" s="1050"/>
      <c r="BB29" s="1050"/>
      <c r="BC29" s="1050"/>
      <c r="BD29" s="1050"/>
      <c r="BE29" s="981"/>
      <c r="BF29" s="981"/>
      <c r="BG29" s="981"/>
      <c r="BH29" s="981"/>
      <c r="BI29" s="982"/>
      <c r="BJ29" s="223"/>
      <c r="BK29" s="223"/>
      <c r="BL29" s="223"/>
      <c r="BM29" s="223"/>
      <c r="BN29" s="223"/>
      <c r="BO29" s="233"/>
      <c r="BP29" s="233"/>
      <c r="BQ29" s="230">
        <v>23</v>
      </c>
      <c r="BR29" s="231"/>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21"/>
    </row>
    <row r="30" spans="1:131" ht="26.25" customHeight="1" x14ac:dyDescent="0.15">
      <c r="A30" s="234">
        <v>3</v>
      </c>
      <c r="B30" s="1039" t="s">
        <v>413</v>
      </c>
      <c r="C30" s="1040"/>
      <c r="D30" s="1040"/>
      <c r="E30" s="1040"/>
      <c r="F30" s="1040"/>
      <c r="G30" s="1040"/>
      <c r="H30" s="1040"/>
      <c r="I30" s="1040"/>
      <c r="J30" s="1040"/>
      <c r="K30" s="1040"/>
      <c r="L30" s="1040"/>
      <c r="M30" s="1040"/>
      <c r="N30" s="1040"/>
      <c r="O30" s="1040"/>
      <c r="P30" s="1041"/>
      <c r="Q30" s="1047">
        <v>203</v>
      </c>
      <c r="R30" s="1048"/>
      <c r="S30" s="1048"/>
      <c r="T30" s="1048"/>
      <c r="U30" s="1048"/>
      <c r="V30" s="1048">
        <v>196</v>
      </c>
      <c r="W30" s="1048"/>
      <c r="X30" s="1048"/>
      <c r="Y30" s="1048"/>
      <c r="Z30" s="1048"/>
      <c r="AA30" s="1048">
        <v>7</v>
      </c>
      <c r="AB30" s="1048"/>
      <c r="AC30" s="1048"/>
      <c r="AD30" s="1048"/>
      <c r="AE30" s="1049"/>
      <c r="AF30" s="1044">
        <v>7</v>
      </c>
      <c r="AG30" s="1045"/>
      <c r="AH30" s="1045"/>
      <c r="AI30" s="1045"/>
      <c r="AJ30" s="1046"/>
      <c r="AK30" s="989">
        <v>86</v>
      </c>
      <c r="AL30" s="980"/>
      <c r="AM30" s="980"/>
      <c r="AN30" s="980"/>
      <c r="AO30" s="980"/>
      <c r="AP30" s="980">
        <v>508</v>
      </c>
      <c r="AQ30" s="980"/>
      <c r="AR30" s="980"/>
      <c r="AS30" s="980"/>
      <c r="AT30" s="980"/>
      <c r="AU30" s="980">
        <v>86</v>
      </c>
      <c r="AV30" s="980"/>
      <c r="AW30" s="980"/>
      <c r="AX30" s="980"/>
      <c r="AY30" s="980"/>
      <c r="AZ30" s="1050">
        <v>0</v>
      </c>
      <c r="BA30" s="1050"/>
      <c r="BB30" s="1050"/>
      <c r="BC30" s="1050"/>
      <c r="BD30" s="1050"/>
      <c r="BE30" s="981" t="s">
        <v>414</v>
      </c>
      <c r="BF30" s="981"/>
      <c r="BG30" s="981"/>
      <c r="BH30" s="981"/>
      <c r="BI30" s="982"/>
      <c r="BJ30" s="223"/>
      <c r="BK30" s="223"/>
      <c r="BL30" s="223"/>
      <c r="BM30" s="223"/>
      <c r="BN30" s="223"/>
      <c r="BO30" s="233"/>
      <c r="BP30" s="233"/>
      <c r="BQ30" s="230">
        <v>24</v>
      </c>
      <c r="BR30" s="231"/>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21"/>
    </row>
    <row r="31" spans="1:131" ht="26.25" customHeight="1" x14ac:dyDescent="0.15">
      <c r="A31" s="234">
        <v>4</v>
      </c>
      <c r="B31" s="1039"/>
      <c r="C31" s="1040"/>
      <c r="D31" s="1040"/>
      <c r="E31" s="1040"/>
      <c r="F31" s="1040"/>
      <c r="G31" s="1040"/>
      <c r="H31" s="1040"/>
      <c r="I31" s="1040"/>
      <c r="J31" s="1040"/>
      <c r="K31" s="1040"/>
      <c r="L31" s="1040"/>
      <c r="M31" s="1040"/>
      <c r="N31" s="1040"/>
      <c r="O31" s="1040"/>
      <c r="P31" s="1041"/>
      <c r="Q31" s="1047"/>
      <c r="R31" s="1048"/>
      <c r="S31" s="1048"/>
      <c r="T31" s="1048"/>
      <c r="U31" s="1048"/>
      <c r="V31" s="1048"/>
      <c r="W31" s="1048"/>
      <c r="X31" s="1048"/>
      <c r="Y31" s="1048"/>
      <c r="Z31" s="1048"/>
      <c r="AA31" s="1048"/>
      <c r="AB31" s="1048"/>
      <c r="AC31" s="1048"/>
      <c r="AD31" s="1048"/>
      <c r="AE31" s="1049"/>
      <c r="AF31" s="1044"/>
      <c r="AG31" s="1045"/>
      <c r="AH31" s="1045"/>
      <c r="AI31" s="1045"/>
      <c r="AJ31" s="1046"/>
      <c r="AK31" s="989"/>
      <c r="AL31" s="980"/>
      <c r="AM31" s="980"/>
      <c r="AN31" s="980"/>
      <c r="AO31" s="980"/>
      <c r="AP31" s="980"/>
      <c r="AQ31" s="980"/>
      <c r="AR31" s="980"/>
      <c r="AS31" s="980"/>
      <c r="AT31" s="980"/>
      <c r="AU31" s="980"/>
      <c r="AV31" s="980"/>
      <c r="AW31" s="980"/>
      <c r="AX31" s="980"/>
      <c r="AY31" s="980"/>
      <c r="AZ31" s="1050"/>
      <c r="BA31" s="1050"/>
      <c r="BB31" s="1050"/>
      <c r="BC31" s="1050"/>
      <c r="BD31" s="1050"/>
      <c r="BE31" s="981"/>
      <c r="BF31" s="981"/>
      <c r="BG31" s="981"/>
      <c r="BH31" s="981"/>
      <c r="BI31" s="982"/>
      <c r="BJ31" s="223"/>
      <c r="BK31" s="223"/>
      <c r="BL31" s="223"/>
      <c r="BM31" s="223"/>
      <c r="BN31" s="223"/>
      <c r="BO31" s="233"/>
      <c r="BP31" s="233"/>
      <c r="BQ31" s="230">
        <v>25</v>
      </c>
      <c r="BR31" s="231"/>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21"/>
    </row>
    <row r="32" spans="1:131" ht="26.25" customHeight="1" x14ac:dyDescent="0.15">
      <c r="A32" s="234">
        <v>5</v>
      </c>
      <c r="B32" s="1039"/>
      <c r="C32" s="1040"/>
      <c r="D32" s="1040"/>
      <c r="E32" s="1040"/>
      <c r="F32" s="1040"/>
      <c r="G32" s="1040"/>
      <c r="H32" s="1040"/>
      <c r="I32" s="1040"/>
      <c r="J32" s="1040"/>
      <c r="K32" s="1040"/>
      <c r="L32" s="1040"/>
      <c r="M32" s="1040"/>
      <c r="N32" s="1040"/>
      <c r="O32" s="1040"/>
      <c r="P32" s="1041"/>
      <c r="Q32" s="1047"/>
      <c r="R32" s="1048"/>
      <c r="S32" s="1048"/>
      <c r="T32" s="1048"/>
      <c r="U32" s="1048"/>
      <c r="V32" s="1048"/>
      <c r="W32" s="1048"/>
      <c r="X32" s="1048"/>
      <c r="Y32" s="1048"/>
      <c r="Z32" s="1048"/>
      <c r="AA32" s="1048"/>
      <c r="AB32" s="1048"/>
      <c r="AC32" s="1048"/>
      <c r="AD32" s="1048"/>
      <c r="AE32" s="1049"/>
      <c r="AF32" s="1044"/>
      <c r="AG32" s="1045"/>
      <c r="AH32" s="1045"/>
      <c r="AI32" s="1045"/>
      <c r="AJ32" s="1046"/>
      <c r="AK32" s="989"/>
      <c r="AL32" s="980"/>
      <c r="AM32" s="980"/>
      <c r="AN32" s="980"/>
      <c r="AO32" s="980"/>
      <c r="AP32" s="980"/>
      <c r="AQ32" s="980"/>
      <c r="AR32" s="980"/>
      <c r="AS32" s="980"/>
      <c r="AT32" s="980"/>
      <c r="AU32" s="980"/>
      <c r="AV32" s="980"/>
      <c r="AW32" s="980"/>
      <c r="AX32" s="980"/>
      <c r="AY32" s="980"/>
      <c r="AZ32" s="1050"/>
      <c r="BA32" s="1050"/>
      <c r="BB32" s="1050"/>
      <c r="BC32" s="1050"/>
      <c r="BD32" s="1050"/>
      <c r="BE32" s="981"/>
      <c r="BF32" s="981"/>
      <c r="BG32" s="981"/>
      <c r="BH32" s="981"/>
      <c r="BI32" s="982"/>
      <c r="BJ32" s="223"/>
      <c r="BK32" s="223"/>
      <c r="BL32" s="223"/>
      <c r="BM32" s="223"/>
      <c r="BN32" s="223"/>
      <c r="BO32" s="233"/>
      <c r="BP32" s="233"/>
      <c r="BQ32" s="230">
        <v>26</v>
      </c>
      <c r="BR32" s="231"/>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21"/>
    </row>
    <row r="33" spans="1:131" ht="26.25" customHeight="1" x14ac:dyDescent="0.15">
      <c r="A33" s="234">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23"/>
      <c r="BK33" s="223"/>
      <c r="BL33" s="223"/>
      <c r="BM33" s="223"/>
      <c r="BN33" s="223"/>
      <c r="BO33" s="233"/>
      <c r="BP33" s="233"/>
      <c r="BQ33" s="230">
        <v>27</v>
      </c>
      <c r="BR33" s="231"/>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21"/>
    </row>
    <row r="34" spans="1:131" ht="26.25" customHeight="1" x14ac:dyDescent="0.15">
      <c r="A34" s="234">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23"/>
      <c r="BK34" s="223"/>
      <c r="BL34" s="223"/>
      <c r="BM34" s="223"/>
      <c r="BN34" s="223"/>
      <c r="BO34" s="233"/>
      <c r="BP34" s="233"/>
      <c r="BQ34" s="230">
        <v>28</v>
      </c>
      <c r="BR34" s="231"/>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21"/>
    </row>
    <row r="35" spans="1:131" ht="26.25" customHeight="1" x14ac:dyDescent="0.15">
      <c r="A35" s="234">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23"/>
      <c r="BK35" s="223"/>
      <c r="BL35" s="223"/>
      <c r="BM35" s="223"/>
      <c r="BN35" s="223"/>
      <c r="BO35" s="233"/>
      <c r="BP35" s="233"/>
      <c r="BQ35" s="230">
        <v>29</v>
      </c>
      <c r="BR35" s="231"/>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21"/>
    </row>
    <row r="36" spans="1:131" ht="26.25" customHeight="1" x14ac:dyDescent="0.15">
      <c r="A36" s="234">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23"/>
      <c r="BK36" s="223"/>
      <c r="BL36" s="223"/>
      <c r="BM36" s="223"/>
      <c r="BN36" s="223"/>
      <c r="BO36" s="233"/>
      <c r="BP36" s="233"/>
      <c r="BQ36" s="230">
        <v>30</v>
      </c>
      <c r="BR36" s="231"/>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21"/>
    </row>
    <row r="37" spans="1:131" ht="26.25" customHeight="1" x14ac:dyDescent="0.15">
      <c r="A37" s="234">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23"/>
      <c r="BK37" s="223"/>
      <c r="BL37" s="223"/>
      <c r="BM37" s="223"/>
      <c r="BN37" s="223"/>
      <c r="BO37" s="233"/>
      <c r="BP37" s="233"/>
      <c r="BQ37" s="230">
        <v>31</v>
      </c>
      <c r="BR37" s="231"/>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21"/>
    </row>
    <row r="38" spans="1:131" ht="26.25" customHeight="1" x14ac:dyDescent="0.15">
      <c r="A38" s="234">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23"/>
      <c r="BK38" s="223"/>
      <c r="BL38" s="223"/>
      <c r="BM38" s="223"/>
      <c r="BN38" s="223"/>
      <c r="BO38" s="233"/>
      <c r="BP38" s="233"/>
      <c r="BQ38" s="230">
        <v>32</v>
      </c>
      <c r="BR38" s="231"/>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21"/>
    </row>
    <row r="39" spans="1:131" ht="26.25" customHeight="1" x14ac:dyDescent="0.15">
      <c r="A39" s="234">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23"/>
      <c r="BK39" s="223"/>
      <c r="BL39" s="223"/>
      <c r="BM39" s="223"/>
      <c r="BN39" s="223"/>
      <c r="BO39" s="233"/>
      <c r="BP39" s="233"/>
      <c r="BQ39" s="230">
        <v>33</v>
      </c>
      <c r="BR39" s="231"/>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21"/>
    </row>
    <row r="40" spans="1:131" ht="26.25" customHeight="1" x14ac:dyDescent="0.15">
      <c r="A40" s="230">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23"/>
      <c r="BK40" s="223"/>
      <c r="BL40" s="223"/>
      <c r="BM40" s="223"/>
      <c r="BN40" s="223"/>
      <c r="BO40" s="233"/>
      <c r="BP40" s="233"/>
      <c r="BQ40" s="230">
        <v>34</v>
      </c>
      <c r="BR40" s="231"/>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21"/>
    </row>
    <row r="41" spans="1:131" ht="26.25" customHeight="1" x14ac:dyDescent="0.15">
      <c r="A41" s="230">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23"/>
      <c r="BK41" s="223"/>
      <c r="BL41" s="223"/>
      <c r="BM41" s="223"/>
      <c r="BN41" s="223"/>
      <c r="BO41" s="233"/>
      <c r="BP41" s="233"/>
      <c r="BQ41" s="230">
        <v>35</v>
      </c>
      <c r="BR41" s="231"/>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21"/>
    </row>
    <row r="42" spans="1:131" ht="26.25" customHeight="1" x14ac:dyDescent="0.15">
      <c r="A42" s="230">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23"/>
      <c r="BK42" s="223"/>
      <c r="BL42" s="223"/>
      <c r="BM42" s="223"/>
      <c r="BN42" s="223"/>
      <c r="BO42" s="233"/>
      <c r="BP42" s="233"/>
      <c r="BQ42" s="230">
        <v>36</v>
      </c>
      <c r="BR42" s="231"/>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21"/>
    </row>
    <row r="43" spans="1:131" ht="26.25" customHeight="1" x14ac:dyDescent="0.15">
      <c r="A43" s="230">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23"/>
      <c r="BK43" s="223"/>
      <c r="BL43" s="223"/>
      <c r="BM43" s="223"/>
      <c r="BN43" s="223"/>
      <c r="BO43" s="233"/>
      <c r="BP43" s="233"/>
      <c r="BQ43" s="230">
        <v>37</v>
      </c>
      <c r="BR43" s="231"/>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21"/>
    </row>
    <row r="44" spans="1:131" ht="26.25" customHeight="1" x14ac:dyDescent="0.15">
      <c r="A44" s="230">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23"/>
      <c r="BK44" s="223"/>
      <c r="BL44" s="223"/>
      <c r="BM44" s="223"/>
      <c r="BN44" s="223"/>
      <c r="BO44" s="233"/>
      <c r="BP44" s="233"/>
      <c r="BQ44" s="230">
        <v>38</v>
      </c>
      <c r="BR44" s="231"/>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21"/>
    </row>
    <row r="45" spans="1:131" ht="26.25" customHeight="1" x14ac:dyDescent="0.15">
      <c r="A45" s="230">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23"/>
      <c r="BK45" s="223"/>
      <c r="BL45" s="223"/>
      <c r="BM45" s="223"/>
      <c r="BN45" s="223"/>
      <c r="BO45" s="233"/>
      <c r="BP45" s="233"/>
      <c r="BQ45" s="230">
        <v>39</v>
      </c>
      <c r="BR45" s="231"/>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21"/>
    </row>
    <row r="46" spans="1:131" ht="26.25" customHeight="1" x14ac:dyDescent="0.15">
      <c r="A46" s="230">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23"/>
      <c r="BK46" s="223"/>
      <c r="BL46" s="223"/>
      <c r="BM46" s="223"/>
      <c r="BN46" s="223"/>
      <c r="BO46" s="233"/>
      <c r="BP46" s="233"/>
      <c r="BQ46" s="230">
        <v>40</v>
      </c>
      <c r="BR46" s="231"/>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21"/>
    </row>
    <row r="47" spans="1:131" ht="26.25" customHeight="1" x14ac:dyDescent="0.15">
      <c r="A47" s="230">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23"/>
      <c r="BK47" s="223"/>
      <c r="BL47" s="223"/>
      <c r="BM47" s="223"/>
      <c r="BN47" s="223"/>
      <c r="BO47" s="233"/>
      <c r="BP47" s="233"/>
      <c r="BQ47" s="230">
        <v>41</v>
      </c>
      <c r="BR47" s="231"/>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21"/>
    </row>
    <row r="48" spans="1:131" ht="26.25" customHeight="1" x14ac:dyDescent="0.15">
      <c r="A48" s="230">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23"/>
      <c r="BK48" s="223"/>
      <c r="BL48" s="223"/>
      <c r="BM48" s="223"/>
      <c r="BN48" s="223"/>
      <c r="BO48" s="233"/>
      <c r="BP48" s="233"/>
      <c r="BQ48" s="230">
        <v>42</v>
      </c>
      <c r="BR48" s="231"/>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21"/>
    </row>
    <row r="49" spans="1:131" ht="26.25" customHeight="1" x14ac:dyDescent="0.15">
      <c r="A49" s="230">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23"/>
      <c r="BK49" s="223"/>
      <c r="BL49" s="223"/>
      <c r="BM49" s="223"/>
      <c r="BN49" s="223"/>
      <c r="BO49" s="233"/>
      <c r="BP49" s="233"/>
      <c r="BQ49" s="230">
        <v>43</v>
      </c>
      <c r="BR49" s="231"/>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21"/>
    </row>
    <row r="50" spans="1:131" ht="26.25" customHeight="1" x14ac:dyDescent="0.15">
      <c r="A50" s="230">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23"/>
      <c r="BK50" s="223"/>
      <c r="BL50" s="223"/>
      <c r="BM50" s="223"/>
      <c r="BN50" s="223"/>
      <c r="BO50" s="233"/>
      <c r="BP50" s="233"/>
      <c r="BQ50" s="230">
        <v>44</v>
      </c>
      <c r="BR50" s="231"/>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21"/>
    </row>
    <row r="51" spans="1:131" ht="26.25" customHeight="1" x14ac:dyDescent="0.15">
      <c r="A51" s="230">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23"/>
      <c r="BK51" s="223"/>
      <c r="BL51" s="223"/>
      <c r="BM51" s="223"/>
      <c r="BN51" s="223"/>
      <c r="BO51" s="233"/>
      <c r="BP51" s="233"/>
      <c r="BQ51" s="230">
        <v>45</v>
      </c>
      <c r="BR51" s="231"/>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21"/>
    </row>
    <row r="52" spans="1:131" ht="26.25" customHeight="1" x14ac:dyDescent="0.15">
      <c r="A52" s="230">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23"/>
      <c r="BK52" s="223"/>
      <c r="BL52" s="223"/>
      <c r="BM52" s="223"/>
      <c r="BN52" s="223"/>
      <c r="BO52" s="233"/>
      <c r="BP52" s="233"/>
      <c r="BQ52" s="230">
        <v>46</v>
      </c>
      <c r="BR52" s="231"/>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21"/>
    </row>
    <row r="53" spans="1:131" ht="26.25" customHeight="1" x14ac:dyDescent="0.15">
      <c r="A53" s="230">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23"/>
      <c r="BK53" s="223"/>
      <c r="BL53" s="223"/>
      <c r="BM53" s="223"/>
      <c r="BN53" s="223"/>
      <c r="BO53" s="233"/>
      <c r="BP53" s="233"/>
      <c r="BQ53" s="230">
        <v>47</v>
      </c>
      <c r="BR53" s="231"/>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21"/>
    </row>
    <row r="54" spans="1:131" ht="26.25" customHeight="1" x14ac:dyDescent="0.15">
      <c r="A54" s="230">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23"/>
      <c r="BK54" s="223"/>
      <c r="BL54" s="223"/>
      <c r="BM54" s="223"/>
      <c r="BN54" s="223"/>
      <c r="BO54" s="233"/>
      <c r="BP54" s="233"/>
      <c r="BQ54" s="230">
        <v>48</v>
      </c>
      <c r="BR54" s="231"/>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21"/>
    </row>
    <row r="55" spans="1:131" ht="26.25" customHeight="1" x14ac:dyDescent="0.15">
      <c r="A55" s="230">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23"/>
      <c r="BK55" s="223"/>
      <c r="BL55" s="223"/>
      <c r="BM55" s="223"/>
      <c r="BN55" s="223"/>
      <c r="BO55" s="233"/>
      <c r="BP55" s="233"/>
      <c r="BQ55" s="230">
        <v>49</v>
      </c>
      <c r="BR55" s="231"/>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21"/>
    </row>
    <row r="56" spans="1:131" ht="26.25" customHeight="1" x14ac:dyDescent="0.15">
      <c r="A56" s="230">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23"/>
      <c r="BK56" s="223"/>
      <c r="BL56" s="223"/>
      <c r="BM56" s="223"/>
      <c r="BN56" s="223"/>
      <c r="BO56" s="233"/>
      <c r="BP56" s="233"/>
      <c r="BQ56" s="230">
        <v>50</v>
      </c>
      <c r="BR56" s="231"/>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21"/>
    </row>
    <row r="57" spans="1:131" ht="26.25" customHeight="1" x14ac:dyDescent="0.15">
      <c r="A57" s="230">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23"/>
      <c r="BK57" s="223"/>
      <c r="BL57" s="223"/>
      <c r="BM57" s="223"/>
      <c r="BN57" s="223"/>
      <c r="BO57" s="233"/>
      <c r="BP57" s="233"/>
      <c r="BQ57" s="230">
        <v>51</v>
      </c>
      <c r="BR57" s="231"/>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21"/>
    </row>
    <row r="58" spans="1:131" ht="26.25" customHeight="1" x14ac:dyDescent="0.15">
      <c r="A58" s="230">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23"/>
      <c r="BK58" s="223"/>
      <c r="BL58" s="223"/>
      <c r="BM58" s="223"/>
      <c r="BN58" s="223"/>
      <c r="BO58" s="233"/>
      <c r="BP58" s="233"/>
      <c r="BQ58" s="230">
        <v>52</v>
      </c>
      <c r="BR58" s="231"/>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21"/>
    </row>
    <row r="59" spans="1:131" ht="26.25" customHeight="1" x14ac:dyDescent="0.15">
      <c r="A59" s="230">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23"/>
      <c r="BK59" s="223"/>
      <c r="BL59" s="223"/>
      <c r="BM59" s="223"/>
      <c r="BN59" s="223"/>
      <c r="BO59" s="233"/>
      <c r="BP59" s="233"/>
      <c r="BQ59" s="230">
        <v>53</v>
      </c>
      <c r="BR59" s="231"/>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21"/>
    </row>
    <row r="60" spans="1:131" ht="26.25" customHeight="1" x14ac:dyDescent="0.15">
      <c r="A60" s="230">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23"/>
      <c r="BK60" s="223"/>
      <c r="BL60" s="223"/>
      <c r="BM60" s="223"/>
      <c r="BN60" s="223"/>
      <c r="BO60" s="233"/>
      <c r="BP60" s="233"/>
      <c r="BQ60" s="230">
        <v>54</v>
      </c>
      <c r="BR60" s="231"/>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21"/>
    </row>
    <row r="61" spans="1:131" ht="26.25" customHeight="1" thickBot="1" x14ac:dyDescent="0.2">
      <c r="A61" s="230">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23"/>
      <c r="BK61" s="223"/>
      <c r="BL61" s="223"/>
      <c r="BM61" s="223"/>
      <c r="BN61" s="223"/>
      <c r="BO61" s="233"/>
      <c r="BP61" s="233"/>
      <c r="BQ61" s="230">
        <v>55</v>
      </c>
      <c r="BR61" s="231"/>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21"/>
    </row>
    <row r="62" spans="1:131" ht="26.25" customHeight="1" x14ac:dyDescent="0.15">
      <c r="A62" s="230">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415</v>
      </c>
      <c r="BK62" s="1037"/>
      <c r="BL62" s="1037"/>
      <c r="BM62" s="1037"/>
      <c r="BN62" s="1038"/>
      <c r="BO62" s="233"/>
      <c r="BP62" s="233"/>
      <c r="BQ62" s="230">
        <v>56</v>
      </c>
      <c r="BR62" s="231"/>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21"/>
    </row>
    <row r="63" spans="1:131" ht="26.25" customHeight="1" thickBot="1" x14ac:dyDescent="0.2">
      <c r="A63" s="232" t="s">
        <v>398</v>
      </c>
      <c r="B63" s="946" t="s">
        <v>416</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6</v>
      </c>
      <c r="AG63" s="968"/>
      <c r="AH63" s="968"/>
      <c r="AI63" s="968"/>
      <c r="AJ63" s="1031"/>
      <c r="AK63" s="1032"/>
      <c r="AL63" s="972"/>
      <c r="AM63" s="972"/>
      <c r="AN63" s="972"/>
      <c r="AO63" s="972"/>
      <c r="AP63" s="968"/>
      <c r="AQ63" s="968"/>
      <c r="AR63" s="968"/>
      <c r="AS63" s="968"/>
      <c r="AT63" s="968"/>
      <c r="AU63" s="968"/>
      <c r="AV63" s="968"/>
      <c r="AW63" s="968"/>
      <c r="AX63" s="968"/>
      <c r="AY63" s="968"/>
      <c r="AZ63" s="1026"/>
      <c r="BA63" s="1026"/>
      <c r="BB63" s="1026"/>
      <c r="BC63" s="1026"/>
      <c r="BD63" s="1026"/>
      <c r="BE63" s="969"/>
      <c r="BF63" s="969"/>
      <c r="BG63" s="969"/>
      <c r="BH63" s="969"/>
      <c r="BI63" s="970"/>
      <c r="BJ63" s="1027" t="s">
        <v>417</v>
      </c>
      <c r="BK63" s="962"/>
      <c r="BL63" s="962"/>
      <c r="BM63" s="962"/>
      <c r="BN63" s="1028"/>
      <c r="BO63" s="233"/>
      <c r="BP63" s="233"/>
      <c r="BQ63" s="230">
        <v>57</v>
      </c>
      <c r="BR63" s="231"/>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21"/>
    </row>
    <row r="64" spans="1:131" ht="26.25" customHeight="1" x14ac:dyDescent="0.15">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0">
        <v>58</v>
      </c>
      <c r="BR64" s="231"/>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21"/>
    </row>
    <row r="65" spans="1:131" ht="26.25" customHeight="1" thickBot="1" x14ac:dyDescent="0.2">
      <c r="A65" s="223" t="s">
        <v>418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3"/>
      <c r="BF65" s="233"/>
      <c r="BG65" s="233"/>
      <c r="BH65" s="233"/>
      <c r="BI65" s="233"/>
      <c r="BJ65" s="233"/>
      <c r="BK65" s="233"/>
      <c r="BL65" s="233"/>
      <c r="BM65" s="233"/>
      <c r="BN65" s="233"/>
      <c r="BO65" s="233"/>
      <c r="BP65" s="233"/>
      <c r="BQ65" s="230">
        <v>59</v>
      </c>
      <c r="BR65" s="231"/>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21"/>
    </row>
    <row r="66" spans="1:131" ht="26.25" customHeight="1" x14ac:dyDescent="0.15">
      <c r="A66" s="1004" t="s">
        <v>419</v>
      </c>
      <c r="B66" s="1005"/>
      <c r="C66" s="1005"/>
      <c r="D66" s="1005"/>
      <c r="E66" s="1005"/>
      <c r="F66" s="1005"/>
      <c r="G66" s="1005"/>
      <c r="H66" s="1005"/>
      <c r="I66" s="1005"/>
      <c r="J66" s="1005"/>
      <c r="K66" s="1005"/>
      <c r="L66" s="1005"/>
      <c r="M66" s="1005"/>
      <c r="N66" s="1005"/>
      <c r="O66" s="1005"/>
      <c r="P66" s="1006"/>
      <c r="Q66" s="1010" t="s">
        <v>420</v>
      </c>
      <c r="R66" s="1011"/>
      <c r="S66" s="1011"/>
      <c r="T66" s="1011"/>
      <c r="U66" s="1012"/>
      <c r="V66" s="1010" t="s">
        <v>404</v>
      </c>
      <c r="W66" s="1011"/>
      <c r="X66" s="1011"/>
      <c r="Y66" s="1011"/>
      <c r="Z66" s="1012"/>
      <c r="AA66" s="1010" t="s">
        <v>421</v>
      </c>
      <c r="AB66" s="1011"/>
      <c r="AC66" s="1011"/>
      <c r="AD66" s="1011"/>
      <c r="AE66" s="1012"/>
      <c r="AF66" s="1016" t="s">
        <v>406</v>
      </c>
      <c r="AG66" s="1017"/>
      <c r="AH66" s="1017"/>
      <c r="AI66" s="1017"/>
      <c r="AJ66" s="1018"/>
      <c r="AK66" s="1010" t="s">
        <v>422</v>
      </c>
      <c r="AL66" s="1005"/>
      <c r="AM66" s="1005"/>
      <c r="AN66" s="1005"/>
      <c r="AO66" s="1006"/>
      <c r="AP66" s="1010" t="s">
        <v>408</v>
      </c>
      <c r="AQ66" s="1011"/>
      <c r="AR66" s="1011"/>
      <c r="AS66" s="1011"/>
      <c r="AT66" s="1012"/>
      <c r="AU66" s="1010" t="s">
        <v>423</v>
      </c>
      <c r="AV66" s="1011"/>
      <c r="AW66" s="1011"/>
      <c r="AX66" s="1011"/>
      <c r="AY66" s="1012"/>
      <c r="AZ66" s="1010" t="s">
        <v>386</v>
      </c>
      <c r="BA66" s="1011"/>
      <c r="BB66" s="1011"/>
      <c r="BC66" s="1011"/>
      <c r="BD66" s="1024"/>
      <c r="BE66" s="233"/>
      <c r="BF66" s="233"/>
      <c r="BG66" s="233"/>
      <c r="BH66" s="233"/>
      <c r="BI66" s="233"/>
      <c r="BJ66" s="233"/>
      <c r="BK66" s="233"/>
      <c r="BL66" s="233"/>
      <c r="BM66" s="233"/>
      <c r="BN66" s="233"/>
      <c r="BO66" s="233"/>
      <c r="BP66" s="233"/>
      <c r="BQ66" s="230">
        <v>60</v>
      </c>
      <c r="BR66" s="235"/>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21"/>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33"/>
      <c r="BF67" s="233"/>
      <c r="BG67" s="233"/>
      <c r="BH67" s="233"/>
      <c r="BI67" s="233"/>
      <c r="BJ67" s="233"/>
      <c r="BK67" s="233"/>
      <c r="BL67" s="233"/>
      <c r="BM67" s="233"/>
      <c r="BN67" s="233"/>
      <c r="BO67" s="233"/>
      <c r="BP67" s="233"/>
      <c r="BQ67" s="230">
        <v>61</v>
      </c>
      <c r="BR67" s="235"/>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21"/>
    </row>
    <row r="68" spans="1:131" ht="26.25" customHeight="1" thickTop="1" x14ac:dyDescent="0.15">
      <c r="A68" s="228">
        <v>1</v>
      </c>
      <c r="B68" s="994" t="s">
        <v>579</v>
      </c>
      <c r="C68" s="995"/>
      <c r="D68" s="995"/>
      <c r="E68" s="995"/>
      <c r="F68" s="995"/>
      <c r="G68" s="995"/>
      <c r="H68" s="995"/>
      <c r="I68" s="995"/>
      <c r="J68" s="995"/>
      <c r="K68" s="995"/>
      <c r="L68" s="995"/>
      <c r="M68" s="995"/>
      <c r="N68" s="995"/>
      <c r="O68" s="995"/>
      <c r="P68" s="996"/>
      <c r="Q68" s="997">
        <v>636</v>
      </c>
      <c r="R68" s="991"/>
      <c r="S68" s="991"/>
      <c r="T68" s="991"/>
      <c r="U68" s="991"/>
      <c r="V68" s="991">
        <v>629</v>
      </c>
      <c r="W68" s="991"/>
      <c r="X68" s="991"/>
      <c r="Y68" s="991"/>
      <c r="Z68" s="991"/>
      <c r="AA68" s="991">
        <v>8</v>
      </c>
      <c r="AB68" s="991"/>
      <c r="AC68" s="991"/>
      <c r="AD68" s="991"/>
      <c r="AE68" s="991"/>
      <c r="AF68" s="991">
        <v>8</v>
      </c>
      <c r="AG68" s="991"/>
      <c r="AH68" s="991"/>
      <c r="AI68" s="991"/>
      <c r="AJ68" s="991"/>
      <c r="AK68" s="991">
        <v>0</v>
      </c>
      <c r="AL68" s="991"/>
      <c r="AM68" s="991"/>
      <c r="AN68" s="991"/>
      <c r="AO68" s="991"/>
      <c r="AP68" s="991">
        <v>0</v>
      </c>
      <c r="AQ68" s="991"/>
      <c r="AR68" s="991"/>
      <c r="AS68" s="991"/>
      <c r="AT68" s="991"/>
      <c r="AU68" s="991">
        <v>0</v>
      </c>
      <c r="AV68" s="991"/>
      <c r="AW68" s="991"/>
      <c r="AX68" s="991"/>
      <c r="AY68" s="991"/>
      <c r="AZ68" s="992"/>
      <c r="BA68" s="992"/>
      <c r="BB68" s="992"/>
      <c r="BC68" s="992"/>
      <c r="BD68" s="993"/>
      <c r="BE68" s="233"/>
      <c r="BF68" s="233"/>
      <c r="BG68" s="233"/>
      <c r="BH68" s="233"/>
      <c r="BI68" s="233"/>
      <c r="BJ68" s="233"/>
      <c r="BK68" s="233"/>
      <c r="BL68" s="233"/>
      <c r="BM68" s="233"/>
      <c r="BN68" s="233"/>
      <c r="BO68" s="233"/>
      <c r="BP68" s="233"/>
      <c r="BQ68" s="230">
        <v>62</v>
      </c>
      <c r="BR68" s="235"/>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21"/>
    </row>
    <row r="69" spans="1:131" ht="26.25" customHeight="1" x14ac:dyDescent="0.15">
      <c r="A69" s="230">
        <v>2</v>
      </c>
      <c r="B69" s="983" t="s">
        <v>580</v>
      </c>
      <c r="C69" s="984"/>
      <c r="D69" s="984"/>
      <c r="E69" s="984"/>
      <c r="F69" s="984"/>
      <c r="G69" s="984"/>
      <c r="H69" s="984"/>
      <c r="I69" s="984"/>
      <c r="J69" s="984"/>
      <c r="K69" s="984"/>
      <c r="L69" s="984"/>
      <c r="M69" s="984"/>
      <c r="N69" s="984"/>
      <c r="O69" s="984"/>
      <c r="P69" s="985"/>
      <c r="Q69" s="986">
        <v>2722</v>
      </c>
      <c r="R69" s="980"/>
      <c r="S69" s="980"/>
      <c r="T69" s="980"/>
      <c r="U69" s="980"/>
      <c r="V69" s="980">
        <v>2710</v>
      </c>
      <c r="W69" s="980"/>
      <c r="X69" s="980"/>
      <c r="Y69" s="980"/>
      <c r="Z69" s="980"/>
      <c r="AA69" s="980">
        <v>12</v>
      </c>
      <c r="AB69" s="980"/>
      <c r="AC69" s="980"/>
      <c r="AD69" s="980"/>
      <c r="AE69" s="980"/>
      <c r="AF69" s="980">
        <v>12</v>
      </c>
      <c r="AG69" s="980"/>
      <c r="AH69" s="980"/>
      <c r="AI69" s="980"/>
      <c r="AJ69" s="980"/>
      <c r="AK69" s="980">
        <v>62</v>
      </c>
      <c r="AL69" s="980"/>
      <c r="AM69" s="980"/>
      <c r="AN69" s="980"/>
      <c r="AO69" s="980"/>
      <c r="AP69" s="980">
        <v>0</v>
      </c>
      <c r="AQ69" s="980"/>
      <c r="AR69" s="980"/>
      <c r="AS69" s="980"/>
      <c r="AT69" s="980"/>
      <c r="AU69" s="980">
        <v>0</v>
      </c>
      <c r="AV69" s="980"/>
      <c r="AW69" s="980"/>
      <c r="AX69" s="980"/>
      <c r="AY69" s="980"/>
      <c r="AZ69" s="981"/>
      <c r="BA69" s="981"/>
      <c r="BB69" s="981"/>
      <c r="BC69" s="981"/>
      <c r="BD69" s="982"/>
      <c r="BE69" s="233"/>
      <c r="BF69" s="233"/>
      <c r="BG69" s="233"/>
      <c r="BH69" s="233"/>
      <c r="BI69" s="233"/>
      <c r="BJ69" s="233"/>
      <c r="BK69" s="233"/>
      <c r="BL69" s="233"/>
      <c r="BM69" s="233"/>
      <c r="BN69" s="233"/>
      <c r="BO69" s="233"/>
      <c r="BP69" s="233"/>
      <c r="BQ69" s="230">
        <v>63</v>
      </c>
      <c r="BR69" s="235"/>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21"/>
    </row>
    <row r="70" spans="1:131" ht="26.25" customHeight="1" x14ac:dyDescent="0.15">
      <c r="A70" s="230">
        <v>3</v>
      </c>
      <c r="B70" s="983" t="s">
        <v>581</v>
      </c>
      <c r="C70" s="984"/>
      <c r="D70" s="984"/>
      <c r="E70" s="984"/>
      <c r="F70" s="984"/>
      <c r="G70" s="984"/>
      <c r="H70" s="984"/>
      <c r="I70" s="984"/>
      <c r="J70" s="984"/>
      <c r="K70" s="984"/>
      <c r="L70" s="984"/>
      <c r="M70" s="984"/>
      <c r="N70" s="984"/>
      <c r="O70" s="984"/>
      <c r="P70" s="985"/>
      <c r="Q70" s="986">
        <v>171</v>
      </c>
      <c r="R70" s="980"/>
      <c r="S70" s="980"/>
      <c r="T70" s="980"/>
      <c r="U70" s="980"/>
      <c r="V70" s="980">
        <v>151</v>
      </c>
      <c r="W70" s="980"/>
      <c r="X70" s="980"/>
      <c r="Y70" s="980"/>
      <c r="Z70" s="980"/>
      <c r="AA70" s="980">
        <v>20</v>
      </c>
      <c r="AB70" s="980"/>
      <c r="AC70" s="980"/>
      <c r="AD70" s="980"/>
      <c r="AE70" s="980"/>
      <c r="AF70" s="980">
        <v>20</v>
      </c>
      <c r="AG70" s="980"/>
      <c r="AH70" s="980"/>
      <c r="AI70" s="980"/>
      <c r="AJ70" s="980"/>
      <c r="AK70" s="980">
        <v>27</v>
      </c>
      <c r="AL70" s="980"/>
      <c r="AM70" s="980"/>
      <c r="AN70" s="980"/>
      <c r="AO70" s="980"/>
      <c r="AP70" s="980">
        <v>0</v>
      </c>
      <c r="AQ70" s="980"/>
      <c r="AR70" s="980"/>
      <c r="AS70" s="980"/>
      <c r="AT70" s="980"/>
      <c r="AU70" s="980">
        <v>0</v>
      </c>
      <c r="AV70" s="980"/>
      <c r="AW70" s="980"/>
      <c r="AX70" s="980"/>
      <c r="AY70" s="980"/>
      <c r="AZ70" s="981"/>
      <c r="BA70" s="981"/>
      <c r="BB70" s="981"/>
      <c r="BC70" s="981"/>
      <c r="BD70" s="982"/>
      <c r="BE70" s="233"/>
      <c r="BF70" s="233"/>
      <c r="BG70" s="233"/>
      <c r="BH70" s="233"/>
      <c r="BI70" s="233"/>
      <c r="BJ70" s="233"/>
      <c r="BK70" s="233"/>
      <c r="BL70" s="233"/>
      <c r="BM70" s="233"/>
      <c r="BN70" s="233"/>
      <c r="BO70" s="233"/>
      <c r="BP70" s="233"/>
      <c r="BQ70" s="230">
        <v>64</v>
      </c>
      <c r="BR70" s="235"/>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21"/>
    </row>
    <row r="71" spans="1:131" ht="26.25" customHeight="1" x14ac:dyDescent="0.15">
      <c r="A71" s="230">
        <v>4</v>
      </c>
      <c r="B71" s="983" t="s">
        <v>582</v>
      </c>
      <c r="C71" s="984"/>
      <c r="D71" s="984"/>
      <c r="E71" s="984"/>
      <c r="F71" s="984"/>
      <c r="G71" s="984"/>
      <c r="H71" s="984"/>
      <c r="I71" s="984"/>
      <c r="J71" s="984"/>
      <c r="K71" s="984"/>
      <c r="L71" s="984"/>
      <c r="M71" s="984"/>
      <c r="N71" s="984"/>
      <c r="O71" s="984"/>
      <c r="P71" s="985"/>
      <c r="Q71" s="986">
        <v>7670</v>
      </c>
      <c r="R71" s="980"/>
      <c r="S71" s="980"/>
      <c r="T71" s="980"/>
      <c r="U71" s="980"/>
      <c r="V71" s="980">
        <v>7159</v>
      </c>
      <c r="W71" s="980"/>
      <c r="X71" s="980"/>
      <c r="Y71" s="980"/>
      <c r="Z71" s="980"/>
      <c r="AA71" s="980">
        <v>511</v>
      </c>
      <c r="AB71" s="980"/>
      <c r="AC71" s="980"/>
      <c r="AD71" s="980"/>
      <c r="AE71" s="980"/>
      <c r="AF71" s="980">
        <v>511</v>
      </c>
      <c r="AG71" s="980"/>
      <c r="AH71" s="980"/>
      <c r="AI71" s="980"/>
      <c r="AJ71" s="980"/>
      <c r="AK71" s="980">
        <v>0</v>
      </c>
      <c r="AL71" s="980"/>
      <c r="AM71" s="980"/>
      <c r="AN71" s="980"/>
      <c r="AO71" s="980"/>
      <c r="AP71" s="980">
        <v>0</v>
      </c>
      <c r="AQ71" s="980"/>
      <c r="AR71" s="980"/>
      <c r="AS71" s="980"/>
      <c r="AT71" s="980"/>
      <c r="AU71" s="980">
        <v>0</v>
      </c>
      <c r="AV71" s="980"/>
      <c r="AW71" s="980"/>
      <c r="AX71" s="980"/>
      <c r="AY71" s="980"/>
      <c r="AZ71" s="981"/>
      <c r="BA71" s="981"/>
      <c r="BB71" s="981"/>
      <c r="BC71" s="981"/>
      <c r="BD71" s="982"/>
      <c r="BE71" s="233"/>
      <c r="BF71" s="233"/>
      <c r="BG71" s="233"/>
      <c r="BH71" s="233"/>
      <c r="BI71" s="233"/>
      <c r="BJ71" s="233"/>
      <c r="BK71" s="233"/>
      <c r="BL71" s="233"/>
      <c r="BM71" s="233"/>
      <c r="BN71" s="233"/>
      <c r="BO71" s="233"/>
      <c r="BP71" s="233"/>
      <c r="BQ71" s="230">
        <v>65</v>
      </c>
      <c r="BR71" s="235"/>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21"/>
    </row>
    <row r="72" spans="1:131" ht="26.25" customHeight="1" x14ac:dyDescent="0.15">
      <c r="A72" s="230">
        <v>5</v>
      </c>
      <c r="B72" s="983" t="s">
        <v>583</v>
      </c>
      <c r="C72" s="984"/>
      <c r="D72" s="984"/>
      <c r="E72" s="984"/>
      <c r="F72" s="984"/>
      <c r="G72" s="984"/>
      <c r="H72" s="984"/>
      <c r="I72" s="984"/>
      <c r="J72" s="984"/>
      <c r="K72" s="984"/>
      <c r="L72" s="984"/>
      <c r="M72" s="984"/>
      <c r="N72" s="984"/>
      <c r="O72" s="984"/>
      <c r="P72" s="985"/>
      <c r="Q72" s="986">
        <v>1607</v>
      </c>
      <c r="R72" s="980"/>
      <c r="S72" s="980"/>
      <c r="T72" s="980"/>
      <c r="U72" s="980"/>
      <c r="V72" s="980">
        <v>1564</v>
      </c>
      <c r="W72" s="980"/>
      <c r="X72" s="980"/>
      <c r="Y72" s="980"/>
      <c r="Z72" s="980"/>
      <c r="AA72" s="980">
        <v>43</v>
      </c>
      <c r="AB72" s="980"/>
      <c r="AC72" s="980"/>
      <c r="AD72" s="980"/>
      <c r="AE72" s="980"/>
      <c r="AF72" s="980">
        <v>43</v>
      </c>
      <c r="AG72" s="980"/>
      <c r="AH72" s="980"/>
      <c r="AI72" s="980"/>
      <c r="AJ72" s="980"/>
      <c r="AK72" s="980">
        <v>0</v>
      </c>
      <c r="AL72" s="980"/>
      <c r="AM72" s="980"/>
      <c r="AN72" s="980"/>
      <c r="AO72" s="980"/>
      <c r="AP72" s="980">
        <v>0</v>
      </c>
      <c r="AQ72" s="980"/>
      <c r="AR72" s="980"/>
      <c r="AS72" s="980"/>
      <c r="AT72" s="980"/>
      <c r="AU72" s="980">
        <v>0</v>
      </c>
      <c r="AV72" s="980"/>
      <c r="AW72" s="980"/>
      <c r="AX72" s="980"/>
      <c r="AY72" s="980"/>
      <c r="AZ72" s="981"/>
      <c r="BA72" s="981"/>
      <c r="BB72" s="981"/>
      <c r="BC72" s="981"/>
      <c r="BD72" s="982"/>
      <c r="BE72" s="233"/>
      <c r="BF72" s="233"/>
      <c r="BG72" s="233"/>
      <c r="BH72" s="233"/>
      <c r="BI72" s="233"/>
      <c r="BJ72" s="233"/>
      <c r="BK72" s="233"/>
      <c r="BL72" s="233"/>
      <c r="BM72" s="233"/>
      <c r="BN72" s="233"/>
      <c r="BO72" s="233"/>
      <c r="BP72" s="233"/>
      <c r="BQ72" s="230">
        <v>66</v>
      </c>
      <c r="BR72" s="235"/>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21"/>
    </row>
    <row r="73" spans="1:131" ht="26.25" customHeight="1" x14ac:dyDescent="0.15">
      <c r="A73" s="230">
        <v>6</v>
      </c>
      <c r="B73" s="983" t="s">
        <v>584</v>
      </c>
      <c r="C73" s="984"/>
      <c r="D73" s="984"/>
      <c r="E73" s="984"/>
      <c r="F73" s="984"/>
      <c r="G73" s="984"/>
      <c r="H73" s="984"/>
      <c r="I73" s="984"/>
      <c r="J73" s="984"/>
      <c r="K73" s="984"/>
      <c r="L73" s="984"/>
      <c r="M73" s="984"/>
      <c r="N73" s="984"/>
      <c r="O73" s="984"/>
      <c r="P73" s="985"/>
      <c r="Q73" s="986">
        <v>36417</v>
      </c>
      <c r="R73" s="980"/>
      <c r="S73" s="980"/>
      <c r="T73" s="980"/>
      <c r="U73" s="980"/>
      <c r="V73" s="980">
        <v>35257</v>
      </c>
      <c r="W73" s="980"/>
      <c r="X73" s="980"/>
      <c r="Y73" s="980"/>
      <c r="Z73" s="980"/>
      <c r="AA73" s="980">
        <v>1160</v>
      </c>
      <c r="AB73" s="980"/>
      <c r="AC73" s="980"/>
      <c r="AD73" s="980"/>
      <c r="AE73" s="980"/>
      <c r="AF73" s="980">
        <v>1160</v>
      </c>
      <c r="AG73" s="980"/>
      <c r="AH73" s="980"/>
      <c r="AI73" s="980"/>
      <c r="AJ73" s="980"/>
      <c r="AK73" s="980">
        <v>771</v>
      </c>
      <c r="AL73" s="980"/>
      <c r="AM73" s="980"/>
      <c r="AN73" s="980"/>
      <c r="AO73" s="980"/>
      <c r="AP73" s="980">
        <v>0</v>
      </c>
      <c r="AQ73" s="980"/>
      <c r="AR73" s="980"/>
      <c r="AS73" s="980"/>
      <c r="AT73" s="980"/>
      <c r="AU73" s="980">
        <v>0</v>
      </c>
      <c r="AV73" s="980"/>
      <c r="AW73" s="980"/>
      <c r="AX73" s="980"/>
      <c r="AY73" s="980"/>
      <c r="AZ73" s="981"/>
      <c r="BA73" s="981"/>
      <c r="BB73" s="981"/>
      <c r="BC73" s="981"/>
      <c r="BD73" s="982"/>
      <c r="BE73" s="233"/>
      <c r="BF73" s="233"/>
      <c r="BG73" s="233"/>
      <c r="BH73" s="233"/>
      <c r="BI73" s="233"/>
      <c r="BJ73" s="233"/>
      <c r="BK73" s="233"/>
      <c r="BL73" s="233"/>
      <c r="BM73" s="233"/>
      <c r="BN73" s="233"/>
      <c r="BO73" s="233"/>
      <c r="BP73" s="233"/>
      <c r="BQ73" s="230">
        <v>67</v>
      </c>
      <c r="BR73" s="235"/>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21"/>
    </row>
    <row r="74" spans="1:131" ht="26.25" customHeight="1" x14ac:dyDescent="0.15">
      <c r="A74" s="230">
        <v>7</v>
      </c>
      <c r="B74" s="983" t="s">
        <v>585</v>
      </c>
      <c r="C74" s="984"/>
      <c r="D74" s="984"/>
      <c r="E74" s="984"/>
      <c r="F74" s="984"/>
      <c r="G74" s="984"/>
      <c r="H74" s="984"/>
      <c r="I74" s="984"/>
      <c r="J74" s="984"/>
      <c r="K74" s="984"/>
      <c r="L74" s="984"/>
      <c r="M74" s="984"/>
      <c r="N74" s="984"/>
      <c r="O74" s="984"/>
      <c r="P74" s="985"/>
      <c r="Q74" s="986">
        <v>165</v>
      </c>
      <c r="R74" s="980"/>
      <c r="S74" s="980"/>
      <c r="T74" s="980"/>
      <c r="U74" s="980"/>
      <c r="V74" s="980">
        <v>130</v>
      </c>
      <c r="W74" s="980"/>
      <c r="X74" s="980"/>
      <c r="Y74" s="980"/>
      <c r="Z74" s="980"/>
      <c r="AA74" s="980">
        <v>35</v>
      </c>
      <c r="AB74" s="980"/>
      <c r="AC74" s="980"/>
      <c r="AD74" s="980"/>
      <c r="AE74" s="980"/>
      <c r="AF74" s="980">
        <v>35</v>
      </c>
      <c r="AG74" s="980"/>
      <c r="AH74" s="980"/>
      <c r="AI74" s="980"/>
      <c r="AJ74" s="980"/>
      <c r="AK74" s="980">
        <v>0</v>
      </c>
      <c r="AL74" s="980"/>
      <c r="AM74" s="980"/>
      <c r="AN74" s="980"/>
      <c r="AO74" s="980"/>
      <c r="AP74" s="980">
        <v>0</v>
      </c>
      <c r="AQ74" s="980"/>
      <c r="AR74" s="980"/>
      <c r="AS74" s="980"/>
      <c r="AT74" s="980"/>
      <c r="AU74" s="980">
        <v>0</v>
      </c>
      <c r="AV74" s="980"/>
      <c r="AW74" s="980"/>
      <c r="AX74" s="980"/>
      <c r="AY74" s="980"/>
      <c r="AZ74" s="981"/>
      <c r="BA74" s="981"/>
      <c r="BB74" s="981"/>
      <c r="BC74" s="981"/>
      <c r="BD74" s="982"/>
      <c r="BE74" s="233"/>
      <c r="BF74" s="233"/>
      <c r="BG74" s="233"/>
      <c r="BH74" s="233"/>
      <c r="BI74" s="233"/>
      <c r="BJ74" s="233"/>
      <c r="BK74" s="233"/>
      <c r="BL74" s="233"/>
      <c r="BM74" s="233"/>
      <c r="BN74" s="233"/>
      <c r="BO74" s="233"/>
      <c r="BP74" s="233"/>
      <c r="BQ74" s="230">
        <v>68</v>
      </c>
      <c r="BR74" s="235"/>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21"/>
    </row>
    <row r="75" spans="1:131" ht="26.25" customHeight="1" x14ac:dyDescent="0.15">
      <c r="A75" s="230">
        <v>8</v>
      </c>
      <c r="B75" s="983" t="s">
        <v>586</v>
      </c>
      <c r="C75" s="984"/>
      <c r="D75" s="984"/>
      <c r="E75" s="984"/>
      <c r="F75" s="984"/>
      <c r="G75" s="984"/>
      <c r="H75" s="984"/>
      <c r="I75" s="984"/>
      <c r="J75" s="984"/>
      <c r="K75" s="984"/>
      <c r="L75" s="984"/>
      <c r="M75" s="984"/>
      <c r="N75" s="984"/>
      <c r="O75" s="984"/>
      <c r="P75" s="985"/>
      <c r="Q75" s="987">
        <v>147847</v>
      </c>
      <c r="R75" s="988"/>
      <c r="S75" s="988"/>
      <c r="T75" s="988"/>
      <c r="U75" s="989"/>
      <c r="V75" s="990">
        <v>143102</v>
      </c>
      <c r="W75" s="988"/>
      <c r="X75" s="988"/>
      <c r="Y75" s="988"/>
      <c r="Z75" s="989"/>
      <c r="AA75" s="990">
        <v>4745</v>
      </c>
      <c r="AB75" s="988"/>
      <c r="AC75" s="988"/>
      <c r="AD75" s="988"/>
      <c r="AE75" s="989"/>
      <c r="AF75" s="990">
        <v>4745</v>
      </c>
      <c r="AG75" s="988"/>
      <c r="AH75" s="988"/>
      <c r="AI75" s="988"/>
      <c r="AJ75" s="989"/>
      <c r="AK75" s="990">
        <v>700</v>
      </c>
      <c r="AL75" s="988"/>
      <c r="AM75" s="988"/>
      <c r="AN75" s="988"/>
      <c r="AO75" s="989"/>
      <c r="AP75" s="990">
        <v>0</v>
      </c>
      <c r="AQ75" s="988"/>
      <c r="AR75" s="988"/>
      <c r="AS75" s="988"/>
      <c r="AT75" s="989"/>
      <c r="AU75" s="990">
        <v>0</v>
      </c>
      <c r="AV75" s="988"/>
      <c r="AW75" s="988"/>
      <c r="AX75" s="988"/>
      <c r="AY75" s="989"/>
      <c r="AZ75" s="981"/>
      <c r="BA75" s="981"/>
      <c r="BB75" s="981"/>
      <c r="BC75" s="981"/>
      <c r="BD75" s="982"/>
      <c r="BE75" s="233"/>
      <c r="BF75" s="233"/>
      <c r="BG75" s="233"/>
      <c r="BH75" s="233"/>
      <c r="BI75" s="233"/>
      <c r="BJ75" s="233"/>
      <c r="BK75" s="233"/>
      <c r="BL75" s="233"/>
      <c r="BM75" s="233"/>
      <c r="BN75" s="233"/>
      <c r="BO75" s="233"/>
      <c r="BP75" s="233"/>
      <c r="BQ75" s="230">
        <v>69</v>
      </c>
      <c r="BR75" s="235"/>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21"/>
    </row>
    <row r="76" spans="1:131" ht="26.25" customHeight="1" x14ac:dyDescent="0.15">
      <c r="A76" s="230">
        <v>9</v>
      </c>
      <c r="B76" s="983" t="s">
        <v>587</v>
      </c>
      <c r="C76" s="984"/>
      <c r="D76" s="984"/>
      <c r="E76" s="984"/>
      <c r="F76" s="984"/>
      <c r="G76" s="984"/>
      <c r="H76" s="984"/>
      <c r="I76" s="984"/>
      <c r="J76" s="984"/>
      <c r="K76" s="984"/>
      <c r="L76" s="984"/>
      <c r="M76" s="984"/>
      <c r="N76" s="984"/>
      <c r="O76" s="984"/>
      <c r="P76" s="985"/>
      <c r="Q76" s="987" t="s">
        <v>590</v>
      </c>
      <c r="R76" s="988"/>
      <c r="S76" s="988"/>
      <c r="T76" s="988"/>
      <c r="U76" s="989"/>
      <c r="V76" s="990" t="s">
        <v>590</v>
      </c>
      <c r="W76" s="988"/>
      <c r="X76" s="988"/>
      <c r="Y76" s="988"/>
      <c r="Z76" s="989"/>
      <c r="AA76" s="990" t="s">
        <v>590</v>
      </c>
      <c r="AB76" s="988"/>
      <c r="AC76" s="988"/>
      <c r="AD76" s="988"/>
      <c r="AE76" s="989"/>
      <c r="AF76" s="990">
        <v>0</v>
      </c>
      <c r="AG76" s="988"/>
      <c r="AH76" s="988"/>
      <c r="AI76" s="988"/>
      <c r="AJ76" s="989"/>
      <c r="AK76" s="990">
        <v>0</v>
      </c>
      <c r="AL76" s="988"/>
      <c r="AM76" s="988"/>
      <c r="AN76" s="988"/>
      <c r="AO76" s="989"/>
      <c r="AP76" s="990">
        <v>0</v>
      </c>
      <c r="AQ76" s="988"/>
      <c r="AR76" s="988"/>
      <c r="AS76" s="988"/>
      <c r="AT76" s="989"/>
      <c r="AU76" s="990">
        <v>0</v>
      </c>
      <c r="AV76" s="988"/>
      <c r="AW76" s="988"/>
      <c r="AX76" s="988"/>
      <c r="AY76" s="989"/>
      <c r="AZ76" s="981"/>
      <c r="BA76" s="981"/>
      <c r="BB76" s="981"/>
      <c r="BC76" s="981"/>
      <c r="BD76" s="982"/>
      <c r="BE76" s="233"/>
      <c r="BF76" s="233"/>
      <c r="BG76" s="233"/>
      <c r="BH76" s="233"/>
      <c r="BI76" s="233"/>
      <c r="BJ76" s="233"/>
      <c r="BK76" s="233"/>
      <c r="BL76" s="233"/>
      <c r="BM76" s="233"/>
      <c r="BN76" s="233"/>
      <c r="BO76" s="233"/>
      <c r="BP76" s="233"/>
      <c r="BQ76" s="230">
        <v>70</v>
      </c>
      <c r="BR76" s="235"/>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21"/>
    </row>
    <row r="77" spans="1:131" ht="26.25" customHeight="1" x14ac:dyDescent="0.15">
      <c r="A77" s="230">
        <v>10</v>
      </c>
      <c r="B77" s="983"/>
      <c r="C77" s="984"/>
      <c r="D77" s="984"/>
      <c r="E77" s="984"/>
      <c r="F77" s="984"/>
      <c r="G77" s="984"/>
      <c r="H77" s="984"/>
      <c r="I77" s="984"/>
      <c r="J77" s="984"/>
      <c r="K77" s="984"/>
      <c r="L77" s="984"/>
      <c r="M77" s="984"/>
      <c r="N77" s="984"/>
      <c r="O77" s="984"/>
      <c r="P77" s="985"/>
      <c r="Q77" s="987"/>
      <c r="R77" s="988"/>
      <c r="S77" s="988"/>
      <c r="T77" s="988"/>
      <c r="U77" s="989"/>
      <c r="V77" s="990"/>
      <c r="W77" s="988"/>
      <c r="X77" s="988"/>
      <c r="Y77" s="988"/>
      <c r="Z77" s="989"/>
      <c r="AA77" s="990"/>
      <c r="AB77" s="988"/>
      <c r="AC77" s="988"/>
      <c r="AD77" s="988"/>
      <c r="AE77" s="989"/>
      <c r="AF77" s="990"/>
      <c r="AG77" s="988"/>
      <c r="AH77" s="988"/>
      <c r="AI77" s="988"/>
      <c r="AJ77" s="989"/>
      <c r="AK77" s="990"/>
      <c r="AL77" s="988"/>
      <c r="AM77" s="988"/>
      <c r="AN77" s="988"/>
      <c r="AO77" s="989"/>
      <c r="AP77" s="990"/>
      <c r="AQ77" s="988"/>
      <c r="AR77" s="988"/>
      <c r="AS77" s="988"/>
      <c r="AT77" s="989"/>
      <c r="AU77" s="990"/>
      <c r="AV77" s="988"/>
      <c r="AW77" s="988"/>
      <c r="AX77" s="988"/>
      <c r="AY77" s="989"/>
      <c r="AZ77" s="981"/>
      <c r="BA77" s="981"/>
      <c r="BB77" s="981"/>
      <c r="BC77" s="981"/>
      <c r="BD77" s="982"/>
      <c r="BE77" s="233"/>
      <c r="BF77" s="233"/>
      <c r="BG77" s="233"/>
      <c r="BH77" s="233"/>
      <c r="BI77" s="233"/>
      <c r="BJ77" s="233"/>
      <c r="BK77" s="233"/>
      <c r="BL77" s="233"/>
      <c r="BM77" s="233"/>
      <c r="BN77" s="233"/>
      <c r="BO77" s="233"/>
      <c r="BP77" s="233"/>
      <c r="BQ77" s="230">
        <v>71</v>
      </c>
      <c r="BR77" s="235"/>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21"/>
    </row>
    <row r="78" spans="1:131" ht="26.25" customHeight="1" x14ac:dyDescent="0.15">
      <c r="A78" s="230">
        <v>11</v>
      </c>
      <c r="B78" s="983"/>
      <c r="C78" s="984"/>
      <c r="D78" s="984"/>
      <c r="E78" s="984"/>
      <c r="F78" s="984"/>
      <c r="G78" s="984"/>
      <c r="H78" s="984"/>
      <c r="I78" s="984"/>
      <c r="J78" s="984"/>
      <c r="K78" s="984"/>
      <c r="L78" s="984"/>
      <c r="M78" s="984"/>
      <c r="N78" s="984"/>
      <c r="O78" s="984"/>
      <c r="P78" s="985"/>
      <c r="Q78" s="986"/>
      <c r="R78" s="980"/>
      <c r="S78" s="980"/>
      <c r="T78" s="980"/>
      <c r="U78" s="980"/>
      <c r="V78" s="980"/>
      <c r="W78" s="980"/>
      <c r="X78" s="980"/>
      <c r="Y78" s="980"/>
      <c r="Z78" s="980"/>
      <c r="AA78" s="980"/>
      <c r="AB78" s="980"/>
      <c r="AC78" s="980"/>
      <c r="AD78" s="980"/>
      <c r="AE78" s="980"/>
      <c r="AF78" s="980"/>
      <c r="AG78" s="980"/>
      <c r="AH78" s="980"/>
      <c r="AI78" s="980"/>
      <c r="AJ78" s="980"/>
      <c r="AK78" s="980"/>
      <c r="AL78" s="980"/>
      <c r="AM78" s="980"/>
      <c r="AN78" s="980"/>
      <c r="AO78" s="980"/>
      <c r="AP78" s="980"/>
      <c r="AQ78" s="980"/>
      <c r="AR78" s="980"/>
      <c r="AS78" s="980"/>
      <c r="AT78" s="980"/>
      <c r="AU78" s="980"/>
      <c r="AV78" s="980"/>
      <c r="AW78" s="980"/>
      <c r="AX78" s="980"/>
      <c r="AY78" s="980"/>
      <c r="AZ78" s="981"/>
      <c r="BA78" s="981"/>
      <c r="BB78" s="981"/>
      <c r="BC78" s="981"/>
      <c r="BD78" s="982"/>
      <c r="BE78" s="233"/>
      <c r="BF78" s="233"/>
      <c r="BG78" s="233"/>
      <c r="BH78" s="233"/>
      <c r="BI78" s="233"/>
      <c r="BJ78" s="221"/>
      <c r="BK78" s="221"/>
      <c r="BL78" s="221"/>
      <c r="BM78" s="221"/>
      <c r="BN78" s="221"/>
      <c r="BO78" s="233"/>
      <c r="BP78" s="233"/>
      <c r="BQ78" s="230">
        <v>72</v>
      </c>
      <c r="BR78" s="235"/>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21"/>
    </row>
    <row r="79" spans="1:131" ht="26.25" customHeight="1" x14ac:dyDescent="0.15">
      <c r="A79" s="230">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33"/>
      <c r="BF79" s="233"/>
      <c r="BG79" s="233"/>
      <c r="BH79" s="233"/>
      <c r="BI79" s="233"/>
      <c r="BJ79" s="221"/>
      <c r="BK79" s="221"/>
      <c r="BL79" s="221"/>
      <c r="BM79" s="221"/>
      <c r="BN79" s="221"/>
      <c r="BO79" s="233"/>
      <c r="BP79" s="233"/>
      <c r="BQ79" s="230">
        <v>73</v>
      </c>
      <c r="BR79" s="235"/>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21"/>
    </row>
    <row r="80" spans="1:131" ht="26.25" customHeight="1" x14ac:dyDescent="0.15">
      <c r="A80" s="230">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33"/>
      <c r="BF80" s="233"/>
      <c r="BG80" s="233"/>
      <c r="BH80" s="233"/>
      <c r="BI80" s="233"/>
      <c r="BJ80" s="233"/>
      <c r="BK80" s="233"/>
      <c r="BL80" s="233"/>
      <c r="BM80" s="233"/>
      <c r="BN80" s="233"/>
      <c r="BO80" s="233"/>
      <c r="BP80" s="233"/>
      <c r="BQ80" s="230">
        <v>74</v>
      </c>
      <c r="BR80" s="235"/>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21"/>
    </row>
    <row r="81" spans="1:131" ht="26.25" customHeight="1" x14ac:dyDescent="0.15">
      <c r="A81" s="230">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33"/>
      <c r="BF81" s="233"/>
      <c r="BG81" s="233"/>
      <c r="BH81" s="233"/>
      <c r="BI81" s="233"/>
      <c r="BJ81" s="233"/>
      <c r="BK81" s="233"/>
      <c r="BL81" s="233"/>
      <c r="BM81" s="233"/>
      <c r="BN81" s="233"/>
      <c r="BO81" s="233"/>
      <c r="BP81" s="233"/>
      <c r="BQ81" s="230">
        <v>75</v>
      </c>
      <c r="BR81" s="235"/>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21"/>
    </row>
    <row r="82" spans="1:131" ht="26.25" customHeight="1" x14ac:dyDescent="0.15">
      <c r="A82" s="230">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33"/>
      <c r="BF82" s="233"/>
      <c r="BG82" s="233"/>
      <c r="BH82" s="233"/>
      <c r="BI82" s="233"/>
      <c r="BJ82" s="233"/>
      <c r="BK82" s="233"/>
      <c r="BL82" s="233"/>
      <c r="BM82" s="233"/>
      <c r="BN82" s="233"/>
      <c r="BO82" s="233"/>
      <c r="BP82" s="233"/>
      <c r="BQ82" s="230">
        <v>76</v>
      </c>
      <c r="BR82" s="235"/>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21"/>
    </row>
    <row r="83" spans="1:131" ht="26.25" customHeight="1" x14ac:dyDescent="0.15">
      <c r="A83" s="230">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33"/>
      <c r="BF83" s="233"/>
      <c r="BG83" s="233"/>
      <c r="BH83" s="233"/>
      <c r="BI83" s="233"/>
      <c r="BJ83" s="233"/>
      <c r="BK83" s="233"/>
      <c r="BL83" s="233"/>
      <c r="BM83" s="233"/>
      <c r="BN83" s="233"/>
      <c r="BO83" s="233"/>
      <c r="BP83" s="233"/>
      <c r="BQ83" s="230">
        <v>77</v>
      </c>
      <c r="BR83" s="235"/>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21"/>
    </row>
    <row r="84" spans="1:131" ht="26.25" customHeight="1" x14ac:dyDescent="0.15">
      <c r="A84" s="230">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33"/>
      <c r="BF84" s="233"/>
      <c r="BG84" s="233"/>
      <c r="BH84" s="233"/>
      <c r="BI84" s="233"/>
      <c r="BJ84" s="233"/>
      <c r="BK84" s="233"/>
      <c r="BL84" s="233"/>
      <c r="BM84" s="233"/>
      <c r="BN84" s="233"/>
      <c r="BO84" s="233"/>
      <c r="BP84" s="233"/>
      <c r="BQ84" s="230">
        <v>78</v>
      </c>
      <c r="BR84" s="235"/>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21"/>
    </row>
    <row r="85" spans="1:131" ht="26.25" customHeight="1" x14ac:dyDescent="0.15">
      <c r="A85" s="230">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33"/>
      <c r="BF85" s="233"/>
      <c r="BG85" s="233"/>
      <c r="BH85" s="233"/>
      <c r="BI85" s="233"/>
      <c r="BJ85" s="233"/>
      <c r="BK85" s="233"/>
      <c r="BL85" s="233"/>
      <c r="BM85" s="233"/>
      <c r="BN85" s="233"/>
      <c r="BO85" s="233"/>
      <c r="BP85" s="233"/>
      <c r="BQ85" s="230">
        <v>79</v>
      </c>
      <c r="BR85" s="235"/>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21"/>
    </row>
    <row r="86" spans="1:131" ht="26.25" customHeight="1" x14ac:dyDescent="0.15">
      <c r="A86" s="230">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33"/>
      <c r="BF86" s="233"/>
      <c r="BG86" s="233"/>
      <c r="BH86" s="233"/>
      <c r="BI86" s="233"/>
      <c r="BJ86" s="233"/>
      <c r="BK86" s="233"/>
      <c r="BL86" s="233"/>
      <c r="BM86" s="233"/>
      <c r="BN86" s="233"/>
      <c r="BO86" s="233"/>
      <c r="BP86" s="233"/>
      <c r="BQ86" s="230">
        <v>80</v>
      </c>
      <c r="BR86" s="235"/>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21"/>
    </row>
    <row r="87" spans="1:131" ht="26.25" customHeight="1" x14ac:dyDescent="0.15">
      <c r="A87" s="236">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33"/>
      <c r="BF87" s="233"/>
      <c r="BG87" s="233"/>
      <c r="BH87" s="233"/>
      <c r="BI87" s="233"/>
      <c r="BJ87" s="233"/>
      <c r="BK87" s="233"/>
      <c r="BL87" s="233"/>
      <c r="BM87" s="233"/>
      <c r="BN87" s="233"/>
      <c r="BO87" s="233"/>
      <c r="BP87" s="233"/>
      <c r="BQ87" s="230">
        <v>81</v>
      </c>
      <c r="BR87" s="235"/>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21"/>
    </row>
    <row r="88" spans="1:131" ht="26.25" customHeight="1" thickBot="1" x14ac:dyDescent="0.2">
      <c r="A88" s="232" t="s">
        <v>398</v>
      </c>
      <c r="B88" s="946" t="s">
        <v>424</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c r="AG88" s="968"/>
      <c r="AH88" s="968"/>
      <c r="AI88" s="968"/>
      <c r="AJ88" s="968"/>
      <c r="AK88" s="972"/>
      <c r="AL88" s="972"/>
      <c r="AM88" s="972"/>
      <c r="AN88" s="972"/>
      <c r="AO88" s="972"/>
      <c r="AP88" s="968"/>
      <c r="AQ88" s="968"/>
      <c r="AR88" s="968"/>
      <c r="AS88" s="968"/>
      <c r="AT88" s="968"/>
      <c r="AU88" s="968"/>
      <c r="AV88" s="968"/>
      <c r="AW88" s="968"/>
      <c r="AX88" s="968"/>
      <c r="AY88" s="968"/>
      <c r="AZ88" s="969"/>
      <c r="BA88" s="969"/>
      <c r="BB88" s="969"/>
      <c r="BC88" s="969"/>
      <c r="BD88" s="970"/>
      <c r="BE88" s="233"/>
      <c r="BF88" s="233"/>
      <c r="BG88" s="233"/>
      <c r="BH88" s="233"/>
      <c r="BI88" s="233"/>
      <c r="BJ88" s="233"/>
      <c r="BK88" s="233"/>
      <c r="BL88" s="233"/>
      <c r="BM88" s="233"/>
      <c r="BN88" s="233"/>
      <c r="BO88" s="233"/>
      <c r="BP88" s="233"/>
      <c r="BQ88" s="230">
        <v>82</v>
      </c>
      <c r="BR88" s="235"/>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21"/>
    </row>
    <row r="89" spans="1:131" ht="26.25" hidden="1" customHeight="1" x14ac:dyDescent="0.15">
      <c r="A89" s="237"/>
      <c r="B89" s="238"/>
      <c r="C89" s="238"/>
      <c r="D89" s="238"/>
      <c r="E89" s="238"/>
      <c r="F89" s="238"/>
      <c r="G89" s="238"/>
      <c r="H89" s="238"/>
      <c r="I89" s="238"/>
      <c r="J89" s="238"/>
      <c r="K89" s="238"/>
      <c r="L89" s="238"/>
      <c r="M89" s="238"/>
      <c r="N89" s="238"/>
      <c r="O89" s="238"/>
      <c r="P89" s="238"/>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40"/>
      <c r="BA89" s="240"/>
      <c r="BB89" s="240"/>
      <c r="BC89" s="240"/>
      <c r="BD89" s="240"/>
      <c r="BE89" s="233"/>
      <c r="BF89" s="233"/>
      <c r="BG89" s="233"/>
      <c r="BH89" s="233"/>
      <c r="BI89" s="233"/>
      <c r="BJ89" s="233"/>
      <c r="BK89" s="233"/>
      <c r="BL89" s="233"/>
      <c r="BM89" s="233"/>
      <c r="BN89" s="233"/>
      <c r="BO89" s="233"/>
      <c r="BP89" s="233"/>
      <c r="BQ89" s="230">
        <v>83</v>
      </c>
      <c r="BR89" s="235"/>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21"/>
    </row>
    <row r="90" spans="1:131" ht="26.25" hidden="1" customHeight="1" x14ac:dyDescent="0.15">
      <c r="A90" s="237"/>
      <c r="B90" s="238"/>
      <c r="C90" s="238"/>
      <c r="D90" s="238"/>
      <c r="E90" s="238"/>
      <c r="F90" s="238"/>
      <c r="G90" s="238"/>
      <c r="H90" s="238"/>
      <c r="I90" s="238"/>
      <c r="J90" s="238"/>
      <c r="K90" s="238"/>
      <c r="L90" s="238"/>
      <c r="M90" s="238"/>
      <c r="N90" s="238"/>
      <c r="O90" s="238"/>
      <c r="P90" s="238"/>
      <c r="Q90" s="239"/>
      <c r="R90" s="239"/>
      <c r="S90" s="239"/>
      <c r="T90" s="239"/>
      <c r="U90" s="239"/>
      <c r="V90" s="239"/>
      <c r="W90" s="239"/>
      <c r="X90" s="239"/>
      <c r="Y90" s="239"/>
      <c r="Z90" s="239"/>
      <c r="AA90" s="239"/>
      <c r="AB90" s="239"/>
      <c r="AC90" s="239"/>
      <c r="AD90" s="239"/>
      <c r="AE90" s="239"/>
      <c r="AF90" s="239"/>
      <c r="AG90" s="239"/>
      <c r="AH90" s="239"/>
      <c r="AI90" s="239"/>
      <c r="AJ90" s="239"/>
      <c r="AK90" s="239"/>
      <c r="AL90" s="239"/>
      <c r="AM90" s="239"/>
      <c r="AN90" s="239"/>
      <c r="AO90" s="239"/>
      <c r="AP90" s="239"/>
      <c r="AQ90" s="239"/>
      <c r="AR90" s="239"/>
      <c r="AS90" s="239"/>
      <c r="AT90" s="239"/>
      <c r="AU90" s="239"/>
      <c r="AV90" s="239"/>
      <c r="AW90" s="239"/>
      <c r="AX90" s="239"/>
      <c r="AY90" s="239"/>
      <c r="AZ90" s="240"/>
      <c r="BA90" s="240"/>
      <c r="BB90" s="240"/>
      <c r="BC90" s="240"/>
      <c r="BD90" s="240"/>
      <c r="BE90" s="233"/>
      <c r="BF90" s="233"/>
      <c r="BG90" s="233"/>
      <c r="BH90" s="233"/>
      <c r="BI90" s="233"/>
      <c r="BJ90" s="233"/>
      <c r="BK90" s="233"/>
      <c r="BL90" s="233"/>
      <c r="BM90" s="233"/>
      <c r="BN90" s="233"/>
      <c r="BO90" s="233"/>
      <c r="BP90" s="233"/>
      <c r="BQ90" s="230">
        <v>84</v>
      </c>
      <c r="BR90" s="235"/>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21"/>
    </row>
    <row r="91" spans="1:131" ht="26.25" hidden="1" customHeight="1" x14ac:dyDescent="0.15">
      <c r="A91" s="237"/>
      <c r="B91" s="238"/>
      <c r="C91" s="238"/>
      <c r="D91" s="238"/>
      <c r="E91" s="238"/>
      <c r="F91" s="238"/>
      <c r="G91" s="238"/>
      <c r="H91" s="238"/>
      <c r="I91" s="238"/>
      <c r="J91" s="238"/>
      <c r="K91" s="238"/>
      <c r="L91" s="238"/>
      <c r="M91" s="238"/>
      <c r="N91" s="238"/>
      <c r="O91" s="238"/>
      <c r="P91" s="238"/>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40"/>
      <c r="BA91" s="240"/>
      <c r="BB91" s="240"/>
      <c r="BC91" s="240"/>
      <c r="BD91" s="240"/>
      <c r="BE91" s="233"/>
      <c r="BF91" s="233"/>
      <c r="BG91" s="233"/>
      <c r="BH91" s="233"/>
      <c r="BI91" s="233"/>
      <c r="BJ91" s="233"/>
      <c r="BK91" s="233"/>
      <c r="BL91" s="233"/>
      <c r="BM91" s="233"/>
      <c r="BN91" s="233"/>
      <c r="BO91" s="233"/>
      <c r="BP91" s="233"/>
      <c r="BQ91" s="230">
        <v>85</v>
      </c>
      <c r="BR91" s="235"/>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21"/>
    </row>
    <row r="92" spans="1:131" ht="26.25" hidden="1" customHeight="1" x14ac:dyDescent="0.15">
      <c r="A92" s="237"/>
      <c r="B92" s="238"/>
      <c r="C92" s="238"/>
      <c r="D92" s="238"/>
      <c r="E92" s="238"/>
      <c r="F92" s="238"/>
      <c r="G92" s="238"/>
      <c r="H92" s="238"/>
      <c r="I92" s="238"/>
      <c r="J92" s="238"/>
      <c r="K92" s="238"/>
      <c r="L92" s="238"/>
      <c r="M92" s="238"/>
      <c r="N92" s="238"/>
      <c r="O92" s="238"/>
      <c r="P92" s="238"/>
      <c r="Q92" s="239"/>
      <c r="R92" s="239"/>
      <c r="S92" s="239"/>
      <c r="T92" s="239"/>
      <c r="U92" s="239"/>
      <c r="V92" s="239"/>
      <c r="W92" s="239"/>
      <c r="X92" s="239"/>
      <c r="Y92" s="239"/>
      <c r="Z92" s="239"/>
      <c r="AA92" s="239"/>
      <c r="AB92" s="239"/>
      <c r="AC92" s="239"/>
      <c r="AD92" s="239"/>
      <c r="AE92" s="239"/>
      <c r="AF92" s="239"/>
      <c r="AG92" s="239"/>
      <c r="AH92" s="239"/>
      <c r="AI92" s="239"/>
      <c r="AJ92" s="239"/>
      <c r="AK92" s="239"/>
      <c r="AL92" s="239"/>
      <c r="AM92" s="239"/>
      <c r="AN92" s="239"/>
      <c r="AO92" s="239"/>
      <c r="AP92" s="239"/>
      <c r="AQ92" s="239"/>
      <c r="AR92" s="239"/>
      <c r="AS92" s="239"/>
      <c r="AT92" s="239"/>
      <c r="AU92" s="239"/>
      <c r="AV92" s="239"/>
      <c r="AW92" s="239"/>
      <c r="AX92" s="239"/>
      <c r="AY92" s="239"/>
      <c r="AZ92" s="240"/>
      <c r="BA92" s="240"/>
      <c r="BB92" s="240"/>
      <c r="BC92" s="240"/>
      <c r="BD92" s="240"/>
      <c r="BE92" s="233"/>
      <c r="BF92" s="233"/>
      <c r="BG92" s="233"/>
      <c r="BH92" s="233"/>
      <c r="BI92" s="233"/>
      <c r="BJ92" s="233"/>
      <c r="BK92" s="233"/>
      <c r="BL92" s="233"/>
      <c r="BM92" s="233"/>
      <c r="BN92" s="233"/>
      <c r="BO92" s="233"/>
      <c r="BP92" s="233"/>
      <c r="BQ92" s="230">
        <v>86</v>
      </c>
      <c r="BR92" s="235"/>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21"/>
    </row>
    <row r="93" spans="1:131" ht="26.25" hidden="1" customHeight="1" x14ac:dyDescent="0.15">
      <c r="A93" s="237"/>
      <c r="B93" s="238"/>
      <c r="C93" s="238"/>
      <c r="D93" s="238"/>
      <c r="E93" s="238"/>
      <c r="F93" s="238"/>
      <c r="G93" s="238"/>
      <c r="H93" s="238"/>
      <c r="I93" s="238"/>
      <c r="J93" s="238"/>
      <c r="K93" s="238"/>
      <c r="L93" s="238"/>
      <c r="M93" s="238"/>
      <c r="N93" s="238"/>
      <c r="O93" s="238"/>
      <c r="P93" s="238"/>
      <c r="Q93" s="239"/>
      <c r="R93" s="239"/>
      <c r="S93" s="239"/>
      <c r="T93" s="239"/>
      <c r="U93" s="239"/>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39"/>
      <c r="AZ93" s="240"/>
      <c r="BA93" s="240"/>
      <c r="BB93" s="240"/>
      <c r="BC93" s="240"/>
      <c r="BD93" s="240"/>
      <c r="BE93" s="233"/>
      <c r="BF93" s="233"/>
      <c r="BG93" s="233"/>
      <c r="BH93" s="233"/>
      <c r="BI93" s="233"/>
      <c r="BJ93" s="233"/>
      <c r="BK93" s="233"/>
      <c r="BL93" s="233"/>
      <c r="BM93" s="233"/>
      <c r="BN93" s="233"/>
      <c r="BO93" s="233"/>
      <c r="BP93" s="233"/>
      <c r="BQ93" s="230">
        <v>87</v>
      </c>
      <c r="BR93" s="235"/>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21"/>
    </row>
    <row r="94" spans="1:131" ht="26.25" hidden="1" customHeight="1" x14ac:dyDescent="0.15">
      <c r="A94" s="237"/>
      <c r="B94" s="238"/>
      <c r="C94" s="238"/>
      <c r="D94" s="238"/>
      <c r="E94" s="238"/>
      <c r="F94" s="238"/>
      <c r="G94" s="238"/>
      <c r="H94" s="238"/>
      <c r="I94" s="238"/>
      <c r="J94" s="238"/>
      <c r="K94" s="238"/>
      <c r="L94" s="238"/>
      <c r="M94" s="238"/>
      <c r="N94" s="238"/>
      <c r="O94" s="238"/>
      <c r="P94" s="238"/>
      <c r="Q94" s="239"/>
      <c r="R94" s="239"/>
      <c r="S94" s="239"/>
      <c r="T94" s="239"/>
      <c r="U94" s="239"/>
      <c r="V94" s="239"/>
      <c r="W94" s="239"/>
      <c r="X94" s="239"/>
      <c r="Y94" s="239"/>
      <c r="Z94" s="239"/>
      <c r="AA94" s="239"/>
      <c r="AB94" s="239"/>
      <c r="AC94" s="239"/>
      <c r="AD94" s="239"/>
      <c r="AE94" s="239"/>
      <c r="AF94" s="239"/>
      <c r="AG94" s="239"/>
      <c r="AH94" s="239"/>
      <c r="AI94" s="239"/>
      <c r="AJ94" s="239"/>
      <c r="AK94" s="239"/>
      <c r="AL94" s="239"/>
      <c r="AM94" s="239"/>
      <c r="AN94" s="239"/>
      <c r="AO94" s="239"/>
      <c r="AP94" s="239"/>
      <c r="AQ94" s="239"/>
      <c r="AR94" s="239"/>
      <c r="AS94" s="239"/>
      <c r="AT94" s="239"/>
      <c r="AU94" s="239"/>
      <c r="AV94" s="239"/>
      <c r="AW94" s="239"/>
      <c r="AX94" s="239"/>
      <c r="AY94" s="239"/>
      <c r="AZ94" s="240"/>
      <c r="BA94" s="240"/>
      <c r="BB94" s="240"/>
      <c r="BC94" s="240"/>
      <c r="BD94" s="240"/>
      <c r="BE94" s="233"/>
      <c r="BF94" s="233"/>
      <c r="BG94" s="233"/>
      <c r="BH94" s="233"/>
      <c r="BI94" s="233"/>
      <c r="BJ94" s="233"/>
      <c r="BK94" s="233"/>
      <c r="BL94" s="233"/>
      <c r="BM94" s="233"/>
      <c r="BN94" s="233"/>
      <c r="BO94" s="233"/>
      <c r="BP94" s="233"/>
      <c r="BQ94" s="230">
        <v>88</v>
      </c>
      <c r="BR94" s="235"/>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21"/>
    </row>
    <row r="95" spans="1:131" ht="26.25" hidden="1" customHeight="1" x14ac:dyDescent="0.15">
      <c r="A95" s="237"/>
      <c r="B95" s="238"/>
      <c r="C95" s="238"/>
      <c r="D95" s="238"/>
      <c r="E95" s="238"/>
      <c r="F95" s="238"/>
      <c r="G95" s="238"/>
      <c r="H95" s="238"/>
      <c r="I95" s="238"/>
      <c r="J95" s="238"/>
      <c r="K95" s="238"/>
      <c r="L95" s="238"/>
      <c r="M95" s="238"/>
      <c r="N95" s="238"/>
      <c r="O95" s="238"/>
      <c r="P95" s="238"/>
      <c r="Q95" s="239"/>
      <c r="R95" s="239"/>
      <c r="S95" s="239"/>
      <c r="T95" s="239"/>
      <c r="U95" s="239"/>
      <c r="V95" s="239"/>
      <c r="W95" s="239"/>
      <c r="X95" s="239"/>
      <c r="Y95" s="239"/>
      <c r="Z95" s="239"/>
      <c r="AA95" s="239"/>
      <c r="AB95" s="239"/>
      <c r="AC95" s="239"/>
      <c r="AD95" s="239"/>
      <c r="AE95" s="239"/>
      <c r="AF95" s="239"/>
      <c r="AG95" s="239"/>
      <c r="AH95" s="239"/>
      <c r="AI95" s="239"/>
      <c r="AJ95" s="239"/>
      <c r="AK95" s="239"/>
      <c r="AL95" s="239"/>
      <c r="AM95" s="239"/>
      <c r="AN95" s="239"/>
      <c r="AO95" s="239"/>
      <c r="AP95" s="239"/>
      <c r="AQ95" s="239"/>
      <c r="AR95" s="239"/>
      <c r="AS95" s="239"/>
      <c r="AT95" s="239"/>
      <c r="AU95" s="239"/>
      <c r="AV95" s="239"/>
      <c r="AW95" s="239"/>
      <c r="AX95" s="239"/>
      <c r="AY95" s="239"/>
      <c r="AZ95" s="240"/>
      <c r="BA95" s="240"/>
      <c r="BB95" s="240"/>
      <c r="BC95" s="240"/>
      <c r="BD95" s="240"/>
      <c r="BE95" s="233"/>
      <c r="BF95" s="233"/>
      <c r="BG95" s="233"/>
      <c r="BH95" s="233"/>
      <c r="BI95" s="233"/>
      <c r="BJ95" s="233"/>
      <c r="BK95" s="233"/>
      <c r="BL95" s="233"/>
      <c r="BM95" s="233"/>
      <c r="BN95" s="233"/>
      <c r="BO95" s="233"/>
      <c r="BP95" s="233"/>
      <c r="BQ95" s="230">
        <v>89</v>
      </c>
      <c r="BR95" s="235"/>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21"/>
    </row>
    <row r="96" spans="1:131" ht="26.25" hidden="1" customHeight="1" x14ac:dyDescent="0.15">
      <c r="A96" s="237"/>
      <c r="B96" s="238"/>
      <c r="C96" s="238"/>
      <c r="D96" s="238"/>
      <c r="E96" s="238"/>
      <c r="F96" s="238"/>
      <c r="G96" s="238"/>
      <c r="H96" s="238"/>
      <c r="I96" s="238"/>
      <c r="J96" s="238"/>
      <c r="K96" s="238"/>
      <c r="L96" s="238"/>
      <c r="M96" s="238"/>
      <c r="N96" s="238"/>
      <c r="O96" s="238"/>
      <c r="P96" s="238"/>
      <c r="Q96" s="239"/>
      <c r="R96" s="239"/>
      <c r="S96" s="239"/>
      <c r="T96" s="239"/>
      <c r="U96" s="239"/>
      <c r="V96" s="239"/>
      <c r="W96" s="239"/>
      <c r="X96" s="239"/>
      <c r="Y96" s="239"/>
      <c r="Z96" s="239"/>
      <c r="AA96" s="239"/>
      <c r="AB96" s="239"/>
      <c r="AC96" s="239"/>
      <c r="AD96" s="239"/>
      <c r="AE96" s="239"/>
      <c r="AF96" s="239"/>
      <c r="AG96" s="239"/>
      <c r="AH96" s="239"/>
      <c r="AI96" s="239"/>
      <c r="AJ96" s="239"/>
      <c r="AK96" s="239"/>
      <c r="AL96" s="239"/>
      <c r="AM96" s="239"/>
      <c r="AN96" s="239"/>
      <c r="AO96" s="239"/>
      <c r="AP96" s="239"/>
      <c r="AQ96" s="239"/>
      <c r="AR96" s="239"/>
      <c r="AS96" s="239"/>
      <c r="AT96" s="239"/>
      <c r="AU96" s="239"/>
      <c r="AV96" s="239"/>
      <c r="AW96" s="239"/>
      <c r="AX96" s="239"/>
      <c r="AY96" s="239"/>
      <c r="AZ96" s="240"/>
      <c r="BA96" s="240"/>
      <c r="BB96" s="240"/>
      <c r="BC96" s="240"/>
      <c r="BD96" s="240"/>
      <c r="BE96" s="233"/>
      <c r="BF96" s="233"/>
      <c r="BG96" s="233"/>
      <c r="BH96" s="233"/>
      <c r="BI96" s="233"/>
      <c r="BJ96" s="233"/>
      <c r="BK96" s="233"/>
      <c r="BL96" s="233"/>
      <c r="BM96" s="233"/>
      <c r="BN96" s="233"/>
      <c r="BO96" s="233"/>
      <c r="BP96" s="233"/>
      <c r="BQ96" s="230">
        <v>90</v>
      </c>
      <c r="BR96" s="235"/>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21"/>
    </row>
    <row r="97" spans="1:131" ht="26.25" hidden="1" customHeight="1" x14ac:dyDescent="0.15">
      <c r="A97" s="237"/>
      <c r="B97" s="238"/>
      <c r="C97" s="238"/>
      <c r="D97" s="238"/>
      <c r="E97" s="238"/>
      <c r="F97" s="238"/>
      <c r="G97" s="238"/>
      <c r="H97" s="238"/>
      <c r="I97" s="238"/>
      <c r="J97" s="238"/>
      <c r="K97" s="238"/>
      <c r="L97" s="238"/>
      <c r="M97" s="238"/>
      <c r="N97" s="238"/>
      <c r="O97" s="238"/>
      <c r="P97" s="238"/>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39"/>
      <c r="AW97" s="239"/>
      <c r="AX97" s="239"/>
      <c r="AY97" s="239"/>
      <c r="AZ97" s="240"/>
      <c r="BA97" s="240"/>
      <c r="BB97" s="240"/>
      <c r="BC97" s="240"/>
      <c r="BD97" s="240"/>
      <c r="BE97" s="233"/>
      <c r="BF97" s="233"/>
      <c r="BG97" s="233"/>
      <c r="BH97" s="233"/>
      <c r="BI97" s="233"/>
      <c r="BJ97" s="233"/>
      <c r="BK97" s="233"/>
      <c r="BL97" s="233"/>
      <c r="BM97" s="233"/>
      <c r="BN97" s="233"/>
      <c r="BO97" s="233"/>
      <c r="BP97" s="233"/>
      <c r="BQ97" s="230">
        <v>91</v>
      </c>
      <c r="BR97" s="235"/>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21"/>
    </row>
    <row r="98" spans="1:131" ht="26.25" hidden="1" customHeight="1" x14ac:dyDescent="0.15">
      <c r="A98" s="237"/>
      <c r="B98" s="238"/>
      <c r="C98" s="238"/>
      <c r="D98" s="238"/>
      <c r="E98" s="238"/>
      <c r="F98" s="238"/>
      <c r="G98" s="238"/>
      <c r="H98" s="238"/>
      <c r="I98" s="238"/>
      <c r="J98" s="238"/>
      <c r="K98" s="238"/>
      <c r="L98" s="238"/>
      <c r="M98" s="238"/>
      <c r="N98" s="238"/>
      <c r="O98" s="238"/>
      <c r="P98" s="238"/>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39"/>
      <c r="AW98" s="239"/>
      <c r="AX98" s="239"/>
      <c r="AY98" s="239"/>
      <c r="AZ98" s="240"/>
      <c r="BA98" s="240"/>
      <c r="BB98" s="240"/>
      <c r="BC98" s="240"/>
      <c r="BD98" s="240"/>
      <c r="BE98" s="233"/>
      <c r="BF98" s="233"/>
      <c r="BG98" s="233"/>
      <c r="BH98" s="233"/>
      <c r="BI98" s="233"/>
      <c r="BJ98" s="233"/>
      <c r="BK98" s="233"/>
      <c r="BL98" s="233"/>
      <c r="BM98" s="233"/>
      <c r="BN98" s="233"/>
      <c r="BO98" s="233"/>
      <c r="BP98" s="233"/>
      <c r="BQ98" s="230">
        <v>92</v>
      </c>
      <c r="BR98" s="235"/>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21"/>
    </row>
    <row r="99" spans="1:131" ht="26.25" hidden="1" customHeight="1" x14ac:dyDescent="0.15">
      <c r="A99" s="237"/>
      <c r="B99" s="238"/>
      <c r="C99" s="238"/>
      <c r="D99" s="238"/>
      <c r="E99" s="238"/>
      <c r="F99" s="238"/>
      <c r="G99" s="238"/>
      <c r="H99" s="238"/>
      <c r="I99" s="238"/>
      <c r="J99" s="238"/>
      <c r="K99" s="238"/>
      <c r="L99" s="238"/>
      <c r="M99" s="238"/>
      <c r="N99" s="238"/>
      <c r="O99" s="238"/>
      <c r="P99" s="238"/>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39"/>
      <c r="AW99" s="239"/>
      <c r="AX99" s="239"/>
      <c r="AY99" s="239"/>
      <c r="AZ99" s="240"/>
      <c r="BA99" s="240"/>
      <c r="BB99" s="240"/>
      <c r="BC99" s="240"/>
      <c r="BD99" s="240"/>
      <c r="BE99" s="233"/>
      <c r="BF99" s="233"/>
      <c r="BG99" s="233"/>
      <c r="BH99" s="233"/>
      <c r="BI99" s="233"/>
      <c r="BJ99" s="233"/>
      <c r="BK99" s="233"/>
      <c r="BL99" s="233"/>
      <c r="BM99" s="233"/>
      <c r="BN99" s="233"/>
      <c r="BO99" s="233"/>
      <c r="BP99" s="233"/>
      <c r="BQ99" s="230">
        <v>93</v>
      </c>
      <c r="BR99" s="235"/>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21"/>
    </row>
    <row r="100" spans="1:131" ht="26.25" hidden="1" customHeight="1" x14ac:dyDescent="0.15">
      <c r="A100" s="237"/>
      <c r="B100" s="238"/>
      <c r="C100" s="238"/>
      <c r="D100" s="238"/>
      <c r="E100" s="238"/>
      <c r="F100" s="238"/>
      <c r="G100" s="238"/>
      <c r="H100" s="238"/>
      <c r="I100" s="238"/>
      <c r="J100" s="238"/>
      <c r="K100" s="238"/>
      <c r="L100" s="238"/>
      <c r="M100" s="238"/>
      <c r="N100" s="238"/>
      <c r="O100" s="238"/>
      <c r="P100" s="238"/>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39"/>
      <c r="AW100" s="239"/>
      <c r="AX100" s="239"/>
      <c r="AY100" s="239"/>
      <c r="AZ100" s="240"/>
      <c r="BA100" s="240"/>
      <c r="BB100" s="240"/>
      <c r="BC100" s="240"/>
      <c r="BD100" s="240"/>
      <c r="BE100" s="233"/>
      <c r="BF100" s="233"/>
      <c r="BG100" s="233"/>
      <c r="BH100" s="233"/>
      <c r="BI100" s="233"/>
      <c r="BJ100" s="233"/>
      <c r="BK100" s="233"/>
      <c r="BL100" s="233"/>
      <c r="BM100" s="233"/>
      <c r="BN100" s="233"/>
      <c r="BO100" s="233"/>
      <c r="BP100" s="233"/>
      <c r="BQ100" s="230">
        <v>94</v>
      </c>
      <c r="BR100" s="235"/>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21"/>
    </row>
    <row r="101" spans="1:131" ht="26.25" hidden="1" customHeight="1" x14ac:dyDescent="0.15">
      <c r="A101" s="237"/>
      <c r="B101" s="238"/>
      <c r="C101" s="238"/>
      <c r="D101" s="238"/>
      <c r="E101" s="238"/>
      <c r="F101" s="238"/>
      <c r="G101" s="238"/>
      <c r="H101" s="238"/>
      <c r="I101" s="238"/>
      <c r="J101" s="238"/>
      <c r="K101" s="238"/>
      <c r="L101" s="238"/>
      <c r="M101" s="238"/>
      <c r="N101" s="238"/>
      <c r="O101" s="238"/>
      <c r="P101" s="238"/>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39"/>
      <c r="AW101" s="239"/>
      <c r="AX101" s="239"/>
      <c r="AY101" s="239"/>
      <c r="AZ101" s="240"/>
      <c r="BA101" s="240"/>
      <c r="BB101" s="240"/>
      <c r="BC101" s="240"/>
      <c r="BD101" s="240"/>
      <c r="BE101" s="233"/>
      <c r="BF101" s="233"/>
      <c r="BG101" s="233"/>
      <c r="BH101" s="233"/>
      <c r="BI101" s="233"/>
      <c r="BJ101" s="233"/>
      <c r="BK101" s="233"/>
      <c r="BL101" s="233"/>
      <c r="BM101" s="233"/>
      <c r="BN101" s="233"/>
      <c r="BO101" s="233"/>
      <c r="BP101" s="233"/>
      <c r="BQ101" s="230">
        <v>95</v>
      </c>
      <c r="BR101" s="235"/>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21"/>
    </row>
    <row r="102" spans="1:131" ht="26.25" customHeight="1" thickBot="1" x14ac:dyDescent="0.2">
      <c r="A102" s="237"/>
      <c r="B102" s="238"/>
      <c r="C102" s="238"/>
      <c r="D102" s="238"/>
      <c r="E102" s="238"/>
      <c r="F102" s="238"/>
      <c r="G102" s="238"/>
      <c r="H102" s="238"/>
      <c r="I102" s="238"/>
      <c r="J102" s="238"/>
      <c r="K102" s="238"/>
      <c r="L102" s="238"/>
      <c r="M102" s="238"/>
      <c r="N102" s="238"/>
      <c r="O102" s="238"/>
      <c r="P102" s="238"/>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39"/>
      <c r="AW102" s="239"/>
      <c r="AX102" s="239"/>
      <c r="AY102" s="239"/>
      <c r="AZ102" s="240"/>
      <c r="BA102" s="240"/>
      <c r="BB102" s="240"/>
      <c r="BC102" s="240"/>
      <c r="BD102" s="240"/>
      <c r="BE102" s="233"/>
      <c r="BF102" s="233"/>
      <c r="BG102" s="233"/>
      <c r="BH102" s="233"/>
      <c r="BI102" s="233"/>
      <c r="BJ102" s="233"/>
      <c r="BK102" s="233"/>
      <c r="BL102" s="233"/>
      <c r="BM102" s="233"/>
      <c r="BN102" s="233"/>
      <c r="BO102" s="233"/>
      <c r="BP102" s="233"/>
      <c r="BQ102" s="232" t="s">
        <v>398</v>
      </c>
      <c r="BR102" s="946" t="s">
        <v>425</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c r="CS102" s="962"/>
      <c r="CT102" s="962"/>
      <c r="CU102" s="962"/>
      <c r="CV102" s="963"/>
      <c r="CW102" s="961"/>
      <c r="CX102" s="962"/>
      <c r="CY102" s="962"/>
      <c r="CZ102" s="962"/>
      <c r="DA102" s="963"/>
      <c r="DB102" s="961"/>
      <c r="DC102" s="962"/>
      <c r="DD102" s="962"/>
      <c r="DE102" s="962"/>
      <c r="DF102" s="963"/>
      <c r="DG102" s="961"/>
      <c r="DH102" s="962"/>
      <c r="DI102" s="962"/>
      <c r="DJ102" s="962"/>
      <c r="DK102" s="963"/>
      <c r="DL102" s="961"/>
      <c r="DM102" s="962"/>
      <c r="DN102" s="962"/>
      <c r="DO102" s="962"/>
      <c r="DP102" s="963"/>
      <c r="DQ102" s="961"/>
      <c r="DR102" s="962"/>
      <c r="DS102" s="962"/>
      <c r="DT102" s="962"/>
      <c r="DU102" s="963"/>
      <c r="DV102" s="946"/>
      <c r="DW102" s="947"/>
      <c r="DX102" s="947"/>
      <c r="DY102" s="947"/>
      <c r="DZ102" s="948"/>
      <c r="EA102" s="221"/>
    </row>
    <row r="103" spans="1:131" ht="26.25" customHeight="1" x14ac:dyDescent="0.15">
      <c r="A103" s="237"/>
      <c r="B103" s="238"/>
      <c r="C103" s="238"/>
      <c r="D103" s="238"/>
      <c r="E103" s="238"/>
      <c r="F103" s="238"/>
      <c r="G103" s="238"/>
      <c r="H103" s="238"/>
      <c r="I103" s="238"/>
      <c r="J103" s="238"/>
      <c r="K103" s="238"/>
      <c r="L103" s="238"/>
      <c r="M103" s="238"/>
      <c r="N103" s="238"/>
      <c r="O103" s="238"/>
      <c r="P103" s="238"/>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39"/>
      <c r="AZ103" s="240"/>
      <c r="BA103" s="240"/>
      <c r="BB103" s="240"/>
      <c r="BC103" s="240"/>
      <c r="BD103" s="240"/>
      <c r="BE103" s="233"/>
      <c r="BF103" s="233"/>
      <c r="BG103" s="233"/>
      <c r="BH103" s="233"/>
      <c r="BI103" s="233"/>
      <c r="BJ103" s="233"/>
      <c r="BK103" s="233"/>
      <c r="BL103" s="233"/>
      <c r="BM103" s="233"/>
      <c r="BN103" s="233"/>
      <c r="BO103" s="233"/>
      <c r="BP103" s="233"/>
      <c r="BQ103" s="949" t="s">
        <v>426</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21"/>
    </row>
    <row r="104" spans="1:131" ht="26.25" customHeight="1" x14ac:dyDescent="0.15">
      <c r="A104" s="237"/>
      <c r="B104" s="238"/>
      <c r="C104" s="238"/>
      <c r="D104" s="238"/>
      <c r="E104" s="238"/>
      <c r="F104" s="238"/>
      <c r="G104" s="238"/>
      <c r="H104" s="238"/>
      <c r="I104" s="238"/>
      <c r="J104" s="238"/>
      <c r="K104" s="238"/>
      <c r="L104" s="238"/>
      <c r="M104" s="238"/>
      <c r="N104" s="238"/>
      <c r="O104" s="238"/>
      <c r="P104" s="238"/>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39"/>
      <c r="AZ104" s="240"/>
      <c r="BA104" s="240"/>
      <c r="BB104" s="240"/>
      <c r="BC104" s="240"/>
      <c r="BD104" s="240"/>
      <c r="BE104" s="233"/>
      <c r="BF104" s="233"/>
      <c r="BG104" s="233"/>
      <c r="BH104" s="233"/>
      <c r="BI104" s="233"/>
      <c r="BJ104" s="233"/>
      <c r="BK104" s="233"/>
      <c r="BL104" s="233"/>
      <c r="BM104" s="233"/>
      <c r="BN104" s="233"/>
      <c r="BO104" s="233"/>
      <c r="BP104" s="233"/>
      <c r="BQ104" s="950" t="s">
        <v>427</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21"/>
    </row>
    <row r="105" spans="1:131" ht="11.25" customHeight="1" x14ac:dyDescent="0.15">
      <c r="A105" s="233"/>
      <c r="B105" s="233"/>
      <c r="C105" s="233"/>
      <c r="D105" s="233"/>
      <c r="E105" s="233"/>
      <c r="F105" s="233"/>
      <c r="G105" s="233"/>
      <c r="H105" s="233"/>
      <c r="I105" s="233"/>
      <c r="J105" s="233"/>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3"/>
      <c r="BI106" s="233"/>
      <c r="BJ106" s="233"/>
      <c r="BK106" s="233"/>
      <c r="BL106" s="233"/>
      <c r="BM106" s="233"/>
      <c r="BN106" s="233"/>
      <c r="BO106" s="233"/>
      <c r="BP106" s="233"/>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25" t="s">
        <v>428</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25" t="s">
        <v>429</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1" t="s">
        <v>430</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431</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21" customFormat="1" ht="26.25" customHeight="1" x14ac:dyDescent="0.15">
      <c r="A109" s="904" t="s">
        <v>432</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433</v>
      </c>
      <c r="AB109" s="905"/>
      <c r="AC109" s="905"/>
      <c r="AD109" s="905"/>
      <c r="AE109" s="906"/>
      <c r="AF109" s="907" t="s">
        <v>434</v>
      </c>
      <c r="AG109" s="905"/>
      <c r="AH109" s="905"/>
      <c r="AI109" s="905"/>
      <c r="AJ109" s="906"/>
      <c r="AK109" s="907" t="s">
        <v>313</v>
      </c>
      <c r="AL109" s="905"/>
      <c r="AM109" s="905"/>
      <c r="AN109" s="905"/>
      <c r="AO109" s="906"/>
      <c r="AP109" s="907" t="s">
        <v>435</v>
      </c>
      <c r="AQ109" s="905"/>
      <c r="AR109" s="905"/>
      <c r="AS109" s="905"/>
      <c r="AT109" s="938"/>
      <c r="AU109" s="904" t="s">
        <v>432</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433</v>
      </c>
      <c r="BR109" s="905"/>
      <c r="BS109" s="905"/>
      <c r="BT109" s="905"/>
      <c r="BU109" s="906"/>
      <c r="BV109" s="907" t="s">
        <v>434</v>
      </c>
      <c r="BW109" s="905"/>
      <c r="BX109" s="905"/>
      <c r="BY109" s="905"/>
      <c r="BZ109" s="906"/>
      <c r="CA109" s="907" t="s">
        <v>313</v>
      </c>
      <c r="CB109" s="905"/>
      <c r="CC109" s="905"/>
      <c r="CD109" s="905"/>
      <c r="CE109" s="906"/>
      <c r="CF109" s="945" t="s">
        <v>435</v>
      </c>
      <c r="CG109" s="945"/>
      <c r="CH109" s="945"/>
      <c r="CI109" s="945"/>
      <c r="CJ109" s="945"/>
      <c r="CK109" s="907" t="s">
        <v>436</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433</v>
      </c>
      <c r="DH109" s="905"/>
      <c r="DI109" s="905"/>
      <c r="DJ109" s="905"/>
      <c r="DK109" s="906"/>
      <c r="DL109" s="907" t="s">
        <v>434</v>
      </c>
      <c r="DM109" s="905"/>
      <c r="DN109" s="905"/>
      <c r="DO109" s="905"/>
      <c r="DP109" s="906"/>
      <c r="DQ109" s="907" t="s">
        <v>313</v>
      </c>
      <c r="DR109" s="905"/>
      <c r="DS109" s="905"/>
      <c r="DT109" s="905"/>
      <c r="DU109" s="906"/>
      <c r="DV109" s="907" t="s">
        <v>435</v>
      </c>
      <c r="DW109" s="905"/>
      <c r="DX109" s="905"/>
      <c r="DY109" s="905"/>
      <c r="DZ109" s="938"/>
    </row>
    <row r="110" spans="1:131" s="221" customFormat="1" ht="26.25" customHeight="1" x14ac:dyDescent="0.15">
      <c r="A110" s="816" t="s">
        <v>437</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614780</v>
      </c>
      <c r="AB110" s="898"/>
      <c r="AC110" s="898"/>
      <c r="AD110" s="898"/>
      <c r="AE110" s="899"/>
      <c r="AF110" s="900">
        <v>630094</v>
      </c>
      <c r="AG110" s="898"/>
      <c r="AH110" s="898"/>
      <c r="AI110" s="898"/>
      <c r="AJ110" s="899"/>
      <c r="AK110" s="900">
        <v>656316</v>
      </c>
      <c r="AL110" s="898"/>
      <c r="AM110" s="898"/>
      <c r="AN110" s="898"/>
      <c r="AO110" s="899"/>
      <c r="AP110" s="901">
        <v>23</v>
      </c>
      <c r="AQ110" s="902"/>
      <c r="AR110" s="902"/>
      <c r="AS110" s="902"/>
      <c r="AT110" s="903"/>
      <c r="AU110" s="939" t="s">
        <v>77</v>
      </c>
      <c r="AV110" s="940"/>
      <c r="AW110" s="940"/>
      <c r="AX110" s="940"/>
      <c r="AY110" s="940"/>
      <c r="AZ110" s="869" t="s">
        <v>438</v>
      </c>
      <c r="BA110" s="817"/>
      <c r="BB110" s="817"/>
      <c r="BC110" s="817"/>
      <c r="BD110" s="817"/>
      <c r="BE110" s="817"/>
      <c r="BF110" s="817"/>
      <c r="BG110" s="817"/>
      <c r="BH110" s="817"/>
      <c r="BI110" s="817"/>
      <c r="BJ110" s="817"/>
      <c r="BK110" s="817"/>
      <c r="BL110" s="817"/>
      <c r="BM110" s="817"/>
      <c r="BN110" s="817"/>
      <c r="BO110" s="817"/>
      <c r="BP110" s="818"/>
      <c r="BQ110" s="870">
        <v>6032829</v>
      </c>
      <c r="BR110" s="851"/>
      <c r="BS110" s="851"/>
      <c r="BT110" s="851"/>
      <c r="BU110" s="851"/>
      <c r="BV110" s="851">
        <v>6308737</v>
      </c>
      <c r="BW110" s="851"/>
      <c r="BX110" s="851"/>
      <c r="BY110" s="851"/>
      <c r="BZ110" s="851"/>
      <c r="CA110" s="851">
        <v>6220890</v>
      </c>
      <c r="CB110" s="851"/>
      <c r="CC110" s="851"/>
      <c r="CD110" s="851"/>
      <c r="CE110" s="851"/>
      <c r="CF110" s="875">
        <v>217.9</v>
      </c>
      <c r="CG110" s="876"/>
      <c r="CH110" s="876"/>
      <c r="CI110" s="876"/>
      <c r="CJ110" s="876"/>
      <c r="CK110" s="935" t="s">
        <v>439</v>
      </c>
      <c r="CL110" s="828"/>
      <c r="CM110" s="869" t="s">
        <v>440</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t="s">
        <v>132</v>
      </c>
      <c r="DH110" s="851"/>
      <c r="DI110" s="851"/>
      <c r="DJ110" s="851"/>
      <c r="DK110" s="851"/>
      <c r="DL110" s="851" t="s">
        <v>132</v>
      </c>
      <c r="DM110" s="851"/>
      <c r="DN110" s="851"/>
      <c r="DO110" s="851"/>
      <c r="DP110" s="851"/>
      <c r="DQ110" s="851" t="s">
        <v>132</v>
      </c>
      <c r="DR110" s="851"/>
      <c r="DS110" s="851"/>
      <c r="DT110" s="851"/>
      <c r="DU110" s="851"/>
      <c r="DV110" s="852" t="s">
        <v>441</v>
      </c>
      <c r="DW110" s="852"/>
      <c r="DX110" s="852"/>
      <c r="DY110" s="852"/>
      <c r="DZ110" s="853"/>
    </row>
    <row r="111" spans="1:131" s="221" customFormat="1" ht="26.25" customHeight="1" x14ac:dyDescent="0.15">
      <c r="A111" s="783" t="s">
        <v>442</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132</v>
      </c>
      <c r="AB111" s="928"/>
      <c r="AC111" s="928"/>
      <c r="AD111" s="928"/>
      <c r="AE111" s="929"/>
      <c r="AF111" s="930" t="s">
        <v>132</v>
      </c>
      <c r="AG111" s="928"/>
      <c r="AH111" s="928"/>
      <c r="AI111" s="928"/>
      <c r="AJ111" s="929"/>
      <c r="AK111" s="930" t="s">
        <v>443</v>
      </c>
      <c r="AL111" s="928"/>
      <c r="AM111" s="928"/>
      <c r="AN111" s="928"/>
      <c r="AO111" s="929"/>
      <c r="AP111" s="931" t="s">
        <v>132</v>
      </c>
      <c r="AQ111" s="932"/>
      <c r="AR111" s="932"/>
      <c r="AS111" s="932"/>
      <c r="AT111" s="933"/>
      <c r="AU111" s="941"/>
      <c r="AV111" s="942"/>
      <c r="AW111" s="942"/>
      <c r="AX111" s="942"/>
      <c r="AY111" s="942"/>
      <c r="AZ111" s="824" t="s">
        <v>444</v>
      </c>
      <c r="BA111" s="761"/>
      <c r="BB111" s="761"/>
      <c r="BC111" s="761"/>
      <c r="BD111" s="761"/>
      <c r="BE111" s="761"/>
      <c r="BF111" s="761"/>
      <c r="BG111" s="761"/>
      <c r="BH111" s="761"/>
      <c r="BI111" s="761"/>
      <c r="BJ111" s="761"/>
      <c r="BK111" s="761"/>
      <c r="BL111" s="761"/>
      <c r="BM111" s="761"/>
      <c r="BN111" s="761"/>
      <c r="BO111" s="761"/>
      <c r="BP111" s="762"/>
      <c r="BQ111" s="825" t="s">
        <v>132</v>
      </c>
      <c r="BR111" s="826"/>
      <c r="BS111" s="826"/>
      <c r="BT111" s="826"/>
      <c r="BU111" s="826"/>
      <c r="BV111" s="826" t="s">
        <v>445</v>
      </c>
      <c r="BW111" s="826"/>
      <c r="BX111" s="826"/>
      <c r="BY111" s="826"/>
      <c r="BZ111" s="826"/>
      <c r="CA111" s="826" t="s">
        <v>132</v>
      </c>
      <c r="CB111" s="826"/>
      <c r="CC111" s="826"/>
      <c r="CD111" s="826"/>
      <c r="CE111" s="826"/>
      <c r="CF111" s="884" t="s">
        <v>132</v>
      </c>
      <c r="CG111" s="885"/>
      <c r="CH111" s="885"/>
      <c r="CI111" s="885"/>
      <c r="CJ111" s="885"/>
      <c r="CK111" s="936"/>
      <c r="CL111" s="830"/>
      <c r="CM111" s="824" t="s">
        <v>446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443</v>
      </c>
      <c r="DH111" s="826"/>
      <c r="DI111" s="826"/>
      <c r="DJ111" s="826"/>
      <c r="DK111" s="826"/>
      <c r="DL111" s="826" t="s">
        <v>132</v>
      </c>
      <c r="DM111" s="826"/>
      <c r="DN111" s="826"/>
      <c r="DO111" s="826"/>
      <c r="DP111" s="826"/>
      <c r="DQ111" s="826" t="s">
        <v>132</v>
      </c>
      <c r="DR111" s="826"/>
      <c r="DS111" s="826"/>
      <c r="DT111" s="826"/>
      <c r="DU111" s="826"/>
      <c r="DV111" s="803" t="s">
        <v>132</v>
      </c>
      <c r="DW111" s="803"/>
      <c r="DX111" s="803"/>
      <c r="DY111" s="803"/>
      <c r="DZ111" s="804"/>
    </row>
    <row r="112" spans="1:131" s="221" customFormat="1" ht="26.25" customHeight="1" x14ac:dyDescent="0.15">
      <c r="A112" s="921" t="s">
        <v>447</v>
      </c>
      <c r="B112" s="922"/>
      <c r="C112" s="761" t="s">
        <v>448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132</v>
      </c>
      <c r="AB112" s="789"/>
      <c r="AC112" s="789"/>
      <c r="AD112" s="789"/>
      <c r="AE112" s="790"/>
      <c r="AF112" s="791" t="s">
        <v>132</v>
      </c>
      <c r="AG112" s="789"/>
      <c r="AH112" s="789"/>
      <c r="AI112" s="789"/>
      <c r="AJ112" s="790"/>
      <c r="AK112" s="791" t="s">
        <v>449</v>
      </c>
      <c r="AL112" s="789"/>
      <c r="AM112" s="789"/>
      <c r="AN112" s="789"/>
      <c r="AO112" s="790"/>
      <c r="AP112" s="833" t="s">
        <v>450</v>
      </c>
      <c r="AQ112" s="834"/>
      <c r="AR112" s="834"/>
      <c r="AS112" s="834"/>
      <c r="AT112" s="835"/>
      <c r="AU112" s="941"/>
      <c r="AV112" s="942"/>
      <c r="AW112" s="942"/>
      <c r="AX112" s="942"/>
      <c r="AY112" s="942"/>
      <c r="AZ112" s="824" t="s">
        <v>451</v>
      </c>
      <c r="BA112" s="761"/>
      <c r="BB112" s="761"/>
      <c r="BC112" s="761"/>
      <c r="BD112" s="761"/>
      <c r="BE112" s="761"/>
      <c r="BF112" s="761"/>
      <c r="BG112" s="761"/>
      <c r="BH112" s="761"/>
      <c r="BI112" s="761"/>
      <c r="BJ112" s="761"/>
      <c r="BK112" s="761"/>
      <c r="BL112" s="761"/>
      <c r="BM112" s="761"/>
      <c r="BN112" s="761"/>
      <c r="BO112" s="761"/>
      <c r="BP112" s="762"/>
      <c r="BQ112" s="825">
        <v>425432</v>
      </c>
      <c r="BR112" s="826"/>
      <c r="BS112" s="826"/>
      <c r="BT112" s="826"/>
      <c r="BU112" s="826"/>
      <c r="BV112" s="826">
        <v>409562</v>
      </c>
      <c r="BW112" s="826"/>
      <c r="BX112" s="826"/>
      <c r="BY112" s="826"/>
      <c r="BZ112" s="826"/>
      <c r="CA112" s="826">
        <v>383706</v>
      </c>
      <c r="CB112" s="826"/>
      <c r="CC112" s="826"/>
      <c r="CD112" s="826"/>
      <c r="CE112" s="826"/>
      <c r="CF112" s="884">
        <v>13.4</v>
      </c>
      <c r="CG112" s="885"/>
      <c r="CH112" s="885"/>
      <c r="CI112" s="885"/>
      <c r="CJ112" s="885"/>
      <c r="CK112" s="936"/>
      <c r="CL112" s="830"/>
      <c r="CM112" s="824" t="s">
        <v>452</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132</v>
      </c>
      <c r="DH112" s="826"/>
      <c r="DI112" s="826"/>
      <c r="DJ112" s="826"/>
      <c r="DK112" s="826"/>
      <c r="DL112" s="826" t="s">
        <v>132</v>
      </c>
      <c r="DM112" s="826"/>
      <c r="DN112" s="826"/>
      <c r="DO112" s="826"/>
      <c r="DP112" s="826"/>
      <c r="DQ112" s="826" t="s">
        <v>132</v>
      </c>
      <c r="DR112" s="826"/>
      <c r="DS112" s="826"/>
      <c r="DT112" s="826"/>
      <c r="DU112" s="826"/>
      <c r="DV112" s="803" t="s">
        <v>449</v>
      </c>
      <c r="DW112" s="803"/>
      <c r="DX112" s="803"/>
      <c r="DY112" s="803"/>
      <c r="DZ112" s="804"/>
    </row>
    <row r="113" spans="1:130" s="221" customFormat="1" ht="26.25" customHeight="1" x14ac:dyDescent="0.15">
      <c r="A113" s="923"/>
      <c r="B113" s="924"/>
      <c r="C113" s="761" t="s">
        <v>453</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34698</v>
      </c>
      <c r="AB113" s="928"/>
      <c r="AC113" s="928"/>
      <c r="AD113" s="928"/>
      <c r="AE113" s="929"/>
      <c r="AF113" s="930">
        <v>42715</v>
      </c>
      <c r="AG113" s="928"/>
      <c r="AH113" s="928"/>
      <c r="AI113" s="928"/>
      <c r="AJ113" s="929"/>
      <c r="AK113" s="930">
        <v>41483</v>
      </c>
      <c r="AL113" s="928"/>
      <c r="AM113" s="928"/>
      <c r="AN113" s="928"/>
      <c r="AO113" s="929"/>
      <c r="AP113" s="931">
        <v>1.5</v>
      </c>
      <c r="AQ113" s="932"/>
      <c r="AR113" s="932"/>
      <c r="AS113" s="932"/>
      <c r="AT113" s="933"/>
      <c r="AU113" s="941"/>
      <c r="AV113" s="942"/>
      <c r="AW113" s="942"/>
      <c r="AX113" s="942"/>
      <c r="AY113" s="942"/>
      <c r="AZ113" s="824" t="s">
        <v>454</v>
      </c>
      <c r="BA113" s="761"/>
      <c r="BB113" s="761"/>
      <c r="BC113" s="761"/>
      <c r="BD113" s="761"/>
      <c r="BE113" s="761"/>
      <c r="BF113" s="761"/>
      <c r="BG113" s="761"/>
      <c r="BH113" s="761"/>
      <c r="BI113" s="761"/>
      <c r="BJ113" s="761"/>
      <c r="BK113" s="761"/>
      <c r="BL113" s="761"/>
      <c r="BM113" s="761"/>
      <c r="BN113" s="761"/>
      <c r="BO113" s="761"/>
      <c r="BP113" s="762"/>
      <c r="BQ113" s="825">
        <v>278190</v>
      </c>
      <c r="BR113" s="826"/>
      <c r="BS113" s="826"/>
      <c r="BT113" s="826"/>
      <c r="BU113" s="826"/>
      <c r="BV113" s="826">
        <v>225156</v>
      </c>
      <c r="BW113" s="826"/>
      <c r="BX113" s="826"/>
      <c r="BY113" s="826"/>
      <c r="BZ113" s="826"/>
      <c r="CA113" s="826">
        <v>192800</v>
      </c>
      <c r="CB113" s="826"/>
      <c r="CC113" s="826"/>
      <c r="CD113" s="826"/>
      <c r="CE113" s="826"/>
      <c r="CF113" s="884">
        <v>6.8</v>
      </c>
      <c r="CG113" s="885"/>
      <c r="CH113" s="885"/>
      <c r="CI113" s="885"/>
      <c r="CJ113" s="885"/>
      <c r="CK113" s="936"/>
      <c r="CL113" s="830"/>
      <c r="CM113" s="824" t="s">
        <v>455</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132</v>
      </c>
      <c r="DH113" s="789"/>
      <c r="DI113" s="789"/>
      <c r="DJ113" s="789"/>
      <c r="DK113" s="790"/>
      <c r="DL113" s="791" t="s">
        <v>449</v>
      </c>
      <c r="DM113" s="789"/>
      <c r="DN113" s="789"/>
      <c r="DO113" s="789"/>
      <c r="DP113" s="790"/>
      <c r="DQ113" s="791" t="s">
        <v>450</v>
      </c>
      <c r="DR113" s="789"/>
      <c r="DS113" s="789"/>
      <c r="DT113" s="789"/>
      <c r="DU113" s="790"/>
      <c r="DV113" s="833" t="s">
        <v>132</v>
      </c>
      <c r="DW113" s="834"/>
      <c r="DX113" s="834"/>
      <c r="DY113" s="834"/>
      <c r="DZ113" s="835"/>
    </row>
    <row r="114" spans="1:130" s="221" customFormat="1" ht="26.25" customHeight="1" x14ac:dyDescent="0.15">
      <c r="A114" s="923"/>
      <c r="B114" s="924"/>
      <c r="C114" s="761" t="s">
        <v>456</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64466</v>
      </c>
      <c r="AB114" s="789"/>
      <c r="AC114" s="789"/>
      <c r="AD114" s="789"/>
      <c r="AE114" s="790"/>
      <c r="AF114" s="791">
        <v>45880</v>
      </c>
      <c r="AG114" s="789"/>
      <c r="AH114" s="789"/>
      <c r="AI114" s="789"/>
      <c r="AJ114" s="790"/>
      <c r="AK114" s="791">
        <v>22467</v>
      </c>
      <c r="AL114" s="789"/>
      <c r="AM114" s="789"/>
      <c r="AN114" s="789"/>
      <c r="AO114" s="790"/>
      <c r="AP114" s="833">
        <v>0.8</v>
      </c>
      <c r="AQ114" s="834"/>
      <c r="AR114" s="834"/>
      <c r="AS114" s="834"/>
      <c r="AT114" s="835"/>
      <c r="AU114" s="941"/>
      <c r="AV114" s="942"/>
      <c r="AW114" s="942"/>
      <c r="AX114" s="942"/>
      <c r="AY114" s="942"/>
      <c r="AZ114" s="824" t="s">
        <v>457</v>
      </c>
      <c r="BA114" s="761"/>
      <c r="BB114" s="761"/>
      <c r="BC114" s="761"/>
      <c r="BD114" s="761"/>
      <c r="BE114" s="761"/>
      <c r="BF114" s="761"/>
      <c r="BG114" s="761"/>
      <c r="BH114" s="761"/>
      <c r="BI114" s="761"/>
      <c r="BJ114" s="761"/>
      <c r="BK114" s="761"/>
      <c r="BL114" s="761"/>
      <c r="BM114" s="761"/>
      <c r="BN114" s="761"/>
      <c r="BO114" s="761"/>
      <c r="BP114" s="762"/>
      <c r="BQ114" s="825">
        <v>111790</v>
      </c>
      <c r="BR114" s="826"/>
      <c r="BS114" s="826"/>
      <c r="BT114" s="826"/>
      <c r="BU114" s="826"/>
      <c r="BV114" s="826" t="s">
        <v>449</v>
      </c>
      <c r="BW114" s="826"/>
      <c r="BX114" s="826"/>
      <c r="BY114" s="826"/>
      <c r="BZ114" s="826"/>
      <c r="CA114" s="826" t="s">
        <v>132</v>
      </c>
      <c r="CB114" s="826"/>
      <c r="CC114" s="826"/>
      <c r="CD114" s="826"/>
      <c r="CE114" s="826"/>
      <c r="CF114" s="884" t="s">
        <v>132</v>
      </c>
      <c r="CG114" s="885"/>
      <c r="CH114" s="885"/>
      <c r="CI114" s="885"/>
      <c r="CJ114" s="885"/>
      <c r="CK114" s="936"/>
      <c r="CL114" s="830"/>
      <c r="CM114" s="824" t="s">
        <v>458</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132</v>
      </c>
      <c r="DH114" s="789"/>
      <c r="DI114" s="789"/>
      <c r="DJ114" s="789"/>
      <c r="DK114" s="790"/>
      <c r="DL114" s="791" t="s">
        <v>132</v>
      </c>
      <c r="DM114" s="789"/>
      <c r="DN114" s="789"/>
      <c r="DO114" s="789"/>
      <c r="DP114" s="790"/>
      <c r="DQ114" s="791" t="s">
        <v>441</v>
      </c>
      <c r="DR114" s="789"/>
      <c r="DS114" s="789"/>
      <c r="DT114" s="789"/>
      <c r="DU114" s="790"/>
      <c r="DV114" s="833" t="s">
        <v>449</v>
      </c>
      <c r="DW114" s="834"/>
      <c r="DX114" s="834"/>
      <c r="DY114" s="834"/>
      <c r="DZ114" s="835"/>
    </row>
    <row r="115" spans="1:130" s="221" customFormat="1" ht="26.25" customHeight="1" x14ac:dyDescent="0.15">
      <c r="A115" s="923"/>
      <c r="B115" s="924"/>
      <c r="C115" s="761" t="s">
        <v>459</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t="s">
        <v>132</v>
      </c>
      <c r="AB115" s="928"/>
      <c r="AC115" s="928"/>
      <c r="AD115" s="928"/>
      <c r="AE115" s="929"/>
      <c r="AF115" s="930" t="s">
        <v>449</v>
      </c>
      <c r="AG115" s="928"/>
      <c r="AH115" s="928"/>
      <c r="AI115" s="928"/>
      <c r="AJ115" s="929"/>
      <c r="AK115" s="930" t="s">
        <v>132</v>
      </c>
      <c r="AL115" s="928"/>
      <c r="AM115" s="928"/>
      <c r="AN115" s="928"/>
      <c r="AO115" s="929"/>
      <c r="AP115" s="931" t="s">
        <v>132</v>
      </c>
      <c r="AQ115" s="932"/>
      <c r="AR115" s="932"/>
      <c r="AS115" s="932"/>
      <c r="AT115" s="933"/>
      <c r="AU115" s="941"/>
      <c r="AV115" s="942"/>
      <c r="AW115" s="942"/>
      <c r="AX115" s="942"/>
      <c r="AY115" s="942"/>
      <c r="AZ115" s="824" t="s">
        <v>460</v>
      </c>
      <c r="BA115" s="761"/>
      <c r="BB115" s="761"/>
      <c r="BC115" s="761"/>
      <c r="BD115" s="761"/>
      <c r="BE115" s="761"/>
      <c r="BF115" s="761"/>
      <c r="BG115" s="761"/>
      <c r="BH115" s="761"/>
      <c r="BI115" s="761"/>
      <c r="BJ115" s="761"/>
      <c r="BK115" s="761"/>
      <c r="BL115" s="761"/>
      <c r="BM115" s="761"/>
      <c r="BN115" s="761"/>
      <c r="BO115" s="761"/>
      <c r="BP115" s="762"/>
      <c r="BQ115" s="825" t="s">
        <v>441</v>
      </c>
      <c r="BR115" s="826"/>
      <c r="BS115" s="826"/>
      <c r="BT115" s="826"/>
      <c r="BU115" s="826"/>
      <c r="BV115" s="826" t="s">
        <v>441</v>
      </c>
      <c r="BW115" s="826"/>
      <c r="BX115" s="826"/>
      <c r="BY115" s="826"/>
      <c r="BZ115" s="826"/>
      <c r="CA115" s="826" t="s">
        <v>441</v>
      </c>
      <c r="CB115" s="826"/>
      <c r="CC115" s="826"/>
      <c r="CD115" s="826"/>
      <c r="CE115" s="826"/>
      <c r="CF115" s="884" t="s">
        <v>132</v>
      </c>
      <c r="CG115" s="885"/>
      <c r="CH115" s="885"/>
      <c r="CI115" s="885"/>
      <c r="CJ115" s="885"/>
      <c r="CK115" s="936"/>
      <c r="CL115" s="830"/>
      <c r="CM115" s="824" t="s">
        <v>461</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132</v>
      </c>
      <c r="DH115" s="789"/>
      <c r="DI115" s="789"/>
      <c r="DJ115" s="789"/>
      <c r="DK115" s="790"/>
      <c r="DL115" s="791" t="s">
        <v>132</v>
      </c>
      <c r="DM115" s="789"/>
      <c r="DN115" s="789"/>
      <c r="DO115" s="789"/>
      <c r="DP115" s="790"/>
      <c r="DQ115" s="791" t="s">
        <v>132</v>
      </c>
      <c r="DR115" s="789"/>
      <c r="DS115" s="789"/>
      <c r="DT115" s="789"/>
      <c r="DU115" s="790"/>
      <c r="DV115" s="833" t="s">
        <v>132</v>
      </c>
      <c r="DW115" s="834"/>
      <c r="DX115" s="834"/>
      <c r="DY115" s="834"/>
      <c r="DZ115" s="835"/>
    </row>
    <row r="116" spans="1:130" s="221" customFormat="1" ht="26.25" customHeight="1" x14ac:dyDescent="0.15">
      <c r="A116" s="925"/>
      <c r="B116" s="926"/>
      <c r="C116" s="848" t="s">
        <v>462</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132</v>
      </c>
      <c r="AB116" s="789"/>
      <c r="AC116" s="789"/>
      <c r="AD116" s="789"/>
      <c r="AE116" s="790"/>
      <c r="AF116" s="791" t="s">
        <v>132</v>
      </c>
      <c r="AG116" s="789"/>
      <c r="AH116" s="789"/>
      <c r="AI116" s="789"/>
      <c r="AJ116" s="790"/>
      <c r="AK116" s="791" t="s">
        <v>132</v>
      </c>
      <c r="AL116" s="789"/>
      <c r="AM116" s="789"/>
      <c r="AN116" s="789"/>
      <c r="AO116" s="790"/>
      <c r="AP116" s="833" t="s">
        <v>132</v>
      </c>
      <c r="AQ116" s="834"/>
      <c r="AR116" s="834"/>
      <c r="AS116" s="834"/>
      <c r="AT116" s="835"/>
      <c r="AU116" s="941"/>
      <c r="AV116" s="942"/>
      <c r="AW116" s="942"/>
      <c r="AX116" s="942"/>
      <c r="AY116" s="942"/>
      <c r="AZ116" s="918" t="s">
        <v>463</v>
      </c>
      <c r="BA116" s="919"/>
      <c r="BB116" s="919"/>
      <c r="BC116" s="919"/>
      <c r="BD116" s="919"/>
      <c r="BE116" s="919"/>
      <c r="BF116" s="919"/>
      <c r="BG116" s="919"/>
      <c r="BH116" s="919"/>
      <c r="BI116" s="919"/>
      <c r="BJ116" s="919"/>
      <c r="BK116" s="919"/>
      <c r="BL116" s="919"/>
      <c r="BM116" s="919"/>
      <c r="BN116" s="919"/>
      <c r="BO116" s="919"/>
      <c r="BP116" s="920"/>
      <c r="BQ116" s="825" t="s">
        <v>132</v>
      </c>
      <c r="BR116" s="826"/>
      <c r="BS116" s="826"/>
      <c r="BT116" s="826"/>
      <c r="BU116" s="826"/>
      <c r="BV116" s="826" t="s">
        <v>132</v>
      </c>
      <c r="BW116" s="826"/>
      <c r="BX116" s="826"/>
      <c r="BY116" s="826"/>
      <c r="BZ116" s="826"/>
      <c r="CA116" s="826" t="s">
        <v>132</v>
      </c>
      <c r="CB116" s="826"/>
      <c r="CC116" s="826"/>
      <c r="CD116" s="826"/>
      <c r="CE116" s="826"/>
      <c r="CF116" s="884" t="s">
        <v>132</v>
      </c>
      <c r="CG116" s="885"/>
      <c r="CH116" s="885"/>
      <c r="CI116" s="885"/>
      <c r="CJ116" s="885"/>
      <c r="CK116" s="936"/>
      <c r="CL116" s="830"/>
      <c r="CM116" s="824" t="s">
        <v>464</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450</v>
      </c>
      <c r="DH116" s="789"/>
      <c r="DI116" s="789"/>
      <c r="DJ116" s="789"/>
      <c r="DK116" s="790"/>
      <c r="DL116" s="791" t="s">
        <v>132</v>
      </c>
      <c r="DM116" s="789"/>
      <c r="DN116" s="789"/>
      <c r="DO116" s="789"/>
      <c r="DP116" s="790"/>
      <c r="DQ116" s="791" t="s">
        <v>132</v>
      </c>
      <c r="DR116" s="789"/>
      <c r="DS116" s="789"/>
      <c r="DT116" s="789"/>
      <c r="DU116" s="790"/>
      <c r="DV116" s="833" t="s">
        <v>132</v>
      </c>
      <c r="DW116" s="834"/>
      <c r="DX116" s="834"/>
      <c r="DY116" s="834"/>
      <c r="DZ116" s="835"/>
    </row>
    <row r="117" spans="1:130" s="221" customFormat="1" ht="26.25" customHeight="1" x14ac:dyDescent="0.15">
      <c r="A117" s="904" t="s">
        <v>194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465</v>
      </c>
      <c r="Z117" s="906"/>
      <c r="AA117" s="911">
        <v>713944</v>
      </c>
      <c r="AB117" s="912"/>
      <c r="AC117" s="912"/>
      <c r="AD117" s="912"/>
      <c r="AE117" s="913"/>
      <c r="AF117" s="914">
        <v>718689</v>
      </c>
      <c r="AG117" s="912"/>
      <c r="AH117" s="912"/>
      <c r="AI117" s="912"/>
      <c r="AJ117" s="913"/>
      <c r="AK117" s="914">
        <v>720266</v>
      </c>
      <c r="AL117" s="912"/>
      <c r="AM117" s="912"/>
      <c r="AN117" s="912"/>
      <c r="AO117" s="913"/>
      <c r="AP117" s="915"/>
      <c r="AQ117" s="916"/>
      <c r="AR117" s="916"/>
      <c r="AS117" s="916"/>
      <c r="AT117" s="917"/>
      <c r="AU117" s="941"/>
      <c r="AV117" s="942"/>
      <c r="AW117" s="942"/>
      <c r="AX117" s="942"/>
      <c r="AY117" s="942"/>
      <c r="AZ117" s="872" t="s">
        <v>466</v>
      </c>
      <c r="BA117" s="873"/>
      <c r="BB117" s="873"/>
      <c r="BC117" s="873"/>
      <c r="BD117" s="873"/>
      <c r="BE117" s="873"/>
      <c r="BF117" s="873"/>
      <c r="BG117" s="873"/>
      <c r="BH117" s="873"/>
      <c r="BI117" s="873"/>
      <c r="BJ117" s="873"/>
      <c r="BK117" s="873"/>
      <c r="BL117" s="873"/>
      <c r="BM117" s="873"/>
      <c r="BN117" s="873"/>
      <c r="BO117" s="873"/>
      <c r="BP117" s="874"/>
      <c r="BQ117" s="825" t="s">
        <v>132</v>
      </c>
      <c r="BR117" s="826"/>
      <c r="BS117" s="826"/>
      <c r="BT117" s="826"/>
      <c r="BU117" s="826"/>
      <c r="BV117" s="826" t="s">
        <v>132</v>
      </c>
      <c r="BW117" s="826"/>
      <c r="BX117" s="826"/>
      <c r="BY117" s="826"/>
      <c r="BZ117" s="826"/>
      <c r="CA117" s="826" t="s">
        <v>132</v>
      </c>
      <c r="CB117" s="826"/>
      <c r="CC117" s="826"/>
      <c r="CD117" s="826"/>
      <c r="CE117" s="826"/>
      <c r="CF117" s="884" t="s">
        <v>450</v>
      </c>
      <c r="CG117" s="885"/>
      <c r="CH117" s="885"/>
      <c r="CI117" s="885"/>
      <c r="CJ117" s="885"/>
      <c r="CK117" s="936"/>
      <c r="CL117" s="830"/>
      <c r="CM117" s="824" t="s">
        <v>467</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132</v>
      </c>
      <c r="DH117" s="789"/>
      <c r="DI117" s="789"/>
      <c r="DJ117" s="789"/>
      <c r="DK117" s="790"/>
      <c r="DL117" s="791" t="s">
        <v>450</v>
      </c>
      <c r="DM117" s="789"/>
      <c r="DN117" s="789"/>
      <c r="DO117" s="789"/>
      <c r="DP117" s="790"/>
      <c r="DQ117" s="791" t="s">
        <v>132</v>
      </c>
      <c r="DR117" s="789"/>
      <c r="DS117" s="789"/>
      <c r="DT117" s="789"/>
      <c r="DU117" s="790"/>
      <c r="DV117" s="833" t="s">
        <v>132</v>
      </c>
      <c r="DW117" s="834"/>
      <c r="DX117" s="834"/>
      <c r="DY117" s="834"/>
      <c r="DZ117" s="835"/>
    </row>
    <row r="118" spans="1:130" s="221" customFormat="1" ht="26.25" customHeight="1" x14ac:dyDescent="0.15">
      <c r="A118" s="904" t="s">
        <v>436</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433</v>
      </c>
      <c r="AB118" s="905"/>
      <c r="AC118" s="905"/>
      <c r="AD118" s="905"/>
      <c r="AE118" s="906"/>
      <c r="AF118" s="907" t="s">
        <v>434</v>
      </c>
      <c r="AG118" s="905"/>
      <c r="AH118" s="905"/>
      <c r="AI118" s="905"/>
      <c r="AJ118" s="906"/>
      <c r="AK118" s="907" t="s">
        <v>313</v>
      </c>
      <c r="AL118" s="905"/>
      <c r="AM118" s="905"/>
      <c r="AN118" s="905"/>
      <c r="AO118" s="906"/>
      <c r="AP118" s="908" t="s">
        <v>435</v>
      </c>
      <c r="AQ118" s="909"/>
      <c r="AR118" s="909"/>
      <c r="AS118" s="909"/>
      <c r="AT118" s="910"/>
      <c r="AU118" s="941"/>
      <c r="AV118" s="942"/>
      <c r="AW118" s="942"/>
      <c r="AX118" s="942"/>
      <c r="AY118" s="942"/>
      <c r="AZ118" s="847" t="s">
        <v>468</v>
      </c>
      <c r="BA118" s="848"/>
      <c r="BB118" s="848"/>
      <c r="BC118" s="848"/>
      <c r="BD118" s="848"/>
      <c r="BE118" s="848"/>
      <c r="BF118" s="848"/>
      <c r="BG118" s="848"/>
      <c r="BH118" s="848"/>
      <c r="BI118" s="848"/>
      <c r="BJ118" s="848"/>
      <c r="BK118" s="848"/>
      <c r="BL118" s="848"/>
      <c r="BM118" s="848"/>
      <c r="BN118" s="848"/>
      <c r="BO118" s="848"/>
      <c r="BP118" s="849"/>
      <c r="BQ118" s="888" t="s">
        <v>132</v>
      </c>
      <c r="BR118" s="854"/>
      <c r="BS118" s="854"/>
      <c r="BT118" s="854"/>
      <c r="BU118" s="854"/>
      <c r="BV118" s="854" t="s">
        <v>132</v>
      </c>
      <c r="BW118" s="854"/>
      <c r="BX118" s="854"/>
      <c r="BY118" s="854"/>
      <c r="BZ118" s="854"/>
      <c r="CA118" s="854" t="s">
        <v>132</v>
      </c>
      <c r="CB118" s="854"/>
      <c r="CC118" s="854"/>
      <c r="CD118" s="854"/>
      <c r="CE118" s="854"/>
      <c r="CF118" s="884" t="s">
        <v>132</v>
      </c>
      <c r="CG118" s="885"/>
      <c r="CH118" s="885"/>
      <c r="CI118" s="885"/>
      <c r="CJ118" s="885"/>
      <c r="CK118" s="936"/>
      <c r="CL118" s="830"/>
      <c r="CM118" s="824" t="s">
        <v>469</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t="s">
        <v>132</v>
      </c>
      <c r="DH118" s="789"/>
      <c r="DI118" s="789"/>
      <c r="DJ118" s="789"/>
      <c r="DK118" s="790"/>
      <c r="DL118" s="791" t="s">
        <v>443</v>
      </c>
      <c r="DM118" s="789"/>
      <c r="DN118" s="789"/>
      <c r="DO118" s="789"/>
      <c r="DP118" s="790"/>
      <c r="DQ118" s="791" t="s">
        <v>132</v>
      </c>
      <c r="DR118" s="789"/>
      <c r="DS118" s="789"/>
      <c r="DT118" s="789"/>
      <c r="DU118" s="790"/>
      <c r="DV118" s="833" t="s">
        <v>132</v>
      </c>
      <c r="DW118" s="834"/>
      <c r="DX118" s="834"/>
      <c r="DY118" s="834"/>
      <c r="DZ118" s="835"/>
    </row>
    <row r="119" spans="1:130" s="221" customFormat="1" ht="26.25" customHeight="1" x14ac:dyDescent="0.15">
      <c r="A119" s="827" t="s">
        <v>439</v>
      </c>
      <c r="B119" s="828"/>
      <c r="C119" s="869" t="s">
        <v>440</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t="s">
        <v>132</v>
      </c>
      <c r="AB119" s="898"/>
      <c r="AC119" s="898"/>
      <c r="AD119" s="898"/>
      <c r="AE119" s="899"/>
      <c r="AF119" s="900" t="s">
        <v>443</v>
      </c>
      <c r="AG119" s="898"/>
      <c r="AH119" s="898"/>
      <c r="AI119" s="898"/>
      <c r="AJ119" s="899"/>
      <c r="AK119" s="900" t="s">
        <v>443</v>
      </c>
      <c r="AL119" s="898"/>
      <c r="AM119" s="898"/>
      <c r="AN119" s="898"/>
      <c r="AO119" s="899"/>
      <c r="AP119" s="901" t="s">
        <v>441</v>
      </c>
      <c r="AQ119" s="902"/>
      <c r="AR119" s="902"/>
      <c r="AS119" s="902"/>
      <c r="AT119" s="903"/>
      <c r="AU119" s="943"/>
      <c r="AV119" s="944"/>
      <c r="AW119" s="944"/>
      <c r="AX119" s="944"/>
      <c r="AY119" s="944"/>
      <c r="AZ119" s="244" t="s">
        <v>194</v>
      </c>
      <c r="BA119" s="244"/>
      <c r="BB119" s="244"/>
      <c r="BC119" s="244"/>
      <c r="BD119" s="244"/>
      <c r="BE119" s="244"/>
      <c r="BF119" s="244"/>
      <c r="BG119" s="244"/>
      <c r="BH119" s="244"/>
      <c r="BI119" s="244"/>
      <c r="BJ119" s="244"/>
      <c r="BK119" s="244"/>
      <c r="BL119" s="244"/>
      <c r="BM119" s="244"/>
      <c r="BN119" s="244"/>
      <c r="BO119" s="886" t="s">
        <v>470</v>
      </c>
      <c r="BP119" s="887"/>
      <c r="BQ119" s="888">
        <v>6848241</v>
      </c>
      <c r="BR119" s="854"/>
      <c r="BS119" s="854"/>
      <c r="BT119" s="854"/>
      <c r="BU119" s="854"/>
      <c r="BV119" s="854">
        <v>6943455</v>
      </c>
      <c r="BW119" s="854"/>
      <c r="BX119" s="854"/>
      <c r="BY119" s="854"/>
      <c r="BZ119" s="854"/>
      <c r="CA119" s="854">
        <v>6797396</v>
      </c>
      <c r="CB119" s="854"/>
      <c r="CC119" s="854"/>
      <c r="CD119" s="854"/>
      <c r="CE119" s="854"/>
      <c r="CF119" s="757"/>
      <c r="CG119" s="758"/>
      <c r="CH119" s="758"/>
      <c r="CI119" s="758"/>
      <c r="CJ119" s="843"/>
      <c r="CK119" s="937"/>
      <c r="CL119" s="832"/>
      <c r="CM119" s="847" t="s">
        <v>471</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132</v>
      </c>
      <c r="DH119" s="773"/>
      <c r="DI119" s="773"/>
      <c r="DJ119" s="773"/>
      <c r="DK119" s="774"/>
      <c r="DL119" s="775" t="s">
        <v>132</v>
      </c>
      <c r="DM119" s="773"/>
      <c r="DN119" s="773"/>
      <c r="DO119" s="773"/>
      <c r="DP119" s="774"/>
      <c r="DQ119" s="775" t="s">
        <v>441</v>
      </c>
      <c r="DR119" s="773"/>
      <c r="DS119" s="773"/>
      <c r="DT119" s="773"/>
      <c r="DU119" s="774"/>
      <c r="DV119" s="857" t="s">
        <v>443</v>
      </c>
      <c r="DW119" s="858"/>
      <c r="DX119" s="858"/>
      <c r="DY119" s="858"/>
      <c r="DZ119" s="859"/>
    </row>
    <row r="120" spans="1:130" s="221" customFormat="1" ht="26.25" customHeight="1" x14ac:dyDescent="0.15">
      <c r="A120" s="829"/>
      <c r="B120" s="830"/>
      <c r="C120" s="824" t="s">
        <v>446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132</v>
      </c>
      <c r="AB120" s="789"/>
      <c r="AC120" s="789"/>
      <c r="AD120" s="789"/>
      <c r="AE120" s="790"/>
      <c r="AF120" s="791" t="s">
        <v>443</v>
      </c>
      <c r="AG120" s="789"/>
      <c r="AH120" s="789"/>
      <c r="AI120" s="789"/>
      <c r="AJ120" s="790"/>
      <c r="AK120" s="791" t="s">
        <v>132</v>
      </c>
      <c r="AL120" s="789"/>
      <c r="AM120" s="789"/>
      <c r="AN120" s="789"/>
      <c r="AO120" s="790"/>
      <c r="AP120" s="833" t="s">
        <v>132</v>
      </c>
      <c r="AQ120" s="834"/>
      <c r="AR120" s="834"/>
      <c r="AS120" s="834"/>
      <c r="AT120" s="835"/>
      <c r="AU120" s="889" t="s">
        <v>472</v>
      </c>
      <c r="AV120" s="890"/>
      <c r="AW120" s="890"/>
      <c r="AX120" s="890"/>
      <c r="AY120" s="891"/>
      <c r="AZ120" s="869" t="s">
        <v>473</v>
      </c>
      <c r="BA120" s="817"/>
      <c r="BB120" s="817"/>
      <c r="BC120" s="817"/>
      <c r="BD120" s="817"/>
      <c r="BE120" s="817"/>
      <c r="BF120" s="817"/>
      <c r="BG120" s="817"/>
      <c r="BH120" s="817"/>
      <c r="BI120" s="817"/>
      <c r="BJ120" s="817"/>
      <c r="BK120" s="817"/>
      <c r="BL120" s="817"/>
      <c r="BM120" s="817"/>
      <c r="BN120" s="817"/>
      <c r="BO120" s="817"/>
      <c r="BP120" s="818"/>
      <c r="BQ120" s="870">
        <v>1954192</v>
      </c>
      <c r="BR120" s="851"/>
      <c r="BS120" s="851"/>
      <c r="BT120" s="851"/>
      <c r="BU120" s="851"/>
      <c r="BV120" s="851">
        <v>1787741</v>
      </c>
      <c r="BW120" s="851"/>
      <c r="BX120" s="851"/>
      <c r="BY120" s="851"/>
      <c r="BZ120" s="851"/>
      <c r="CA120" s="851">
        <v>2000307</v>
      </c>
      <c r="CB120" s="851"/>
      <c r="CC120" s="851"/>
      <c r="CD120" s="851"/>
      <c r="CE120" s="851"/>
      <c r="CF120" s="875">
        <v>70.099999999999994</v>
      </c>
      <c r="CG120" s="876"/>
      <c r="CH120" s="876"/>
      <c r="CI120" s="876"/>
      <c r="CJ120" s="876"/>
      <c r="CK120" s="877" t="s">
        <v>474</v>
      </c>
      <c r="CL120" s="861"/>
      <c r="CM120" s="861"/>
      <c r="CN120" s="861"/>
      <c r="CO120" s="862"/>
      <c r="CP120" s="881" t="s">
        <v>413</v>
      </c>
      <c r="CQ120" s="882"/>
      <c r="CR120" s="882"/>
      <c r="CS120" s="882"/>
      <c r="CT120" s="882"/>
      <c r="CU120" s="882"/>
      <c r="CV120" s="882"/>
      <c r="CW120" s="882"/>
      <c r="CX120" s="882"/>
      <c r="CY120" s="882"/>
      <c r="CZ120" s="882"/>
      <c r="DA120" s="882"/>
      <c r="DB120" s="882"/>
      <c r="DC120" s="882"/>
      <c r="DD120" s="882"/>
      <c r="DE120" s="882"/>
      <c r="DF120" s="883"/>
      <c r="DG120" s="870">
        <v>425432</v>
      </c>
      <c r="DH120" s="851"/>
      <c r="DI120" s="851"/>
      <c r="DJ120" s="851"/>
      <c r="DK120" s="851"/>
      <c r="DL120" s="851">
        <v>409562</v>
      </c>
      <c r="DM120" s="851"/>
      <c r="DN120" s="851"/>
      <c r="DO120" s="851"/>
      <c r="DP120" s="851"/>
      <c r="DQ120" s="851">
        <v>383706</v>
      </c>
      <c r="DR120" s="851"/>
      <c r="DS120" s="851"/>
      <c r="DT120" s="851"/>
      <c r="DU120" s="851"/>
      <c r="DV120" s="852">
        <v>13.4</v>
      </c>
      <c r="DW120" s="852"/>
      <c r="DX120" s="852"/>
      <c r="DY120" s="852"/>
      <c r="DZ120" s="853"/>
    </row>
    <row r="121" spans="1:130" s="221" customFormat="1" ht="26.25" customHeight="1" x14ac:dyDescent="0.15">
      <c r="A121" s="829"/>
      <c r="B121" s="830"/>
      <c r="C121" s="872" t="s">
        <v>475</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132</v>
      </c>
      <c r="AB121" s="789"/>
      <c r="AC121" s="789"/>
      <c r="AD121" s="789"/>
      <c r="AE121" s="790"/>
      <c r="AF121" s="791" t="s">
        <v>132</v>
      </c>
      <c r="AG121" s="789"/>
      <c r="AH121" s="789"/>
      <c r="AI121" s="789"/>
      <c r="AJ121" s="790"/>
      <c r="AK121" s="791" t="s">
        <v>132</v>
      </c>
      <c r="AL121" s="789"/>
      <c r="AM121" s="789"/>
      <c r="AN121" s="789"/>
      <c r="AO121" s="790"/>
      <c r="AP121" s="833" t="s">
        <v>443</v>
      </c>
      <c r="AQ121" s="834"/>
      <c r="AR121" s="834"/>
      <c r="AS121" s="834"/>
      <c r="AT121" s="835"/>
      <c r="AU121" s="892"/>
      <c r="AV121" s="893"/>
      <c r="AW121" s="893"/>
      <c r="AX121" s="893"/>
      <c r="AY121" s="894"/>
      <c r="AZ121" s="824" t="s">
        <v>476</v>
      </c>
      <c r="BA121" s="761"/>
      <c r="BB121" s="761"/>
      <c r="BC121" s="761"/>
      <c r="BD121" s="761"/>
      <c r="BE121" s="761"/>
      <c r="BF121" s="761"/>
      <c r="BG121" s="761"/>
      <c r="BH121" s="761"/>
      <c r="BI121" s="761"/>
      <c r="BJ121" s="761"/>
      <c r="BK121" s="761"/>
      <c r="BL121" s="761"/>
      <c r="BM121" s="761"/>
      <c r="BN121" s="761"/>
      <c r="BO121" s="761"/>
      <c r="BP121" s="762"/>
      <c r="BQ121" s="825">
        <v>377455</v>
      </c>
      <c r="BR121" s="826"/>
      <c r="BS121" s="826"/>
      <c r="BT121" s="826"/>
      <c r="BU121" s="826"/>
      <c r="BV121" s="826">
        <v>363243</v>
      </c>
      <c r="BW121" s="826"/>
      <c r="BX121" s="826"/>
      <c r="BY121" s="826"/>
      <c r="BZ121" s="826"/>
      <c r="CA121" s="826">
        <v>348822</v>
      </c>
      <c r="CB121" s="826"/>
      <c r="CC121" s="826"/>
      <c r="CD121" s="826"/>
      <c r="CE121" s="826"/>
      <c r="CF121" s="884">
        <v>12.2</v>
      </c>
      <c r="CG121" s="885"/>
      <c r="CH121" s="885"/>
      <c r="CI121" s="885"/>
      <c r="CJ121" s="885"/>
      <c r="CK121" s="878"/>
      <c r="CL121" s="864"/>
      <c r="CM121" s="864"/>
      <c r="CN121" s="864"/>
      <c r="CO121" s="865"/>
      <c r="CP121" s="844" t="s">
        <v>412</v>
      </c>
      <c r="CQ121" s="845"/>
      <c r="CR121" s="845"/>
      <c r="CS121" s="845"/>
      <c r="CT121" s="845"/>
      <c r="CU121" s="845"/>
      <c r="CV121" s="845"/>
      <c r="CW121" s="845"/>
      <c r="CX121" s="845"/>
      <c r="CY121" s="845"/>
      <c r="CZ121" s="845"/>
      <c r="DA121" s="845"/>
      <c r="DB121" s="845"/>
      <c r="DC121" s="845"/>
      <c r="DD121" s="845"/>
      <c r="DE121" s="845"/>
      <c r="DF121" s="846"/>
      <c r="DG121" s="825" t="s">
        <v>132</v>
      </c>
      <c r="DH121" s="826"/>
      <c r="DI121" s="826"/>
      <c r="DJ121" s="826"/>
      <c r="DK121" s="826"/>
      <c r="DL121" s="826" t="s">
        <v>443</v>
      </c>
      <c r="DM121" s="826"/>
      <c r="DN121" s="826"/>
      <c r="DO121" s="826"/>
      <c r="DP121" s="826"/>
      <c r="DQ121" s="826" t="s">
        <v>132</v>
      </c>
      <c r="DR121" s="826"/>
      <c r="DS121" s="826"/>
      <c r="DT121" s="826"/>
      <c r="DU121" s="826"/>
      <c r="DV121" s="803" t="s">
        <v>132</v>
      </c>
      <c r="DW121" s="803"/>
      <c r="DX121" s="803"/>
      <c r="DY121" s="803"/>
      <c r="DZ121" s="804"/>
    </row>
    <row r="122" spans="1:130" s="221" customFormat="1" ht="26.25" customHeight="1" x14ac:dyDescent="0.15">
      <c r="A122" s="829"/>
      <c r="B122" s="830"/>
      <c r="C122" s="824" t="s">
        <v>458</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132</v>
      </c>
      <c r="AB122" s="789"/>
      <c r="AC122" s="789"/>
      <c r="AD122" s="789"/>
      <c r="AE122" s="790"/>
      <c r="AF122" s="791" t="s">
        <v>450</v>
      </c>
      <c r="AG122" s="789"/>
      <c r="AH122" s="789"/>
      <c r="AI122" s="789"/>
      <c r="AJ122" s="790"/>
      <c r="AK122" s="791" t="s">
        <v>132</v>
      </c>
      <c r="AL122" s="789"/>
      <c r="AM122" s="789"/>
      <c r="AN122" s="789"/>
      <c r="AO122" s="790"/>
      <c r="AP122" s="833" t="s">
        <v>443</v>
      </c>
      <c r="AQ122" s="834"/>
      <c r="AR122" s="834"/>
      <c r="AS122" s="834"/>
      <c r="AT122" s="835"/>
      <c r="AU122" s="892"/>
      <c r="AV122" s="893"/>
      <c r="AW122" s="893"/>
      <c r="AX122" s="893"/>
      <c r="AY122" s="894"/>
      <c r="AZ122" s="847" t="s">
        <v>477</v>
      </c>
      <c r="BA122" s="848"/>
      <c r="BB122" s="848"/>
      <c r="BC122" s="848"/>
      <c r="BD122" s="848"/>
      <c r="BE122" s="848"/>
      <c r="BF122" s="848"/>
      <c r="BG122" s="848"/>
      <c r="BH122" s="848"/>
      <c r="BI122" s="848"/>
      <c r="BJ122" s="848"/>
      <c r="BK122" s="848"/>
      <c r="BL122" s="848"/>
      <c r="BM122" s="848"/>
      <c r="BN122" s="848"/>
      <c r="BO122" s="848"/>
      <c r="BP122" s="849"/>
      <c r="BQ122" s="888">
        <v>4633577</v>
      </c>
      <c r="BR122" s="854"/>
      <c r="BS122" s="854"/>
      <c r="BT122" s="854"/>
      <c r="BU122" s="854"/>
      <c r="BV122" s="854">
        <v>4593439</v>
      </c>
      <c r="BW122" s="854"/>
      <c r="BX122" s="854"/>
      <c r="BY122" s="854"/>
      <c r="BZ122" s="854"/>
      <c r="CA122" s="854">
        <v>4520873</v>
      </c>
      <c r="CB122" s="854"/>
      <c r="CC122" s="854"/>
      <c r="CD122" s="854"/>
      <c r="CE122" s="854"/>
      <c r="CF122" s="855">
        <v>158.30000000000001</v>
      </c>
      <c r="CG122" s="856"/>
      <c r="CH122" s="856"/>
      <c r="CI122" s="856"/>
      <c r="CJ122" s="856"/>
      <c r="CK122" s="878"/>
      <c r="CL122" s="864"/>
      <c r="CM122" s="864"/>
      <c r="CN122" s="864"/>
      <c r="CO122" s="865"/>
      <c r="CP122" s="844" t="s">
        <v>478</v>
      </c>
      <c r="CQ122" s="845"/>
      <c r="CR122" s="845"/>
      <c r="CS122" s="845"/>
      <c r="CT122" s="845"/>
      <c r="CU122" s="845"/>
      <c r="CV122" s="845"/>
      <c r="CW122" s="845"/>
      <c r="CX122" s="845"/>
      <c r="CY122" s="845"/>
      <c r="CZ122" s="845"/>
      <c r="DA122" s="845"/>
      <c r="DB122" s="845"/>
      <c r="DC122" s="845"/>
      <c r="DD122" s="845"/>
      <c r="DE122" s="845"/>
      <c r="DF122" s="846"/>
      <c r="DG122" s="825" t="s">
        <v>132</v>
      </c>
      <c r="DH122" s="826"/>
      <c r="DI122" s="826"/>
      <c r="DJ122" s="826"/>
      <c r="DK122" s="826"/>
      <c r="DL122" s="826" t="s">
        <v>132</v>
      </c>
      <c r="DM122" s="826"/>
      <c r="DN122" s="826"/>
      <c r="DO122" s="826"/>
      <c r="DP122" s="826"/>
      <c r="DQ122" s="826" t="s">
        <v>443</v>
      </c>
      <c r="DR122" s="826"/>
      <c r="DS122" s="826"/>
      <c r="DT122" s="826"/>
      <c r="DU122" s="826"/>
      <c r="DV122" s="803" t="s">
        <v>132</v>
      </c>
      <c r="DW122" s="803"/>
      <c r="DX122" s="803"/>
      <c r="DY122" s="803"/>
      <c r="DZ122" s="804"/>
    </row>
    <row r="123" spans="1:130" s="221" customFormat="1" ht="26.25" customHeight="1" x14ac:dyDescent="0.15">
      <c r="A123" s="829"/>
      <c r="B123" s="830"/>
      <c r="C123" s="824" t="s">
        <v>464</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132</v>
      </c>
      <c r="AB123" s="789"/>
      <c r="AC123" s="789"/>
      <c r="AD123" s="789"/>
      <c r="AE123" s="790"/>
      <c r="AF123" s="791" t="s">
        <v>132</v>
      </c>
      <c r="AG123" s="789"/>
      <c r="AH123" s="789"/>
      <c r="AI123" s="789"/>
      <c r="AJ123" s="790"/>
      <c r="AK123" s="791" t="s">
        <v>132</v>
      </c>
      <c r="AL123" s="789"/>
      <c r="AM123" s="789"/>
      <c r="AN123" s="789"/>
      <c r="AO123" s="790"/>
      <c r="AP123" s="833" t="s">
        <v>132</v>
      </c>
      <c r="AQ123" s="834"/>
      <c r="AR123" s="834"/>
      <c r="AS123" s="834"/>
      <c r="AT123" s="835"/>
      <c r="AU123" s="895"/>
      <c r="AV123" s="896"/>
      <c r="AW123" s="896"/>
      <c r="AX123" s="896"/>
      <c r="AY123" s="896"/>
      <c r="AZ123" s="244" t="s">
        <v>194</v>
      </c>
      <c r="BA123" s="244"/>
      <c r="BB123" s="244"/>
      <c r="BC123" s="244"/>
      <c r="BD123" s="244"/>
      <c r="BE123" s="244"/>
      <c r="BF123" s="244"/>
      <c r="BG123" s="244"/>
      <c r="BH123" s="244"/>
      <c r="BI123" s="244"/>
      <c r="BJ123" s="244"/>
      <c r="BK123" s="244"/>
      <c r="BL123" s="244"/>
      <c r="BM123" s="244"/>
      <c r="BN123" s="244"/>
      <c r="BO123" s="886" t="s">
        <v>479</v>
      </c>
      <c r="BP123" s="887"/>
      <c r="BQ123" s="841">
        <v>6965224</v>
      </c>
      <c r="BR123" s="842"/>
      <c r="BS123" s="842"/>
      <c r="BT123" s="842"/>
      <c r="BU123" s="842"/>
      <c r="BV123" s="842">
        <v>6744423</v>
      </c>
      <c r="BW123" s="842"/>
      <c r="BX123" s="842"/>
      <c r="BY123" s="842"/>
      <c r="BZ123" s="842"/>
      <c r="CA123" s="842">
        <v>6870002</v>
      </c>
      <c r="CB123" s="842"/>
      <c r="CC123" s="842"/>
      <c r="CD123" s="842"/>
      <c r="CE123" s="842"/>
      <c r="CF123" s="757"/>
      <c r="CG123" s="758"/>
      <c r="CH123" s="758"/>
      <c r="CI123" s="758"/>
      <c r="CJ123" s="843"/>
      <c r="CK123" s="878"/>
      <c r="CL123" s="864"/>
      <c r="CM123" s="864"/>
      <c r="CN123" s="864"/>
      <c r="CO123" s="865"/>
      <c r="CP123" s="844"/>
      <c r="CQ123" s="845"/>
      <c r="CR123" s="845"/>
      <c r="CS123" s="845"/>
      <c r="CT123" s="845"/>
      <c r="CU123" s="845"/>
      <c r="CV123" s="845"/>
      <c r="CW123" s="845"/>
      <c r="CX123" s="845"/>
      <c r="CY123" s="845"/>
      <c r="CZ123" s="845"/>
      <c r="DA123" s="845"/>
      <c r="DB123" s="845"/>
      <c r="DC123" s="845"/>
      <c r="DD123" s="845"/>
      <c r="DE123" s="845"/>
      <c r="DF123" s="846"/>
      <c r="DG123" s="788"/>
      <c r="DH123" s="789"/>
      <c r="DI123" s="789"/>
      <c r="DJ123" s="789"/>
      <c r="DK123" s="790"/>
      <c r="DL123" s="791"/>
      <c r="DM123" s="789"/>
      <c r="DN123" s="789"/>
      <c r="DO123" s="789"/>
      <c r="DP123" s="790"/>
      <c r="DQ123" s="791"/>
      <c r="DR123" s="789"/>
      <c r="DS123" s="789"/>
      <c r="DT123" s="789"/>
      <c r="DU123" s="790"/>
      <c r="DV123" s="833"/>
      <c r="DW123" s="834"/>
      <c r="DX123" s="834"/>
      <c r="DY123" s="834"/>
      <c r="DZ123" s="835"/>
    </row>
    <row r="124" spans="1:130" s="221" customFormat="1" ht="26.25" customHeight="1" thickBot="1" x14ac:dyDescent="0.2">
      <c r="A124" s="829"/>
      <c r="B124" s="830"/>
      <c r="C124" s="824" t="s">
        <v>467</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132</v>
      </c>
      <c r="AB124" s="789"/>
      <c r="AC124" s="789"/>
      <c r="AD124" s="789"/>
      <c r="AE124" s="790"/>
      <c r="AF124" s="791" t="s">
        <v>132</v>
      </c>
      <c r="AG124" s="789"/>
      <c r="AH124" s="789"/>
      <c r="AI124" s="789"/>
      <c r="AJ124" s="790"/>
      <c r="AK124" s="791" t="s">
        <v>132</v>
      </c>
      <c r="AL124" s="789"/>
      <c r="AM124" s="789"/>
      <c r="AN124" s="789"/>
      <c r="AO124" s="790"/>
      <c r="AP124" s="833" t="s">
        <v>443</v>
      </c>
      <c r="AQ124" s="834"/>
      <c r="AR124" s="834"/>
      <c r="AS124" s="834"/>
      <c r="AT124" s="835"/>
      <c r="AU124" s="836" t="s">
        <v>480</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t="s">
        <v>132</v>
      </c>
      <c r="BR124" s="840"/>
      <c r="BS124" s="840"/>
      <c r="BT124" s="840"/>
      <c r="BU124" s="840"/>
      <c r="BV124" s="840">
        <v>7.6</v>
      </c>
      <c r="BW124" s="840"/>
      <c r="BX124" s="840"/>
      <c r="BY124" s="840"/>
      <c r="BZ124" s="840"/>
      <c r="CA124" s="840" t="s">
        <v>132</v>
      </c>
      <c r="CB124" s="840"/>
      <c r="CC124" s="840"/>
      <c r="CD124" s="840"/>
      <c r="CE124" s="840"/>
      <c r="CF124" s="735"/>
      <c r="CG124" s="736"/>
      <c r="CH124" s="736"/>
      <c r="CI124" s="736"/>
      <c r="CJ124" s="871"/>
      <c r="CK124" s="879"/>
      <c r="CL124" s="879"/>
      <c r="CM124" s="879"/>
      <c r="CN124" s="879"/>
      <c r="CO124" s="880"/>
      <c r="CP124" s="844" t="s">
        <v>481</v>
      </c>
      <c r="CQ124" s="845"/>
      <c r="CR124" s="845"/>
      <c r="CS124" s="845"/>
      <c r="CT124" s="845"/>
      <c r="CU124" s="845"/>
      <c r="CV124" s="845"/>
      <c r="CW124" s="845"/>
      <c r="CX124" s="845"/>
      <c r="CY124" s="845"/>
      <c r="CZ124" s="845"/>
      <c r="DA124" s="845"/>
      <c r="DB124" s="845"/>
      <c r="DC124" s="845"/>
      <c r="DD124" s="845"/>
      <c r="DE124" s="845"/>
      <c r="DF124" s="846"/>
      <c r="DG124" s="772" t="s">
        <v>450</v>
      </c>
      <c r="DH124" s="773"/>
      <c r="DI124" s="773"/>
      <c r="DJ124" s="773"/>
      <c r="DK124" s="774"/>
      <c r="DL124" s="775" t="s">
        <v>132</v>
      </c>
      <c r="DM124" s="773"/>
      <c r="DN124" s="773"/>
      <c r="DO124" s="773"/>
      <c r="DP124" s="774"/>
      <c r="DQ124" s="775" t="s">
        <v>132</v>
      </c>
      <c r="DR124" s="773"/>
      <c r="DS124" s="773"/>
      <c r="DT124" s="773"/>
      <c r="DU124" s="774"/>
      <c r="DV124" s="857" t="s">
        <v>132</v>
      </c>
      <c r="DW124" s="858"/>
      <c r="DX124" s="858"/>
      <c r="DY124" s="858"/>
      <c r="DZ124" s="859"/>
    </row>
    <row r="125" spans="1:130" s="221" customFormat="1" ht="26.25" customHeight="1" x14ac:dyDescent="0.15">
      <c r="A125" s="829"/>
      <c r="B125" s="830"/>
      <c r="C125" s="824" t="s">
        <v>469</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132</v>
      </c>
      <c r="AB125" s="789"/>
      <c r="AC125" s="789"/>
      <c r="AD125" s="789"/>
      <c r="AE125" s="790"/>
      <c r="AF125" s="791" t="s">
        <v>132</v>
      </c>
      <c r="AG125" s="789"/>
      <c r="AH125" s="789"/>
      <c r="AI125" s="789"/>
      <c r="AJ125" s="790"/>
      <c r="AK125" s="791" t="s">
        <v>132</v>
      </c>
      <c r="AL125" s="789"/>
      <c r="AM125" s="789"/>
      <c r="AN125" s="789"/>
      <c r="AO125" s="790"/>
      <c r="AP125" s="833" t="s">
        <v>132</v>
      </c>
      <c r="AQ125" s="834"/>
      <c r="AR125" s="834"/>
      <c r="AS125" s="834"/>
      <c r="AT125" s="835"/>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60" t="s">
        <v>482</v>
      </c>
      <c r="CL125" s="861"/>
      <c r="CM125" s="861"/>
      <c r="CN125" s="861"/>
      <c r="CO125" s="862"/>
      <c r="CP125" s="869" t="s">
        <v>483</v>
      </c>
      <c r="CQ125" s="817"/>
      <c r="CR125" s="817"/>
      <c r="CS125" s="817"/>
      <c r="CT125" s="817"/>
      <c r="CU125" s="817"/>
      <c r="CV125" s="817"/>
      <c r="CW125" s="817"/>
      <c r="CX125" s="817"/>
      <c r="CY125" s="817"/>
      <c r="CZ125" s="817"/>
      <c r="DA125" s="817"/>
      <c r="DB125" s="817"/>
      <c r="DC125" s="817"/>
      <c r="DD125" s="817"/>
      <c r="DE125" s="817"/>
      <c r="DF125" s="818"/>
      <c r="DG125" s="870" t="s">
        <v>132</v>
      </c>
      <c r="DH125" s="851"/>
      <c r="DI125" s="851"/>
      <c r="DJ125" s="851"/>
      <c r="DK125" s="851"/>
      <c r="DL125" s="851" t="s">
        <v>443</v>
      </c>
      <c r="DM125" s="851"/>
      <c r="DN125" s="851"/>
      <c r="DO125" s="851"/>
      <c r="DP125" s="851"/>
      <c r="DQ125" s="851" t="s">
        <v>132</v>
      </c>
      <c r="DR125" s="851"/>
      <c r="DS125" s="851"/>
      <c r="DT125" s="851"/>
      <c r="DU125" s="851"/>
      <c r="DV125" s="852" t="s">
        <v>132</v>
      </c>
      <c r="DW125" s="852"/>
      <c r="DX125" s="852"/>
      <c r="DY125" s="852"/>
      <c r="DZ125" s="853"/>
    </row>
    <row r="126" spans="1:130" s="221" customFormat="1" ht="26.25" customHeight="1" thickBot="1" x14ac:dyDescent="0.2">
      <c r="A126" s="829"/>
      <c r="B126" s="830"/>
      <c r="C126" s="824" t="s">
        <v>471</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132</v>
      </c>
      <c r="AB126" s="789"/>
      <c r="AC126" s="789"/>
      <c r="AD126" s="789"/>
      <c r="AE126" s="790"/>
      <c r="AF126" s="791" t="s">
        <v>450</v>
      </c>
      <c r="AG126" s="789"/>
      <c r="AH126" s="789"/>
      <c r="AI126" s="789"/>
      <c r="AJ126" s="790"/>
      <c r="AK126" s="791" t="s">
        <v>132</v>
      </c>
      <c r="AL126" s="789"/>
      <c r="AM126" s="789"/>
      <c r="AN126" s="789"/>
      <c r="AO126" s="790"/>
      <c r="AP126" s="833" t="s">
        <v>132</v>
      </c>
      <c r="AQ126" s="834"/>
      <c r="AR126" s="834"/>
      <c r="AS126" s="834"/>
      <c r="AT126" s="835"/>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63"/>
      <c r="CL126" s="864"/>
      <c r="CM126" s="864"/>
      <c r="CN126" s="864"/>
      <c r="CO126" s="865"/>
      <c r="CP126" s="824" t="s">
        <v>484</v>
      </c>
      <c r="CQ126" s="761"/>
      <c r="CR126" s="761"/>
      <c r="CS126" s="761"/>
      <c r="CT126" s="761"/>
      <c r="CU126" s="761"/>
      <c r="CV126" s="761"/>
      <c r="CW126" s="761"/>
      <c r="CX126" s="761"/>
      <c r="CY126" s="761"/>
      <c r="CZ126" s="761"/>
      <c r="DA126" s="761"/>
      <c r="DB126" s="761"/>
      <c r="DC126" s="761"/>
      <c r="DD126" s="761"/>
      <c r="DE126" s="761"/>
      <c r="DF126" s="762"/>
      <c r="DG126" s="825" t="s">
        <v>132</v>
      </c>
      <c r="DH126" s="826"/>
      <c r="DI126" s="826"/>
      <c r="DJ126" s="826"/>
      <c r="DK126" s="826"/>
      <c r="DL126" s="826" t="s">
        <v>450</v>
      </c>
      <c r="DM126" s="826"/>
      <c r="DN126" s="826"/>
      <c r="DO126" s="826"/>
      <c r="DP126" s="826"/>
      <c r="DQ126" s="826" t="s">
        <v>443</v>
      </c>
      <c r="DR126" s="826"/>
      <c r="DS126" s="826"/>
      <c r="DT126" s="826"/>
      <c r="DU126" s="826"/>
      <c r="DV126" s="803" t="s">
        <v>132</v>
      </c>
      <c r="DW126" s="803"/>
      <c r="DX126" s="803"/>
      <c r="DY126" s="803"/>
      <c r="DZ126" s="804"/>
    </row>
    <row r="127" spans="1:130" s="221" customFormat="1" ht="26.25" customHeight="1" x14ac:dyDescent="0.15">
      <c r="A127" s="831"/>
      <c r="B127" s="832"/>
      <c r="C127" s="847" t="s">
        <v>485</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132</v>
      </c>
      <c r="AB127" s="789"/>
      <c r="AC127" s="789"/>
      <c r="AD127" s="789"/>
      <c r="AE127" s="790"/>
      <c r="AF127" s="791" t="s">
        <v>132</v>
      </c>
      <c r="AG127" s="789"/>
      <c r="AH127" s="789"/>
      <c r="AI127" s="789"/>
      <c r="AJ127" s="790"/>
      <c r="AK127" s="791" t="s">
        <v>132</v>
      </c>
      <c r="AL127" s="789"/>
      <c r="AM127" s="789"/>
      <c r="AN127" s="789"/>
      <c r="AO127" s="790"/>
      <c r="AP127" s="833" t="s">
        <v>132</v>
      </c>
      <c r="AQ127" s="834"/>
      <c r="AR127" s="834"/>
      <c r="AS127" s="834"/>
      <c r="AT127" s="835"/>
      <c r="AU127" s="223"/>
      <c r="AV127" s="223"/>
      <c r="AW127" s="223"/>
      <c r="AX127" s="850" t="s">
        <v>486</v>
      </c>
      <c r="AY127" s="821"/>
      <c r="AZ127" s="821"/>
      <c r="BA127" s="821"/>
      <c r="BB127" s="821"/>
      <c r="BC127" s="821"/>
      <c r="BD127" s="821"/>
      <c r="BE127" s="822"/>
      <c r="BF127" s="820" t="s">
        <v>487</v>
      </c>
      <c r="BG127" s="821"/>
      <c r="BH127" s="821"/>
      <c r="BI127" s="821"/>
      <c r="BJ127" s="821"/>
      <c r="BK127" s="821"/>
      <c r="BL127" s="822"/>
      <c r="BM127" s="820" t="s">
        <v>488</v>
      </c>
      <c r="BN127" s="821"/>
      <c r="BO127" s="821"/>
      <c r="BP127" s="821"/>
      <c r="BQ127" s="821"/>
      <c r="BR127" s="821"/>
      <c r="BS127" s="822"/>
      <c r="BT127" s="820" t="s">
        <v>489</v>
      </c>
      <c r="BU127" s="821"/>
      <c r="BV127" s="821"/>
      <c r="BW127" s="821"/>
      <c r="BX127" s="821"/>
      <c r="BY127" s="821"/>
      <c r="BZ127" s="823"/>
      <c r="CA127" s="223"/>
      <c r="CB127" s="223"/>
      <c r="CC127" s="223"/>
      <c r="CD127" s="246"/>
      <c r="CE127" s="246"/>
      <c r="CF127" s="246"/>
      <c r="CG127" s="223"/>
      <c r="CH127" s="223"/>
      <c r="CI127" s="223"/>
      <c r="CJ127" s="245"/>
      <c r="CK127" s="863"/>
      <c r="CL127" s="864"/>
      <c r="CM127" s="864"/>
      <c r="CN127" s="864"/>
      <c r="CO127" s="865"/>
      <c r="CP127" s="824" t="s">
        <v>490</v>
      </c>
      <c r="CQ127" s="761"/>
      <c r="CR127" s="761"/>
      <c r="CS127" s="761"/>
      <c r="CT127" s="761"/>
      <c r="CU127" s="761"/>
      <c r="CV127" s="761"/>
      <c r="CW127" s="761"/>
      <c r="CX127" s="761"/>
      <c r="CY127" s="761"/>
      <c r="CZ127" s="761"/>
      <c r="DA127" s="761"/>
      <c r="DB127" s="761"/>
      <c r="DC127" s="761"/>
      <c r="DD127" s="761"/>
      <c r="DE127" s="761"/>
      <c r="DF127" s="762"/>
      <c r="DG127" s="825" t="s">
        <v>132</v>
      </c>
      <c r="DH127" s="826"/>
      <c r="DI127" s="826"/>
      <c r="DJ127" s="826"/>
      <c r="DK127" s="826"/>
      <c r="DL127" s="826" t="s">
        <v>132</v>
      </c>
      <c r="DM127" s="826"/>
      <c r="DN127" s="826"/>
      <c r="DO127" s="826"/>
      <c r="DP127" s="826"/>
      <c r="DQ127" s="826" t="s">
        <v>132</v>
      </c>
      <c r="DR127" s="826"/>
      <c r="DS127" s="826"/>
      <c r="DT127" s="826"/>
      <c r="DU127" s="826"/>
      <c r="DV127" s="803" t="s">
        <v>132</v>
      </c>
      <c r="DW127" s="803"/>
      <c r="DX127" s="803"/>
      <c r="DY127" s="803"/>
      <c r="DZ127" s="804"/>
    </row>
    <row r="128" spans="1:130" s="221" customFormat="1" ht="26.25" customHeight="1" thickBot="1" x14ac:dyDescent="0.2">
      <c r="A128" s="805" t="s">
        <v>491</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492</v>
      </c>
      <c r="X128" s="807"/>
      <c r="Y128" s="807"/>
      <c r="Z128" s="808"/>
      <c r="AA128" s="809">
        <v>16901</v>
      </c>
      <c r="AB128" s="810"/>
      <c r="AC128" s="810"/>
      <c r="AD128" s="810"/>
      <c r="AE128" s="811"/>
      <c r="AF128" s="812">
        <v>16902</v>
      </c>
      <c r="AG128" s="810"/>
      <c r="AH128" s="810"/>
      <c r="AI128" s="810"/>
      <c r="AJ128" s="811"/>
      <c r="AK128" s="812">
        <v>16902</v>
      </c>
      <c r="AL128" s="810"/>
      <c r="AM128" s="810"/>
      <c r="AN128" s="810"/>
      <c r="AO128" s="811"/>
      <c r="AP128" s="813"/>
      <c r="AQ128" s="814"/>
      <c r="AR128" s="814"/>
      <c r="AS128" s="814"/>
      <c r="AT128" s="815"/>
      <c r="AU128" s="223"/>
      <c r="AV128" s="223"/>
      <c r="AW128" s="223"/>
      <c r="AX128" s="816" t="s">
        <v>493</v>
      </c>
      <c r="AY128" s="817"/>
      <c r="AZ128" s="817"/>
      <c r="BA128" s="817"/>
      <c r="BB128" s="817"/>
      <c r="BC128" s="817"/>
      <c r="BD128" s="817"/>
      <c r="BE128" s="818"/>
      <c r="BF128" s="795" t="s">
        <v>132</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6"/>
      <c r="CB128" s="246"/>
      <c r="CC128" s="246"/>
      <c r="CD128" s="246"/>
      <c r="CE128" s="246"/>
      <c r="CF128" s="246"/>
      <c r="CG128" s="223"/>
      <c r="CH128" s="223"/>
      <c r="CI128" s="223"/>
      <c r="CJ128" s="245"/>
      <c r="CK128" s="866"/>
      <c r="CL128" s="867"/>
      <c r="CM128" s="867"/>
      <c r="CN128" s="867"/>
      <c r="CO128" s="868"/>
      <c r="CP128" s="798" t="s">
        <v>494</v>
      </c>
      <c r="CQ128" s="739"/>
      <c r="CR128" s="739"/>
      <c r="CS128" s="739"/>
      <c r="CT128" s="739"/>
      <c r="CU128" s="739"/>
      <c r="CV128" s="739"/>
      <c r="CW128" s="739"/>
      <c r="CX128" s="739"/>
      <c r="CY128" s="739"/>
      <c r="CZ128" s="739"/>
      <c r="DA128" s="739"/>
      <c r="DB128" s="739"/>
      <c r="DC128" s="739"/>
      <c r="DD128" s="739"/>
      <c r="DE128" s="739"/>
      <c r="DF128" s="740"/>
      <c r="DG128" s="799" t="s">
        <v>132</v>
      </c>
      <c r="DH128" s="800"/>
      <c r="DI128" s="800"/>
      <c r="DJ128" s="800"/>
      <c r="DK128" s="800"/>
      <c r="DL128" s="800" t="s">
        <v>132</v>
      </c>
      <c r="DM128" s="800"/>
      <c r="DN128" s="800"/>
      <c r="DO128" s="800"/>
      <c r="DP128" s="800"/>
      <c r="DQ128" s="800" t="s">
        <v>132</v>
      </c>
      <c r="DR128" s="800"/>
      <c r="DS128" s="800"/>
      <c r="DT128" s="800"/>
      <c r="DU128" s="800"/>
      <c r="DV128" s="801" t="s">
        <v>132</v>
      </c>
      <c r="DW128" s="801"/>
      <c r="DX128" s="801"/>
      <c r="DY128" s="801"/>
      <c r="DZ128" s="802"/>
    </row>
    <row r="129" spans="1:131" s="221" customFormat="1" ht="26.25" customHeight="1" x14ac:dyDescent="0.15">
      <c r="A129" s="783" t="s">
        <v>111</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495</v>
      </c>
      <c r="X129" s="786"/>
      <c r="Y129" s="786"/>
      <c r="Z129" s="787"/>
      <c r="AA129" s="788">
        <v>2987895</v>
      </c>
      <c r="AB129" s="789"/>
      <c r="AC129" s="789"/>
      <c r="AD129" s="789"/>
      <c r="AE129" s="790"/>
      <c r="AF129" s="791">
        <v>3115531</v>
      </c>
      <c r="AG129" s="789"/>
      <c r="AH129" s="789"/>
      <c r="AI129" s="789"/>
      <c r="AJ129" s="790"/>
      <c r="AK129" s="791">
        <v>3358159</v>
      </c>
      <c r="AL129" s="789"/>
      <c r="AM129" s="789"/>
      <c r="AN129" s="789"/>
      <c r="AO129" s="790"/>
      <c r="AP129" s="792"/>
      <c r="AQ129" s="793"/>
      <c r="AR129" s="793"/>
      <c r="AS129" s="793"/>
      <c r="AT129" s="794"/>
      <c r="AU129" s="224"/>
      <c r="AV129" s="224"/>
      <c r="AW129" s="224"/>
      <c r="AX129" s="760" t="s">
        <v>496</v>
      </c>
      <c r="AY129" s="761"/>
      <c r="AZ129" s="761"/>
      <c r="BA129" s="761"/>
      <c r="BB129" s="761"/>
      <c r="BC129" s="761"/>
      <c r="BD129" s="761"/>
      <c r="BE129" s="762"/>
      <c r="BF129" s="779" t="s">
        <v>450</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783" t="s">
        <v>497</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498</v>
      </c>
      <c r="X130" s="786"/>
      <c r="Y130" s="786"/>
      <c r="Z130" s="787"/>
      <c r="AA130" s="788">
        <v>521841</v>
      </c>
      <c r="AB130" s="789"/>
      <c r="AC130" s="789"/>
      <c r="AD130" s="789"/>
      <c r="AE130" s="790"/>
      <c r="AF130" s="791">
        <v>515233</v>
      </c>
      <c r="AG130" s="789"/>
      <c r="AH130" s="789"/>
      <c r="AI130" s="789"/>
      <c r="AJ130" s="790"/>
      <c r="AK130" s="791">
        <v>502682</v>
      </c>
      <c r="AL130" s="789"/>
      <c r="AM130" s="789"/>
      <c r="AN130" s="789"/>
      <c r="AO130" s="790"/>
      <c r="AP130" s="792"/>
      <c r="AQ130" s="793"/>
      <c r="AR130" s="793"/>
      <c r="AS130" s="793"/>
      <c r="AT130" s="794"/>
      <c r="AU130" s="224"/>
      <c r="AV130" s="224"/>
      <c r="AW130" s="224"/>
      <c r="AX130" s="760" t="s">
        <v>499</v>
      </c>
      <c r="AY130" s="761"/>
      <c r="AZ130" s="761"/>
      <c r="BA130" s="761"/>
      <c r="BB130" s="761"/>
      <c r="BC130" s="761"/>
      <c r="BD130" s="761"/>
      <c r="BE130" s="762"/>
      <c r="BF130" s="763">
        <v>7.1</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500</v>
      </c>
      <c r="X131" s="770"/>
      <c r="Y131" s="770"/>
      <c r="Z131" s="771"/>
      <c r="AA131" s="772">
        <v>2466054</v>
      </c>
      <c r="AB131" s="773"/>
      <c r="AC131" s="773"/>
      <c r="AD131" s="773"/>
      <c r="AE131" s="774"/>
      <c r="AF131" s="775">
        <v>2600298</v>
      </c>
      <c r="AG131" s="773"/>
      <c r="AH131" s="773"/>
      <c r="AI131" s="773"/>
      <c r="AJ131" s="774"/>
      <c r="AK131" s="775">
        <v>2855477</v>
      </c>
      <c r="AL131" s="773"/>
      <c r="AM131" s="773"/>
      <c r="AN131" s="773"/>
      <c r="AO131" s="774"/>
      <c r="AP131" s="776"/>
      <c r="AQ131" s="777"/>
      <c r="AR131" s="777"/>
      <c r="AS131" s="777"/>
      <c r="AT131" s="778"/>
      <c r="AU131" s="224"/>
      <c r="AV131" s="224"/>
      <c r="AW131" s="224"/>
      <c r="AX131" s="738" t="s">
        <v>501</v>
      </c>
      <c r="AY131" s="739"/>
      <c r="AZ131" s="739"/>
      <c r="BA131" s="739"/>
      <c r="BB131" s="739"/>
      <c r="BC131" s="739"/>
      <c r="BD131" s="739"/>
      <c r="BE131" s="740"/>
      <c r="BF131" s="741" t="s">
        <v>441</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47" t="s">
        <v>502</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503</v>
      </c>
      <c r="W132" s="751"/>
      <c r="X132" s="751"/>
      <c r="Y132" s="751"/>
      <c r="Z132" s="752"/>
      <c r="AA132" s="753">
        <v>7.1045483999999997</v>
      </c>
      <c r="AB132" s="754"/>
      <c r="AC132" s="754"/>
      <c r="AD132" s="754"/>
      <c r="AE132" s="755"/>
      <c r="AF132" s="756">
        <v>7.1743315570000004</v>
      </c>
      <c r="AG132" s="754"/>
      <c r="AH132" s="754"/>
      <c r="AI132" s="754"/>
      <c r="AJ132" s="755"/>
      <c r="AK132" s="756">
        <v>7.0279676569999996</v>
      </c>
      <c r="AL132" s="754"/>
      <c r="AM132" s="754"/>
      <c r="AN132" s="754"/>
      <c r="AO132" s="755"/>
      <c r="AP132" s="757"/>
      <c r="AQ132" s="758"/>
      <c r="AR132" s="758"/>
      <c r="AS132" s="758"/>
      <c r="AT132" s="759"/>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6"/>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504</v>
      </c>
      <c r="W133" s="730"/>
      <c r="X133" s="730"/>
      <c r="Y133" s="730"/>
      <c r="Z133" s="731"/>
      <c r="AA133" s="732">
        <v>6.7</v>
      </c>
      <c r="AB133" s="733"/>
      <c r="AC133" s="733"/>
      <c r="AD133" s="733"/>
      <c r="AE133" s="734"/>
      <c r="AF133" s="732">
        <v>6.8</v>
      </c>
      <c r="AG133" s="733"/>
      <c r="AH133" s="733"/>
      <c r="AI133" s="733"/>
      <c r="AJ133" s="734"/>
      <c r="AK133" s="732">
        <v>7.1</v>
      </c>
      <c r="AL133" s="733"/>
      <c r="AM133" s="733"/>
      <c r="AN133" s="733"/>
      <c r="AO133" s="734"/>
      <c r="AP133" s="735"/>
      <c r="AQ133" s="736"/>
      <c r="AR133" s="736"/>
      <c r="AS133" s="736"/>
      <c r="AT133" s="73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xra1evl3/vdV+qASdoHfvDkfPXu9aV0zUrolUTMiwPx1c0+2/h9Qaa8fNRcOcLAG/JWXE7gekxHqgV2EQbKCOw==" saltValue="kc81FxAv7ZjRiM/GHdmZ8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505</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XUm9aCM43llKyGdS1X2qLu5dWkVHkvs9kXH6x+su4DKfEAX36rIWdJm1ux7rBa/yQ2CH+PWmRh8Ts+ppmGS37Q==" saltValue="Jc/e43SCPvnkmJ11VoDo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81DU6xpD8wZT6QuHicNmvVLRiieZLrugnlZSIHvrdnPeNJef8+vtmN5ArAOeyXjTfi23yI2Zc14j5GNtgAJQ==" saltValue="xeEvaT7B4aM+Mbm5DVLoi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8" customWidth="1"/>
    <col min="46" max="46" width="3" style="256" customWidth="1"/>
    <col min="47" max="47" width="19.125" style="252" hidden="1" customWidth="1"/>
    <col min="48" max="52" width="12.625" style="252" hidden="1" customWidth="1"/>
    <col min="53" max="16384" width="8.625" style="252"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506</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AK6" s="257" t="s">
        <v>507</v>
      </c>
      <c r="AL6" s="257"/>
      <c r="AM6" s="257"/>
      <c r="AN6" s="257"/>
    </row>
    <row r="7" spans="1:46" ht="13.5" customHeight="1" x14ac:dyDescent="0.15">
      <c r="A7" s="256"/>
      <c r="AK7" s="259"/>
      <c r="AL7" s="260"/>
      <c r="AM7" s="260"/>
      <c r="AN7" s="261"/>
      <c r="AO7" s="1127" t="s">
        <v>508</v>
      </c>
      <c r="AP7" s="262"/>
      <c r="AQ7" s="263" t="s">
        <v>509</v>
      </c>
      <c r="AR7" s="264"/>
    </row>
    <row r="8" spans="1:46" x14ac:dyDescent="0.15">
      <c r="A8" s="256"/>
      <c r="AK8" s="265"/>
      <c r="AL8" s="266"/>
      <c r="AM8" s="266"/>
      <c r="AN8" s="267"/>
      <c r="AO8" s="1128"/>
      <c r="AP8" s="268" t="s">
        <v>510</v>
      </c>
      <c r="AQ8" s="269" t="s">
        <v>511</v>
      </c>
      <c r="AR8" s="270" t="s">
        <v>512</v>
      </c>
    </row>
    <row r="9" spans="1:46" x14ac:dyDescent="0.15">
      <c r="A9" s="256"/>
      <c r="AK9" s="1139" t="s">
        <v>513</v>
      </c>
      <c r="AL9" s="1140"/>
      <c r="AM9" s="1140"/>
      <c r="AN9" s="1141"/>
      <c r="AO9" s="271">
        <v>1032177</v>
      </c>
      <c r="AP9" s="271">
        <v>224582</v>
      </c>
      <c r="AQ9" s="272">
        <v>242692</v>
      </c>
      <c r="AR9" s="273">
        <v>-7.5</v>
      </c>
    </row>
    <row r="10" spans="1:46" ht="13.5" customHeight="1" x14ac:dyDescent="0.15">
      <c r="A10" s="256"/>
      <c r="AK10" s="1139" t="s">
        <v>514</v>
      </c>
      <c r="AL10" s="1140"/>
      <c r="AM10" s="1140"/>
      <c r="AN10" s="1141"/>
      <c r="AO10" s="274">
        <v>195904</v>
      </c>
      <c r="AP10" s="274">
        <v>42625</v>
      </c>
      <c r="AQ10" s="275">
        <v>27094</v>
      </c>
      <c r="AR10" s="276">
        <v>57.3</v>
      </c>
    </row>
    <row r="11" spans="1:46" ht="13.5" customHeight="1" x14ac:dyDescent="0.15">
      <c r="A11" s="256"/>
      <c r="AK11" s="1139" t="s">
        <v>515</v>
      </c>
      <c r="AL11" s="1140"/>
      <c r="AM11" s="1140"/>
      <c r="AN11" s="1141"/>
      <c r="AO11" s="274" t="s">
        <v>516</v>
      </c>
      <c r="AP11" s="274" t="s">
        <v>516</v>
      </c>
      <c r="AQ11" s="275">
        <v>4163</v>
      </c>
      <c r="AR11" s="276" t="s">
        <v>516</v>
      </c>
    </row>
    <row r="12" spans="1:46" ht="13.5" customHeight="1" x14ac:dyDescent="0.15">
      <c r="A12" s="256"/>
      <c r="AK12" s="1139" t="s">
        <v>517</v>
      </c>
      <c r="AL12" s="1140"/>
      <c r="AM12" s="1140"/>
      <c r="AN12" s="1141"/>
      <c r="AO12" s="274" t="s">
        <v>516</v>
      </c>
      <c r="AP12" s="274" t="s">
        <v>516</v>
      </c>
      <c r="AQ12" s="275" t="s">
        <v>516</v>
      </c>
      <c r="AR12" s="276" t="s">
        <v>516</v>
      </c>
    </row>
    <row r="13" spans="1:46" ht="13.5" customHeight="1" x14ac:dyDescent="0.15">
      <c r="A13" s="256"/>
      <c r="AK13" s="1139" t="s">
        <v>518</v>
      </c>
      <c r="AL13" s="1140"/>
      <c r="AM13" s="1140"/>
      <c r="AN13" s="1141"/>
      <c r="AO13" s="274">
        <v>36882</v>
      </c>
      <c r="AP13" s="274">
        <v>8025</v>
      </c>
      <c r="AQ13" s="275">
        <v>8881</v>
      </c>
      <c r="AR13" s="276">
        <v>-9.6</v>
      </c>
    </row>
    <row r="14" spans="1:46" ht="13.5" customHeight="1" x14ac:dyDescent="0.15">
      <c r="A14" s="256"/>
      <c r="AK14" s="1139" t="s">
        <v>519</v>
      </c>
      <c r="AL14" s="1140"/>
      <c r="AM14" s="1140"/>
      <c r="AN14" s="1141"/>
      <c r="AO14" s="274" t="s">
        <v>516</v>
      </c>
      <c r="AP14" s="274" t="s">
        <v>516</v>
      </c>
      <c r="AQ14" s="275">
        <v>5165</v>
      </c>
      <c r="AR14" s="276" t="s">
        <v>516</v>
      </c>
    </row>
    <row r="15" spans="1:46" ht="13.5" customHeight="1" x14ac:dyDescent="0.15">
      <c r="A15" s="256"/>
      <c r="AK15" s="1142" t="s">
        <v>520</v>
      </c>
      <c r="AL15" s="1143"/>
      <c r="AM15" s="1143"/>
      <c r="AN15" s="1144"/>
      <c r="AO15" s="274">
        <v>-82660</v>
      </c>
      <c r="AP15" s="274">
        <v>-17985</v>
      </c>
      <c r="AQ15" s="275">
        <v>-18870</v>
      </c>
      <c r="AR15" s="276">
        <v>-4.7</v>
      </c>
    </row>
    <row r="16" spans="1:46" x14ac:dyDescent="0.15">
      <c r="A16" s="256"/>
      <c r="AK16" s="1142" t="s">
        <v>194</v>
      </c>
      <c r="AL16" s="1143"/>
      <c r="AM16" s="1143"/>
      <c r="AN16" s="1144"/>
      <c r="AO16" s="274">
        <v>1182303</v>
      </c>
      <c r="AP16" s="274">
        <v>257246</v>
      </c>
      <c r="AQ16" s="275">
        <v>269124</v>
      </c>
      <c r="AR16" s="276">
        <v>-4.4000000000000004</v>
      </c>
    </row>
    <row r="17" spans="1:46" x14ac:dyDescent="0.15">
      <c r="A17" s="256"/>
    </row>
    <row r="18" spans="1:46" x14ac:dyDescent="0.15">
      <c r="A18" s="256"/>
      <c r="AQ18" s="277"/>
      <c r="AR18" s="277"/>
    </row>
    <row r="19" spans="1:46" x14ac:dyDescent="0.15">
      <c r="A19" s="256"/>
      <c r="AK19" s="252" t="s">
        <v>521</v>
      </c>
    </row>
    <row r="20" spans="1:46" x14ac:dyDescent="0.15">
      <c r="A20" s="256"/>
      <c r="AK20" s="278"/>
      <c r="AL20" s="279"/>
      <c r="AM20" s="279"/>
      <c r="AN20" s="280"/>
      <c r="AO20" s="281" t="s">
        <v>522</v>
      </c>
      <c r="AP20" s="282" t="s">
        <v>523</v>
      </c>
      <c r="AQ20" s="283" t="s">
        <v>524</v>
      </c>
      <c r="AR20" s="284"/>
    </row>
    <row r="21" spans="1:46" s="257" customFormat="1" x14ac:dyDescent="0.15">
      <c r="A21" s="285"/>
      <c r="AK21" s="1145" t="s">
        <v>525</v>
      </c>
      <c r="AL21" s="1146"/>
      <c r="AM21" s="1146"/>
      <c r="AN21" s="1147"/>
      <c r="AO21" s="286">
        <v>23.28</v>
      </c>
      <c r="AP21" s="287">
        <v>24.07</v>
      </c>
      <c r="AQ21" s="288">
        <v>-0.79</v>
      </c>
      <c r="AS21" s="289"/>
      <c r="AT21" s="285"/>
    </row>
    <row r="22" spans="1:46" s="257" customFormat="1" x14ac:dyDescent="0.15">
      <c r="A22" s="285"/>
      <c r="AK22" s="1145" t="s">
        <v>526</v>
      </c>
      <c r="AL22" s="1146"/>
      <c r="AM22" s="1146"/>
      <c r="AN22" s="1147"/>
      <c r="AO22" s="290">
        <v>92.2</v>
      </c>
      <c r="AP22" s="291">
        <v>94.6</v>
      </c>
      <c r="AQ22" s="292">
        <v>-2.4</v>
      </c>
      <c r="AR22" s="277"/>
      <c r="AS22" s="289"/>
      <c r="AT22" s="285"/>
    </row>
    <row r="23" spans="1:46" s="257" customFormat="1" x14ac:dyDescent="0.15">
      <c r="A23" s="285"/>
      <c r="AP23" s="277"/>
      <c r="AQ23" s="277"/>
      <c r="AR23" s="277"/>
      <c r="AS23" s="289"/>
      <c r="AT23" s="285"/>
    </row>
    <row r="24" spans="1:46" s="257" customFormat="1" x14ac:dyDescent="0.15">
      <c r="A24" s="285"/>
      <c r="AP24" s="277"/>
      <c r="AQ24" s="277"/>
      <c r="AR24" s="277"/>
      <c r="AS24" s="289"/>
      <c r="AT24" s="285"/>
    </row>
    <row r="25" spans="1:46" s="257" customForma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c r="AQ25" s="295"/>
      <c r="AR25" s="295"/>
      <c r="AS25" s="296"/>
      <c r="AT25" s="285"/>
    </row>
    <row r="26" spans="1:46" s="257" customFormat="1" x14ac:dyDescent="0.15">
      <c r="A26" s="1138" t="s">
        <v>527</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7"/>
      <c r="AS27" s="252"/>
      <c r="AT27" s="252"/>
    </row>
    <row r="28" spans="1:46" ht="17.25" x14ac:dyDescent="0.15">
      <c r="A28" s="253" t="s">
        <v>528</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98"/>
    </row>
    <row r="29" spans="1:46" x14ac:dyDescent="0.15">
      <c r="A29" s="256"/>
      <c r="AK29" s="257" t="s">
        <v>529</v>
      </c>
      <c r="AL29" s="257"/>
      <c r="AM29" s="257"/>
      <c r="AN29" s="257"/>
      <c r="AS29" s="299"/>
    </row>
    <row r="30" spans="1:46" ht="13.5" customHeight="1" x14ac:dyDescent="0.15">
      <c r="A30" s="256"/>
      <c r="AK30" s="259"/>
      <c r="AL30" s="260"/>
      <c r="AM30" s="260"/>
      <c r="AN30" s="261"/>
      <c r="AO30" s="1127" t="s">
        <v>508</v>
      </c>
      <c r="AP30" s="262"/>
      <c r="AQ30" s="263" t="s">
        <v>509</v>
      </c>
      <c r="AR30" s="264"/>
    </row>
    <row r="31" spans="1:46" x14ac:dyDescent="0.15">
      <c r="A31" s="256"/>
      <c r="AK31" s="265"/>
      <c r="AL31" s="266"/>
      <c r="AM31" s="266"/>
      <c r="AN31" s="267"/>
      <c r="AO31" s="1128"/>
      <c r="AP31" s="268" t="s">
        <v>510</v>
      </c>
      <c r="AQ31" s="269" t="s">
        <v>511</v>
      </c>
      <c r="AR31" s="270" t="s">
        <v>512</v>
      </c>
    </row>
    <row r="32" spans="1:46" ht="27" customHeight="1" x14ac:dyDescent="0.15">
      <c r="A32" s="256"/>
      <c r="AK32" s="1129" t="s">
        <v>530</v>
      </c>
      <c r="AL32" s="1130"/>
      <c r="AM32" s="1130"/>
      <c r="AN32" s="1131"/>
      <c r="AO32" s="300">
        <v>656316</v>
      </c>
      <c r="AP32" s="300">
        <v>142802</v>
      </c>
      <c r="AQ32" s="301">
        <v>141234</v>
      </c>
      <c r="AR32" s="302">
        <v>1.1000000000000001</v>
      </c>
    </row>
    <row r="33" spans="1:46" ht="13.5" customHeight="1" x14ac:dyDescent="0.15">
      <c r="A33" s="256"/>
      <c r="AK33" s="1129" t="s">
        <v>531</v>
      </c>
      <c r="AL33" s="1130"/>
      <c r="AM33" s="1130"/>
      <c r="AN33" s="1131"/>
      <c r="AO33" s="300" t="s">
        <v>516</v>
      </c>
      <c r="AP33" s="300" t="s">
        <v>516</v>
      </c>
      <c r="AQ33" s="301" t="s">
        <v>516</v>
      </c>
      <c r="AR33" s="302" t="s">
        <v>516</v>
      </c>
    </row>
    <row r="34" spans="1:46" ht="27" customHeight="1" x14ac:dyDescent="0.15">
      <c r="A34" s="256"/>
      <c r="AK34" s="1129" t="s">
        <v>532</v>
      </c>
      <c r="AL34" s="1130"/>
      <c r="AM34" s="1130"/>
      <c r="AN34" s="1131"/>
      <c r="AO34" s="300" t="s">
        <v>516</v>
      </c>
      <c r="AP34" s="300" t="s">
        <v>516</v>
      </c>
      <c r="AQ34" s="301" t="s">
        <v>516</v>
      </c>
      <c r="AR34" s="302" t="s">
        <v>516</v>
      </c>
    </row>
    <row r="35" spans="1:46" ht="27" customHeight="1" x14ac:dyDescent="0.15">
      <c r="A35" s="256"/>
      <c r="AK35" s="1129" t="s">
        <v>533</v>
      </c>
      <c r="AL35" s="1130"/>
      <c r="AM35" s="1130"/>
      <c r="AN35" s="1131"/>
      <c r="AO35" s="300">
        <v>41483</v>
      </c>
      <c r="AP35" s="300">
        <v>9026</v>
      </c>
      <c r="AQ35" s="301">
        <v>30523</v>
      </c>
      <c r="AR35" s="302">
        <v>-70.400000000000006</v>
      </c>
    </row>
    <row r="36" spans="1:46" ht="27" customHeight="1" x14ac:dyDescent="0.15">
      <c r="A36" s="256"/>
      <c r="AK36" s="1129" t="s">
        <v>534</v>
      </c>
      <c r="AL36" s="1130"/>
      <c r="AM36" s="1130"/>
      <c r="AN36" s="1131"/>
      <c r="AO36" s="300">
        <v>22467</v>
      </c>
      <c r="AP36" s="300">
        <v>4888</v>
      </c>
      <c r="AQ36" s="301">
        <v>4602</v>
      </c>
      <c r="AR36" s="302">
        <v>6.2</v>
      </c>
    </row>
    <row r="37" spans="1:46" ht="13.5" customHeight="1" x14ac:dyDescent="0.15">
      <c r="A37" s="256"/>
      <c r="AK37" s="1129" t="s">
        <v>535</v>
      </c>
      <c r="AL37" s="1130"/>
      <c r="AM37" s="1130"/>
      <c r="AN37" s="1131"/>
      <c r="AO37" s="300" t="s">
        <v>516</v>
      </c>
      <c r="AP37" s="300" t="s">
        <v>516</v>
      </c>
      <c r="AQ37" s="301">
        <v>937</v>
      </c>
      <c r="AR37" s="302" t="s">
        <v>516</v>
      </c>
    </row>
    <row r="38" spans="1:46" ht="27" customHeight="1" x14ac:dyDescent="0.15">
      <c r="A38" s="256"/>
      <c r="AK38" s="1132" t="s">
        <v>536</v>
      </c>
      <c r="AL38" s="1133"/>
      <c r="AM38" s="1133"/>
      <c r="AN38" s="1134"/>
      <c r="AO38" s="303" t="s">
        <v>516</v>
      </c>
      <c r="AP38" s="303" t="s">
        <v>516</v>
      </c>
      <c r="AQ38" s="304">
        <v>14</v>
      </c>
      <c r="AR38" s="292" t="s">
        <v>516</v>
      </c>
      <c r="AS38" s="299"/>
    </row>
    <row r="39" spans="1:46" x14ac:dyDescent="0.15">
      <c r="A39" s="256"/>
      <c r="AK39" s="1132" t="s">
        <v>537</v>
      </c>
      <c r="AL39" s="1133"/>
      <c r="AM39" s="1133"/>
      <c r="AN39" s="1134"/>
      <c r="AO39" s="300">
        <v>-16902</v>
      </c>
      <c r="AP39" s="300">
        <v>-3678</v>
      </c>
      <c r="AQ39" s="301">
        <v>-6455</v>
      </c>
      <c r="AR39" s="302">
        <v>-43</v>
      </c>
      <c r="AS39" s="299"/>
    </row>
    <row r="40" spans="1:46" ht="27" customHeight="1" x14ac:dyDescent="0.15">
      <c r="A40" s="256"/>
      <c r="AK40" s="1129" t="s">
        <v>538</v>
      </c>
      <c r="AL40" s="1130"/>
      <c r="AM40" s="1130"/>
      <c r="AN40" s="1131"/>
      <c r="AO40" s="300">
        <v>-502682</v>
      </c>
      <c r="AP40" s="300">
        <v>-109374</v>
      </c>
      <c r="AQ40" s="301">
        <v>-126702</v>
      </c>
      <c r="AR40" s="302">
        <v>-13.7</v>
      </c>
      <c r="AS40" s="299"/>
    </row>
    <row r="41" spans="1:46" x14ac:dyDescent="0.15">
      <c r="A41" s="256"/>
      <c r="AK41" s="1135" t="s">
        <v>306</v>
      </c>
      <c r="AL41" s="1136"/>
      <c r="AM41" s="1136"/>
      <c r="AN41" s="1137"/>
      <c r="AO41" s="300">
        <v>200682</v>
      </c>
      <c r="AP41" s="300">
        <v>43664</v>
      </c>
      <c r="AQ41" s="301">
        <v>44155</v>
      </c>
      <c r="AR41" s="302">
        <v>-1.1000000000000001</v>
      </c>
      <c r="AS41" s="299"/>
    </row>
    <row r="42" spans="1:46" x14ac:dyDescent="0.15">
      <c r="A42" s="256"/>
      <c r="AK42" s="305" t="s">
        <v>539</v>
      </c>
      <c r="AQ42" s="277"/>
      <c r="AR42" s="277"/>
      <c r="AS42" s="299"/>
    </row>
    <row r="43" spans="1:46" x14ac:dyDescent="0.15">
      <c r="A43" s="256"/>
      <c r="AP43" s="306"/>
      <c r="AQ43" s="277"/>
      <c r="AS43" s="299"/>
    </row>
    <row r="44" spans="1:46" x14ac:dyDescent="0.15">
      <c r="A44" s="256"/>
      <c r="AQ44" s="277"/>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7"/>
      <c r="AR45" s="254"/>
      <c r="AS45" s="254"/>
      <c r="AT45" s="252"/>
    </row>
    <row r="46" spans="1:46" x14ac:dyDescent="0.15">
      <c r="A46" s="308"/>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252"/>
    </row>
    <row r="47" spans="1:46" ht="17.25" customHeight="1" x14ac:dyDescent="0.15">
      <c r="A47" s="309" t="s">
        <v>540</v>
      </c>
    </row>
    <row r="48" spans="1:46" x14ac:dyDescent="0.15">
      <c r="A48" s="256"/>
      <c r="AK48" s="310" t="s">
        <v>541</v>
      </c>
      <c r="AL48" s="310"/>
      <c r="AM48" s="310"/>
      <c r="AN48" s="310"/>
      <c r="AO48" s="310"/>
      <c r="AP48" s="310"/>
      <c r="AQ48" s="311"/>
      <c r="AR48" s="310"/>
    </row>
    <row r="49" spans="1:44" ht="13.5" customHeight="1" x14ac:dyDescent="0.15">
      <c r="A49" s="256"/>
      <c r="AK49" s="312"/>
      <c r="AL49" s="313"/>
      <c r="AM49" s="1122" t="s">
        <v>508</v>
      </c>
      <c r="AN49" s="1124" t="s">
        <v>542</v>
      </c>
      <c r="AO49" s="1125"/>
      <c r="AP49" s="1125"/>
      <c r="AQ49" s="1125"/>
      <c r="AR49" s="1126"/>
    </row>
    <row r="50" spans="1:44" x14ac:dyDescent="0.15">
      <c r="A50" s="256"/>
      <c r="AK50" s="314"/>
      <c r="AL50" s="315"/>
      <c r="AM50" s="1123"/>
      <c r="AN50" s="316" t="s">
        <v>543</v>
      </c>
      <c r="AO50" s="317" t="s">
        <v>544</v>
      </c>
      <c r="AP50" s="318" t="s">
        <v>545</v>
      </c>
      <c r="AQ50" s="319" t="s">
        <v>546</v>
      </c>
      <c r="AR50" s="320" t="s">
        <v>547</v>
      </c>
    </row>
    <row r="51" spans="1:44" x14ac:dyDescent="0.15">
      <c r="A51" s="256"/>
      <c r="AK51" s="312" t="s">
        <v>548</v>
      </c>
      <c r="AL51" s="313"/>
      <c r="AM51" s="321">
        <v>1466371</v>
      </c>
      <c r="AN51" s="322">
        <v>301041</v>
      </c>
      <c r="AO51" s="323">
        <v>4.2</v>
      </c>
      <c r="AP51" s="324">
        <v>317319</v>
      </c>
      <c r="AQ51" s="325">
        <v>2.2999999999999998</v>
      </c>
      <c r="AR51" s="326">
        <v>1.9</v>
      </c>
    </row>
    <row r="52" spans="1:44" x14ac:dyDescent="0.15">
      <c r="A52" s="256"/>
      <c r="AK52" s="327"/>
      <c r="AL52" s="328" t="s">
        <v>549</v>
      </c>
      <c r="AM52" s="329">
        <v>245897</v>
      </c>
      <c r="AN52" s="330">
        <v>50482</v>
      </c>
      <c r="AO52" s="331">
        <v>175.8</v>
      </c>
      <c r="AP52" s="332">
        <v>164214</v>
      </c>
      <c r="AQ52" s="333">
        <v>4.2</v>
      </c>
      <c r="AR52" s="334">
        <v>171.6</v>
      </c>
    </row>
    <row r="53" spans="1:44" x14ac:dyDescent="0.15">
      <c r="A53" s="256"/>
      <c r="AK53" s="312" t="s">
        <v>550</v>
      </c>
      <c r="AL53" s="313"/>
      <c r="AM53" s="321">
        <v>2382415</v>
      </c>
      <c r="AN53" s="322">
        <v>501984</v>
      </c>
      <c r="AO53" s="323">
        <v>66.7</v>
      </c>
      <c r="AP53" s="324">
        <v>289738</v>
      </c>
      <c r="AQ53" s="325">
        <v>-8.6999999999999993</v>
      </c>
      <c r="AR53" s="326">
        <v>75.400000000000006</v>
      </c>
    </row>
    <row r="54" spans="1:44" x14ac:dyDescent="0.15">
      <c r="A54" s="256"/>
      <c r="AK54" s="327"/>
      <c r="AL54" s="328" t="s">
        <v>549</v>
      </c>
      <c r="AM54" s="329">
        <v>321937</v>
      </c>
      <c r="AN54" s="330">
        <v>67833</v>
      </c>
      <c r="AO54" s="331">
        <v>34.4</v>
      </c>
      <c r="AP54" s="332">
        <v>156238</v>
      </c>
      <c r="AQ54" s="333">
        <v>-4.9000000000000004</v>
      </c>
      <c r="AR54" s="334">
        <v>39.299999999999997</v>
      </c>
    </row>
    <row r="55" spans="1:44" x14ac:dyDescent="0.15">
      <c r="A55" s="256"/>
      <c r="AK55" s="312" t="s">
        <v>551</v>
      </c>
      <c r="AL55" s="313"/>
      <c r="AM55" s="321">
        <v>1319406</v>
      </c>
      <c r="AN55" s="322">
        <v>282347</v>
      </c>
      <c r="AO55" s="323">
        <v>-43.8</v>
      </c>
      <c r="AP55" s="324">
        <v>316937</v>
      </c>
      <c r="AQ55" s="325">
        <v>9.4</v>
      </c>
      <c r="AR55" s="326">
        <v>-53.2</v>
      </c>
    </row>
    <row r="56" spans="1:44" x14ac:dyDescent="0.15">
      <c r="A56" s="256"/>
      <c r="AK56" s="327"/>
      <c r="AL56" s="328" t="s">
        <v>549</v>
      </c>
      <c r="AM56" s="329">
        <v>601930</v>
      </c>
      <c r="AN56" s="330">
        <v>128810</v>
      </c>
      <c r="AO56" s="331">
        <v>89.9</v>
      </c>
      <c r="AP56" s="332">
        <v>199150</v>
      </c>
      <c r="AQ56" s="333">
        <v>27.5</v>
      </c>
      <c r="AR56" s="334">
        <v>62.4</v>
      </c>
    </row>
    <row r="57" spans="1:44" x14ac:dyDescent="0.15">
      <c r="A57" s="256"/>
      <c r="AK57" s="312" t="s">
        <v>552</v>
      </c>
      <c r="AL57" s="313"/>
      <c r="AM57" s="321">
        <v>1997726</v>
      </c>
      <c r="AN57" s="322">
        <v>432877</v>
      </c>
      <c r="AO57" s="323">
        <v>53.3</v>
      </c>
      <c r="AP57" s="324">
        <v>332350</v>
      </c>
      <c r="AQ57" s="325">
        <v>4.9000000000000004</v>
      </c>
      <c r="AR57" s="326">
        <v>48.4</v>
      </c>
    </row>
    <row r="58" spans="1:44" x14ac:dyDescent="0.15">
      <c r="A58" s="256"/>
      <c r="AK58" s="327"/>
      <c r="AL58" s="328" t="s">
        <v>549</v>
      </c>
      <c r="AM58" s="329">
        <v>1261411</v>
      </c>
      <c r="AN58" s="330">
        <v>273328</v>
      </c>
      <c r="AO58" s="331">
        <v>112.2</v>
      </c>
      <c r="AP58" s="332">
        <v>200453</v>
      </c>
      <c r="AQ58" s="333">
        <v>0.7</v>
      </c>
      <c r="AR58" s="334">
        <v>111.5</v>
      </c>
    </row>
    <row r="59" spans="1:44" x14ac:dyDescent="0.15">
      <c r="A59" s="256"/>
      <c r="AK59" s="312" t="s">
        <v>553</v>
      </c>
      <c r="AL59" s="313"/>
      <c r="AM59" s="321">
        <v>1580831</v>
      </c>
      <c r="AN59" s="322">
        <v>343958</v>
      </c>
      <c r="AO59" s="323">
        <v>-20.5</v>
      </c>
      <c r="AP59" s="324">
        <v>362690</v>
      </c>
      <c r="AQ59" s="325">
        <v>9.1</v>
      </c>
      <c r="AR59" s="326">
        <v>-29.6</v>
      </c>
    </row>
    <row r="60" spans="1:44" x14ac:dyDescent="0.15">
      <c r="A60" s="256"/>
      <c r="AK60" s="327"/>
      <c r="AL60" s="328" t="s">
        <v>549</v>
      </c>
      <c r="AM60" s="329">
        <v>419186</v>
      </c>
      <c r="AN60" s="330">
        <v>91207</v>
      </c>
      <c r="AO60" s="331">
        <v>-66.599999999999994</v>
      </c>
      <c r="AP60" s="332">
        <v>172580</v>
      </c>
      <c r="AQ60" s="333">
        <v>-13.9</v>
      </c>
      <c r="AR60" s="334">
        <v>-52.7</v>
      </c>
    </row>
    <row r="61" spans="1:44" x14ac:dyDescent="0.15">
      <c r="A61" s="256"/>
      <c r="AK61" s="312" t="s">
        <v>554</v>
      </c>
      <c r="AL61" s="335"/>
      <c r="AM61" s="321">
        <v>1749350</v>
      </c>
      <c r="AN61" s="322">
        <v>372441</v>
      </c>
      <c r="AO61" s="323">
        <v>12</v>
      </c>
      <c r="AP61" s="324">
        <v>323807</v>
      </c>
      <c r="AQ61" s="336">
        <v>3.4</v>
      </c>
      <c r="AR61" s="326">
        <v>8.6</v>
      </c>
    </row>
    <row r="62" spans="1:44" x14ac:dyDescent="0.15">
      <c r="A62" s="256"/>
      <c r="AK62" s="327"/>
      <c r="AL62" s="328" t="s">
        <v>549</v>
      </c>
      <c r="AM62" s="329">
        <v>570072</v>
      </c>
      <c r="AN62" s="330">
        <v>122332</v>
      </c>
      <c r="AO62" s="331">
        <v>69.099999999999994</v>
      </c>
      <c r="AP62" s="332">
        <v>178527</v>
      </c>
      <c r="AQ62" s="333">
        <v>2.7</v>
      </c>
      <c r="AR62" s="334">
        <v>66.400000000000006</v>
      </c>
    </row>
    <row r="63" spans="1:44" x14ac:dyDescent="0.15">
      <c r="A63" s="256"/>
    </row>
    <row r="64" spans="1:44" x14ac:dyDescent="0.15">
      <c r="A64" s="256"/>
    </row>
    <row r="65" spans="1:46" x14ac:dyDescent="0.15">
      <c r="A65" s="256"/>
    </row>
    <row r="66" spans="1:46" x14ac:dyDescent="0.15">
      <c r="A66" s="337"/>
      <c r="B66" s="308"/>
      <c r="C66" s="308"/>
      <c r="D66" s="308"/>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38"/>
    </row>
    <row r="67" spans="1:46" ht="13.5" hidden="1" customHeight="1" x14ac:dyDescent="0.15">
      <c r="AS67" s="252"/>
      <c r="AT67" s="252"/>
    </row>
  </sheetData>
  <sheetProtection algorithmName="SHA-512" hashValue="wSjjmxlGB/fhi1n6J1XqBLCwcfcbt3Ka2omycViPhj4NFbWIEBViNJmx9gtR0BZjpYL/QCYVbkNmw73YfizKrw==" saltValue="Axm6bf7rDGlCM+PlX0Jb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556</v>
      </c>
    </row>
    <row r="121" spans="125:125" ht="13.5" hidden="1" customHeight="1" x14ac:dyDescent="0.15">
      <c r="DU121" s="250"/>
    </row>
  </sheetData>
  <sheetProtection algorithmName="SHA-512" hashValue="8F67hnhz12y32KRK/+r04qKoCgnrx8qjYrffgL+9hhfUXjbNhMYCFXMrmfors8Hd++4DhmFAGOO4A0A2Ohq5Zg==" saltValue="qTphvEjw0yrIeFefIGxx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557</v>
      </c>
    </row>
  </sheetData>
  <sheetProtection algorithmName="SHA-512" hashValue="UYdaQf6lurFNsoRwv2+GK/kF1LUcjipWgOTYb14qGBpjFreoUFambFFKzsAD46eL897KOe65JpZgF5JUr4fx8g==" saltValue="sAN817LuSWNe96C4Fr13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48" t="s">
        <v>3</v>
      </c>
      <c r="D47" s="1148"/>
      <c r="E47" s="1149"/>
      <c r="F47" s="11">
        <v>8.9700000000000006</v>
      </c>
      <c r="G47" s="12">
        <v>10.85</v>
      </c>
      <c r="H47" s="12">
        <v>13.52</v>
      </c>
      <c r="I47" s="12">
        <v>17.78</v>
      </c>
      <c r="J47" s="13">
        <v>20.96</v>
      </c>
    </row>
    <row r="48" spans="2:10" ht="57.75" customHeight="1" x14ac:dyDescent="0.15">
      <c r="B48" s="14"/>
      <c r="C48" s="1150" t="s">
        <v>4</v>
      </c>
      <c r="D48" s="1150"/>
      <c r="E48" s="1151"/>
      <c r="F48" s="15">
        <v>15.27</v>
      </c>
      <c r="G48" s="16">
        <v>7.77</v>
      </c>
      <c r="H48" s="16">
        <v>15.68</v>
      </c>
      <c r="I48" s="16">
        <v>7.95</v>
      </c>
      <c r="J48" s="17">
        <v>17.600000000000001</v>
      </c>
    </row>
    <row r="49" spans="2:10" ht="57.75" customHeight="1" thickBot="1" x14ac:dyDescent="0.2">
      <c r="B49" s="18"/>
      <c r="C49" s="1152" t="s">
        <v>5</v>
      </c>
      <c r="D49" s="1152"/>
      <c r="E49" s="1153"/>
      <c r="F49" s="19">
        <v>4.4000000000000004</v>
      </c>
      <c r="G49" s="20" t="s">
        <v>563</v>
      </c>
      <c r="H49" s="20">
        <v>10.6</v>
      </c>
      <c r="I49" s="20" t="s">
        <v>564</v>
      </c>
      <c r="J49" s="21">
        <v>14.68</v>
      </c>
    </row>
    <row r="50" spans="2:10" x14ac:dyDescent="0.15"/>
  </sheetData>
  <sheetProtection algorithmName="SHA-512" hashValue="TCHxEEBKMUUKAG5X5JK5kbif6rOimMv0DKOcCZWBvlCAlurbSy3JKE0WNe3YPoO7vMmCfrcjDR3f3itLBj+/zg==" saltValue="1N7UpCa4yHYJ68IysG0l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2024-03-06T04:04:41Z</cp:lastPrinted>
  <dcterms:created xsi:type="dcterms:W3CDTF">2023-02-20T07:57:26Z</dcterms:created>
  <dcterms:modified xsi:type="dcterms:W3CDTF">2024-03-26T12:14:14Z</dcterms:modified>
  <cp:category/>
</cp:coreProperties>
</file>