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unigamiR5001\Desktop\1_財政状況資料集\"/>
    </mc:Choice>
  </mc:AlternateContent>
  <xr:revisionPtr revIDLastSave="0" documentId="8_{8F1D32A2-7A30-4CB0-A925-148577135E6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U36" i="10"/>
  <c r="C36" i="10"/>
  <c r="CO35" i="10"/>
  <c r="BW35" i="10"/>
  <c r="BE35" i="10"/>
  <c r="AM35" i="10"/>
  <c r="C35" i="10"/>
  <c r="CO34" i="10"/>
  <c r="BW34"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<sst xmlns="http://schemas.openxmlformats.org/spreadsheetml/2006/main" count="1101" uniqueCount="585">
  <si>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</si>
  <si>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</si>
  <si>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</si>
  <si>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</si>
  <si>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</si>
  <si>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</si>
  <si>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</si>
  <si>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</si>
  <si>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</si>
  <si>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</si>
  <si>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</si>
  <si>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</si>
  <si>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</si>
  <si>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</si>
  <si>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</si>
  <si>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</si>
  <si>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</si>
  <si>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</si>
  <si>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</si>
  <si>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</si>
  <si>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</si>
  <si>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</si>
  <si>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</si>
  <si>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</si>
  <si>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</si>
  <si>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</si>
  <si>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</si>
  <si>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</si>
  <si>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</si>
  <si>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</si>
  <si>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</si>
  <si>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</si>
  <si>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</si>
  <si>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</si>
  <si>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</si>
  <si>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</si>
  <si>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</si>
  <si>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</si>
  <si>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</si>
  <si>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</si>
  <si>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</si>
  <si>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</si>
  <si>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</si>
  <si>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</si>
  <si>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</si>
  <si>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</si>
  <si>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</si>
  <si>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</si>
  <si>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</si>
  <si>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</si>
  <si>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</si>
  <si>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</si>
  <si>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</si>
  <si>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</si>
  <si>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</si>
  <si>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</si>
  <si>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</si>
  <si>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</si>
  <si>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</si>
  <si>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</si>
  <si>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</si>
  <si>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</si>
  <si>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</si>
  <si>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</si>
  <si>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</si>
  <si>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</si>
  <si>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</si>
  <si>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</si>
  <si>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</si>
  <si>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</si>
  <si>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</si>
  <si>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</si>
  <si>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</si>
  <si>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</si>
  <si>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</si>
  <si>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</si>
  <si>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</si>
  <si>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</si>
  <si>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</si>
  <si>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</si>
  <si>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</si>
  <si>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</si>
  <si>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</si>
  <si>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</si>
  <si>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</si>
  <si>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</si>
  <si>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</si>
  <si>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</si>
  <si>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</si>
  <si>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</si>
  <si>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</si>
  <si>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</si>
  <si>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</si>
  <si>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</si>
  <si>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</si>
  <si>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</si>
  <si>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</si>
  <si>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</si>
  <si>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</si>
  <si>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</si>
  <si>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</si>
  <si>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</si>
  <si>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</si>
  <si>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</si>
  <si>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</si>
  <si>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</si>
  <si>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</si>
  <si>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</si>
  <si>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</si>
  <si>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</si>
  <si>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</si>
  <si>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</si>
  <si>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</si>
  <si>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</si>
  <si>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</si>
  <si>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</si>
  <si>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</si>
  <si>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</si>
  <si>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</si>
  <si>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</si>
  <si>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</si>
  <si>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</si>
  <si>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</si>
  <si>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</si>
  <si>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</si>
  <si>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</si>
  <si>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</si>
  <si>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</si>
  <si>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</si>
  <si>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</si>
  <si>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</si>
  <si>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</si>
  <si>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</si>
  <si>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</si>
  <si>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</si>
  <si>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</si>
  <si>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</si>
  <si>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</si>
  <si>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</si>
  <si>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</si>
  <si>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</si>
  <si>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</si>
  <si>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</si>
  <si>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</si>
  <si>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</si>
  <si>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</si>
  <si>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</si>
  <si>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</si>
  <si>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</si>
  <si>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</si>
  <si>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</si>
  <si>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</si>
  <si>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</si>
  <si>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</si>
  <si>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</si>
  <si>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</si>
  <si>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</si>
  <si>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</si>
  <si>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</si>
  <si>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</si>
  <si>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</si>
  <si>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</si>
  <si>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</si>
  <si>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</si>
  <si>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</si>
  <si>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</si>
  <si>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</si>
  <si>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</si>
  <si>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</si>
  <si>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</si>
  <si>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</si>
  <si>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</si>
  <si>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</si>
  <si>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</si>
  <si>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</si>
  <si>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</si>
  <si>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</si>
  <si>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</si>
  <si>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</si>
  <si>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</si>
  <si>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</si>
  <si>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</si>
  <si>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</si>
  <si>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</si>
  <si>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</si>
  <si>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</si>
  <si>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</si>
  <si>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</si>
  <si>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</si>
  <si>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</si>
  <si>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</si>
  <si>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</si>
  <si>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</si>
  <si>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</si>
  <si>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</si>
  <si>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</si>
  <si>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</si>
  <si>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</si>
  <si>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</si>
  <si>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</si>
  <si>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</si>
  <si>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</si>
  <si>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</si>
  <si>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</si>
  <si>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</si>
  <si>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</si>
  <si>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</si>
  <si>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</si>
  <si>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</si>
  <si>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</si>
  <si>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</si>
  <si>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</si>
  <si>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</si>
  <si>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</si>
  <si>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</si>
  <si>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</si>
  <si>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</si>
  <si>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</si>
  <si>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</si>
  <si>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</si>
  <si>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</si>
  <si>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沖縄県国頭村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</si>
  <si>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</si>
  <si>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</si>
  <si>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</si>
  <si>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</si>
  <si>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</si>
  <si>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</si>
  <si>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</si>
  <si>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</si>
  <si>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</si>
  <si>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</si>
  <si>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</si>
  <si>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</si>
  <si>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</si>
  <si>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</si>
  <si>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</si>
  <si>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</si>
  <si>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</si>
  <si>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</si>
  <si>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</si>
  <si>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</si>
  <si>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</si>
  <si>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</si>
  <si>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</si>
  <si>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</si>
  <si>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</si>
  <si>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</si>
  <si>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</si>
  <si>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</si>
  <si>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</si>
  <si>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</si>
  <si>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</si>
  <si>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</si>
  <si>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</si>
  <si>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</si>
  <si>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</si>
  <si>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</si>
  <si>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</si>
  <si>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</si>
  <si>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</si>
  <si>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</si>
  <si>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</si>
  <si>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</si>
  <si>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</si>
  <si>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</si>
  <si>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</si>
  <si>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</si>
  <si>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</si>
  <si>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</si>
  <si>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</si>
  <si>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</si>
  <si>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</si>
  <si>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</si>
  <si>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</si>
  <si>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</si>
  <si>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</si>
  <si>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</si>
  <si>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</si>
  <si>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</si>
  <si>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</si>
  <si>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</si>
  <si>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</si>
  <si>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</si>
  <si>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</si>
  <si>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</si>
  <si>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</si>
  <si>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</si>
  <si>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</si>
  <si>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</si>
  <si>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</si>
  <si>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</si>
  <si>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</si>
  <si>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</si>
  <si>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</si>
  <si>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</si>
  <si>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</si>
  <si>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</si>
  <si>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</si>
  <si>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</si>
  <si>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</si>
  <si>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</si>
  <si>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</si>
  <si>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</si>
  <si>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</si>
  <si>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</si>
  <si>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</si>
  <si>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</si>
  <si>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</si>
  <si>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</si>
  <si>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</si>
  <si>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</si>
  <si>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</si>
  <si>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</si>
  <si>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</si>
  <si>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</si>
  <si>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</si>
  <si>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</si>
  <si>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</si>
  <si>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</si>
  <si>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</si>
  <si>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</si>
  <si>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</si>
  <si>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</si>
  <si>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</si>
  <si>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</si>
  <si>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</si>
  <si>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</si>
  <si>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</si>
  <si>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</si>
  <si>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</si>
  <si>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</si>
  <si>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</si>
  <si>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</si>
  <si>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</si>
  <si>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</si>
  <si>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</si>
  <si>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</si>
  <si>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</si>
  <si>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</si>
  <si>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</si>
  <si>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</si>
  <si>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</si>
  <si>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</si>
  <si>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</si>
  <si>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</si>
  <si>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</si>
  <si>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</si>
  <si>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</si>
  <si>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</si>
  <si>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</si>
  <si>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</si>
  <si>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</si>
  <si>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</si>
  <si>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</si>
  <si>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</si>
  <si>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</si>
  <si>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</si>
  <si>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</si>
  <si>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</si>
  <si>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</si>
  <si>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</si>
  <si>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</si>
  <si>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</si>
  <si>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</si>
  <si>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</si>
  <si>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</si>
  <si>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</si>
  <si>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</si>
  <si>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</si>
  <si>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</si>
  <si>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</si>
  <si>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</si>
  <si>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沖縄県国頭村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</si>
  <si>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</si>
  <si>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</si>
  <si>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</si>
  <si>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</si>
  <si>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</si>
  <si>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</si>
  <si>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</si>
  <si>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</si>
  <si>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</si>
  <si>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</si>
  <si>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</si>
  <si>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</si>
  <si>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</si>
  <si>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</si>
  <si>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</si>
  <si>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</si>
  <si>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</si>
  <si>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</si>
  <si>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</si>
  <si>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</si>
  <si>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</si>
  <si>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</si>
  <si>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</si>
  <si>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</si>
  <si>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</si>
  <si>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</si>
  <si>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</si>
  <si>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</si>
  <si>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</si>
  <si>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</si>
  <si>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</si>
  <si>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</si>
  <si>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</si>
  <si>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</si>
  <si>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</si>
  <si>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</si>
  <si>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</si>
  <si>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</si>
  <si>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</si>
  <si>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</si>
  <si>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</si>
  <si>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</si>
  <si>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</si>
  <si>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</si>
  <si>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</si>
  <si>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</si>
  <si>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</si>
  <si>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</si>
  <si>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</si>
  <si>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</si>
  <si>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</si>
  <si>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</si>
  <si>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</si>
  <si>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</si>
  <si>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</si>
  <si>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</si>
  <si>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</si>
  <si>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</si>
  <si>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</si>
  <si>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</si>
  <si>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</si>
  <si>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</si>
  <si>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</si>
  <si>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</si>
  <si>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</si>
  <si>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</si>
  <si>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</si>
  <si>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</si>
  <si>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</si>
  <si>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</si>
  <si>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</si>
  <si>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</si>
  <si>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</si>
  <si>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</si>
  <si>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</si>
  <si>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</si>
  <si>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</si>
  <si>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</si>
  <si>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</si>
  <si>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</si>
  <si>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</si>
  <si>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</si>
  <si>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</si>
  <si>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</si>
  <si>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</si>
  <si>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</si>
  <si>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</si>
  <si>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</si>
  <si>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</si>
  <si>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</si>
  <si>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</si>
  <si>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</si>
  <si>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</si>
  <si>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</si>
  <si>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</si>
  <si>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</si>
  <si>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</si>
  <si>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</si>
  <si>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</si>
  <si>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</si>
  <si>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</si>
  <si>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</si>
  <si>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</si>
  <si>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</si>
  <si>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</si>
  <si>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</si>
  <si>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</si>
  <si>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</si>
  <si>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</si>
  <si>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</si>
  <si>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</si>
  <si>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</si>
  <si>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</si>
  <si>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</si>
  <si>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</si>
  <si>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</si>
  <si>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</si>
  <si>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</si>
  <si>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</si>
  <si>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</si>
  <si>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</si>
  <si>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</si>
  <si>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</si>
  <si>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</si>
  <si>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</si>
  <si>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</si>
  <si>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</si>
  <si>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</si>
  <si>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</si>
  <si>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</si>
  <si>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</si>
  <si>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</si>
  <si>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</si>
  <si>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</si>
  <si>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</si>
  <si>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</si>
  <si>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</si>
  <si>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</si>
  <si>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</si>
  <si>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</si>
  <si>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</si>
  <si>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</si>
  <si>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</si>
  <si>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</si>
  <si>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</si>
  <si>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</si>
  <si>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</si>
  <si>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</si>
  <si>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</si>
  <si>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</si>
  <si>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</si>
  <si>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</si>
  <si>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</si>
  <si>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</si>
  <si>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</si>
  <si>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</si>
  <si>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</si>
  <si>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</si>
  <si>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</si>
  <si>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</si>
  <si>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</si>
  <si>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</si>
  <si>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</si>
  <si>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</si>
  <si>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</si>
  <si>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</si>
  <si>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</si>
  <si>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</si>
  <si>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</si>
  <si>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</si>
  <si>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</si>
  <si>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</si>
  <si>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</si>
  <si>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</si>
  <si>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</si>
  <si>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</si>
  <si>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</si>
  <si>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</si>
  <si>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</si>
  <si>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</si>
  <si>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</si>
  <si>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</si>
  <si>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</si>
  <si>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</si>
  <si>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6.14</t>
  </si>
  <si>
    <t>▲ 2.27</t>
  </si>
  <si>
    <t>▲ 1.98</t>
  </si>
  <si>
    <t>一般会計</t>
  </si>
  <si>
    <t>簡易水道特別会計</t>
  </si>
  <si>
    <t>後期高齢者医療特別会計</t>
  </si>
  <si>
    <t>国民健康保険特別会計</t>
  </si>
  <si>
    <t>▲ 0.17</t>
  </si>
  <si>
    <t>▲ 0.12</t>
  </si>
  <si>
    <t>その他会計（赤字）</t>
  </si>
  <si>
    <t>その他会計（黒字）</t>
  </si>
  <si>
    <t>（百万円）</t>
    <phoneticPr fontId="5"/>
  </si>
  <si>
    <t>H30</t>
    <phoneticPr fontId="5"/>
  </si>
  <si>
    <t>R01</t>
    <phoneticPr fontId="5"/>
  </si>
  <si>
    <t>R02</t>
    <phoneticPr fontId="5"/>
  </si>
  <si>
    <t>R03</t>
    <phoneticPr fontId="5"/>
  </si>
  <si>
    <t>R04</t>
    <phoneticPr fontId="5"/>
  </si>
  <si>
    <t>国頭地区行政事務組合</t>
    <phoneticPr fontId="2"/>
  </si>
  <si>
    <t>北部広域市町村圏事務組合</t>
    <phoneticPr fontId="2"/>
  </si>
  <si>
    <t>沖縄県市町村総合事務組合</t>
    <phoneticPr fontId="2"/>
  </si>
  <si>
    <t>沖縄県町村自治会館管理組合</t>
    <phoneticPr fontId="2"/>
  </si>
  <si>
    <t>沖縄県介護保険広域連合（一般会計）</t>
    <rPh sb="12" eb="14">
      <t>イッパン</t>
    </rPh>
    <rPh sb="14" eb="16">
      <t>カイケイ</t>
    </rPh>
    <phoneticPr fontId="2"/>
  </si>
  <si>
    <t>沖縄県介護保険広域連合（特別会計）</t>
    <rPh sb="12" eb="16">
      <t>トクベツカイケイ</t>
    </rPh>
    <phoneticPr fontId="2"/>
  </si>
  <si>
    <t>沖縄県後期高齢者医療広域連合（一般会計）</t>
    <rPh sb="15" eb="17">
      <t>イッパン</t>
    </rPh>
    <rPh sb="17" eb="19">
      <t>カイケイ</t>
    </rPh>
    <phoneticPr fontId="2"/>
  </si>
  <si>
    <t>沖縄県後期高齢者医療広域連合（特別会計）</t>
    <rPh sb="15" eb="17">
      <t>トクベツ</t>
    </rPh>
    <rPh sb="17" eb="19">
      <t>カイケイ</t>
    </rPh>
    <phoneticPr fontId="2"/>
  </si>
  <si>
    <t>国頭村観光物産(株)</t>
    <rPh sb="0" eb="3">
      <t>クニガミソン</t>
    </rPh>
    <rPh sb="3" eb="5">
      <t>カンコウ</t>
    </rPh>
    <rPh sb="5" eb="7">
      <t>ブッサン</t>
    </rPh>
    <rPh sb="7" eb="10">
      <t>カブ</t>
    </rPh>
    <phoneticPr fontId="2"/>
  </si>
  <si>
    <t>国頭きのこ園</t>
    <rPh sb="0" eb="2">
      <t>クニガミ</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</si>
</sst>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C02-4FE9-BF2A-2483C1DABA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501984</c:v>
                </c:pt>
                <c:pt idx="1">
                  <c:v>282347</c:v>
                </c:pt>
                <c:pt idx="2">
                  <c:v>432877</c:v>
                </c:pt>
                <c:pt idx="3">
                  <c:v>343958</c:v>
                </c:pt>
                <c:pt idx="4">
                  <c:v>198795</c:v>
                </c:pt>
              </c:numCache>
            </c:numRef>
          </c:val>
          <c:smooth val="0"/>
          <c:extLst>
            <c:ext xmlns:c16="http://schemas.microsoft.com/office/drawing/2014/chart" uri="{C3380CC4-5D6E-409C-BE32-E72D297353CC}">
              <c16:uniqueId val="{00000001-8C02-4FE9-BF2A-2483C1DABA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7.77</c:v>
                </c:pt>
                <c:pt idx="1">
                  <c:v>15.68</c:v>
                </c:pt>
                <c:pt idx="2">
                  <c:v>7.95</c:v>
                </c:pt>
                <c:pt idx="3">
                  <c:v>17.600000000000001</c:v>
                </c:pt>
                <c:pt idx="4">
                  <c:v>9.84</c:v>
                </c:pt>
              </c:numCache>
            </c:numRef>
          </c:val>
          <c:extLst>
            <c:ext xmlns:c16="http://schemas.microsoft.com/office/drawing/2014/chart" uri="{C3380CC4-5D6E-409C-BE32-E72D297353CC}">
              <c16:uniqueId val="{00000000-A079-41F7-8168-1C5E923A7B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10.85</c:v>
                </c:pt>
                <c:pt idx="1">
                  <c:v>13.52</c:v>
                </c:pt>
                <c:pt idx="2">
                  <c:v>17.78</c:v>
                </c:pt>
                <c:pt idx="3">
                  <c:v>20.96</c:v>
                </c:pt>
                <c:pt idx="4">
                  <c:v>27.34</c:v>
                </c:pt>
              </c:numCache>
            </c:numRef>
          </c:val>
          <c:extLst>
            <c:ext xmlns:c16="http://schemas.microsoft.com/office/drawing/2014/chart" uri="{C3380CC4-5D6E-409C-BE32-E72D297353CC}">
              <c16:uniqueId val="{00000001-A079-41F7-8168-1C5E923A7B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-6.14</c:v>
                </c:pt>
                <c:pt idx="1">
                  <c:v>10.6</c:v>
                </c:pt>
                <c:pt idx="2">
                  <c:v>-2.27</c:v>
                </c:pt>
                <c:pt idx="3">
                  <c:v>14.68</c:v>
                </c:pt>
                <c:pt idx="4">
                  <c:v>-1.98</c:v>
                </c:pt>
              </c:numCache>
            </c:numRef>
          </c:val>
          <c:smooth val="0"/>
          <c:extLst>
            <c:ext xmlns:c16="http://schemas.microsoft.com/office/drawing/2014/chart" uri="{C3380CC4-5D6E-409C-BE32-E72D297353CC}">
              <c16:uniqueId val="{00000002-A079-41F7-8168-1C5E923A7B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A0-46D1-BAB2-DEE6932579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A0-46D1-BAB2-DEE6932579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A0-46D1-BAB2-DEE6932579A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A0-46D1-BAB2-DEE6932579A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A0-46D1-BAB2-DEE6932579A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7A0-46D1-BAB2-DEE6932579A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0.18</c:v>
                </c:pt>
                <c:pt idx="4">
                  <c:v>0.17</c:v>
                </c:pt>
                <c:pt idx="5">
                  <c:v>#N/A</c:v>
                </c:pt>
                <c:pt idx="6">
                  <c:v>0.12</c:v>
                </c:pt>
                <c:pt idx="7">
                  <c:v>#N/A</c:v>
                </c:pt>
                <c:pt idx="8">
                  <c:v>#N/A</c:v>
                </c:pt>
                <c:pt idx="9">
                  <c:v>0</c:v>
                </c:pt>
              </c:numCache>
            </c:numRef>
          </c:val>
          <c:extLst>
            <c:ext xmlns:c16="http://schemas.microsoft.com/office/drawing/2014/chart" uri="{C3380CC4-5D6E-409C-BE32-E72D297353CC}">
              <c16:uniqueId val="{00000006-07A0-46D1-BAB2-DEE6932579A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0.11</c:v>
                </c:pt>
                <c:pt idx="2">
                  <c:v>#N/A</c:v>
                </c:pt>
                <c:pt idx="3">
                  <c:v>0.11</c:v>
                </c:pt>
                <c:pt idx="4">
                  <c:v>#N/A</c:v>
                </c:pt>
                <c:pt idx="5">
                  <c:v>0.1</c:v>
                </c:pt>
                <c:pt idx="6">
                  <c:v>#N/A</c:v>
                </c:pt>
                <c:pt idx="7">
                  <c:v>0.09</c:v>
                </c:pt>
                <c:pt idx="8">
                  <c:v>#N/A</c:v>
                </c:pt>
                <c:pt idx="9">
                  <c:v>0.09</c:v>
                </c:pt>
              </c:numCache>
            </c:numRef>
          </c:val>
          <c:extLst>
            <c:ext xmlns:c16="http://schemas.microsoft.com/office/drawing/2014/chart" uri="{C3380CC4-5D6E-409C-BE32-E72D297353CC}">
              <c16:uniqueId val="{00000007-07A0-46D1-BAB2-DEE6932579A5}"/>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0.82</c:v>
                </c:pt>
                <c:pt idx="2">
                  <c:v>#N/A</c:v>
                </c:pt>
                <c:pt idx="3">
                  <c:v>0.19</c:v>
                </c:pt>
                <c:pt idx="4">
                  <c:v>#N/A</c:v>
                </c:pt>
                <c:pt idx="5">
                  <c:v>0.55000000000000004</c:v>
                </c:pt>
                <c:pt idx="6">
                  <c:v>#N/A</c:v>
                </c:pt>
                <c:pt idx="7">
                  <c:v>0.21</c:v>
                </c:pt>
                <c:pt idx="8">
                  <c:v>#N/A</c:v>
                </c:pt>
                <c:pt idx="9">
                  <c:v>0.26</c:v>
                </c:pt>
              </c:numCache>
            </c:numRef>
          </c:val>
          <c:extLst>
            <c:ext xmlns:c16="http://schemas.microsoft.com/office/drawing/2014/chart" uri="{C3380CC4-5D6E-409C-BE32-E72D297353CC}">
              <c16:uniqueId val="{00000008-07A0-46D1-BAB2-DEE6932579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7.76</c:v>
                </c:pt>
                <c:pt idx="2">
                  <c:v>#N/A</c:v>
                </c:pt>
                <c:pt idx="3">
                  <c:v>15.67</c:v>
                </c:pt>
                <c:pt idx="4">
                  <c:v>#N/A</c:v>
                </c:pt>
                <c:pt idx="5">
                  <c:v>7.95</c:v>
                </c:pt>
                <c:pt idx="6">
                  <c:v>#N/A</c:v>
                </c:pt>
                <c:pt idx="7">
                  <c:v>17.59</c:v>
                </c:pt>
                <c:pt idx="8">
                  <c:v>#N/A</c:v>
                </c:pt>
                <c:pt idx="9">
                  <c:v>9.84</c:v>
                </c:pt>
              </c:numCache>
            </c:numRef>
          </c:val>
          <c:extLst>
            <c:ext xmlns:c16="http://schemas.microsoft.com/office/drawing/2014/chart" uri="{C3380CC4-5D6E-409C-BE32-E72D297353CC}">
              <c16:uniqueId val="{00000009-07A0-46D1-BAB2-DEE6932579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520</c:v>
                </c:pt>
                <c:pt idx="5">
                  <c:v>539</c:v>
                </c:pt>
                <c:pt idx="8">
                  <c:v>532</c:v>
                </c:pt>
                <c:pt idx="11">
                  <c:v>519</c:v>
                </c:pt>
                <c:pt idx="14">
                  <c:v>551</c:v>
                </c:pt>
              </c:numCache>
            </c:numRef>
          </c:val>
          <c:extLst>
            <c:ext xmlns:c16="http://schemas.microsoft.com/office/drawing/2014/chart" uri="{C3380CC4-5D6E-409C-BE32-E72D297353CC}">
              <c16:uniqueId val="{00000000-EB7F-47E5-85E8-FD808A7C1F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7F-47E5-85E8-FD808A7C1F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7F-47E5-85E8-FD808A7C1F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59</c:v>
                </c:pt>
                <c:pt idx="3">
                  <c:v>64</c:v>
                </c:pt>
                <c:pt idx="6">
                  <c:v>46</c:v>
                </c:pt>
                <c:pt idx="9">
                  <c:v>22</c:v>
                </c:pt>
                <c:pt idx="12">
                  <c:v>22</c:v>
                </c:pt>
              </c:numCache>
            </c:numRef>
          </c:val>
          <c:extLst>
            <c:ext xmlns:c16="http://schemas.microsoft.com/office/drawing/2014/chart" uri="{C3380CC4-5D6E-409C-BE32-E72D297353CC}">
              <c16:uniqueId val="{00000003-EB7F-47E5-85E8-FD808A7C1F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c:v>
                </c:pt>
                <c:pt idx="3">
                  <c:v>35</c:v>
                </c:pt>
                <c:pt idx="6">
                  <c:v>43</c:v>
                </c:pt>
                <c:pt idx="9">
                  <c:v>41</c:v>
                </c:pt>
                <c:pt idx="12">
                  <c:v>43</c:v>
                </c:pt>
              </c:numCache>
            </c:numRef>
          </c:val>
          <c:extLst>
            <c:ext xmlns:c16="http://schemas.microsoft.com/office/drawing/2014/chart" uri="{C3380CC4-5D6E-409C-BE32-E72D297353CC}">
              <c16:uniqueId val="{00000004-EB7F-47E5-85E8-FD808A7C1F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7F-47E5-85E8-FD808A7C1F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7F-47E5-85E8-FD808A7C1F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585</c:v>
                </c:pt>
                <c:pt idx="3">
                  <c:v>615</c:v>
                </c:pt>
                <c:pt idx="6">
                  <c:v>630</c:v>
                </c:pt>
                <c:pt idx="9">
                  <c:v>656</c:v>
                </c:pt>
                <c:pt idx="12">
                  <c:v>716</c:v>
                </c:pt>
              </c:numCache>
            </c:numRef>
          </c:val>
          <c:extLst>
            <c:ext xmlns:c16="http://schemas.microsoft.com/office/drawing/2014/chart" uri="{C3380CC4-5D6E-409C-BE32-E72D297353CC}">
              <c16:uniqueId val="{00000007-EB7F-47E5-85E8-FD808A7C1F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155</c:v>
                </c:pt>
                <c:pt idx="2">
                  <c:v>#N/A</c:v>
                </c:pt>
                <c:pt idx="3">
                  <c:v>#N/A</c:v>
                </c:pt>
                <c:pt idx="4">
                  <c:v>175</c:v>
                </c:pt>
                <c:pt idx="5">
                  <c:v>#N/A</c:v>
                </c:pt>
                <c:pt idx="6">
                  <c:v>#N/A</c:v>
                </c:pt>
                <c:pt idx="7">
                  <c:v>187</c:v>
                </c:pt>
                <c:pt idx="8">
                  <c:v>#N/A</c:v>
                </c:pt>
                <c:pt idx="9">
                  <c:v>#N/A</c:v>
                </c:pt>
                <c:pt idx="10">
                  <c:v>200</c:v>
                </c:pt>
                <c:pt idx="11">
                  <c:v>#N/A</c:v>
                </c:pt>
                <c:pt idx="12">
                  <c:v>#N/A</c:v>
                </c:pt>
                <c:pt idx="13">
                  <c:v>230</c:v>
                </c:pt>
                <c:pt idx="14">
                  <c:v>#N/A</c:v>
                </c:pt>
              </c:numCache>
            </c:numRef>
          </c:val>
          <c:smooth val="0"/>
          <c:extLst>
            <c:ext xmlns:c16="http://schemas.microsoft.com/office/drawing/2014/chart" uri="{C3380CC4-5D6E-409C-BE32-E72D297353CC}">
              <c16:uniqueId val="{00000008-EB7F-47E5-85E8-FD808A7C1F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4743</c:v>
                </c:pt>
                <c:pt idx="5">
                  <c:v>4634</c:v>
                </c:pt>
                <c:pt idx="8">
                  <c:v>4593</c:v>
                </c:pt>
                <c:pt idx="11">
                  <c:v>4521</c:v>
                </c:pt>
                <c:pt idx="14">
                  <c:v>4283</c:v>
                </c:pt>
              </c:numCache>
            </c:numRef>
          </c:val>
          <c:extLst>
            <c:ext xmlns:c16="http://schemas.microsoft.com/office/drawing/2014/chart" uri="{C3380CC4-5D6E-409C-BE32-E72D297353CC}">
              <c16:uniqueId val="{00000000-43F5-492A-BB12-8C643A5591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391</c:v>
                </c:pt>
                <c:pt idx="5">
                  <c:v>377</c:v>
                </c:pt>
                <c:pt idx="8">
                  <c:v>363</c:v>
                </c:pt>
                <c:pt idx="11">
                  <c:v>349</c:v>
                </c:pt>
                <c:pt idx="14">
                  <c:v>316</c:v>
                </c:pt>
              </c:numCache>
            </c:numRef>
          </c:val>
          <c:extLst>
            <c:ext xmlns:c16="http://schemas.microsoft.com/office/drawing/2014/chart" uri="{C3380CC4-5D6E-409C-BE32-E72D297353CC}">
              <c16:uniqueId val="{00000001-43F5-492A-BB12-8C643A5591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2340</c:v>
                </c:pt>
                <c:pt idx="5">
                  <c:v>1954</c:v>
                </c:pt>
                <c:pt idx="8">
                  <c:v>1788</c:v>
                </c:pt>
                <c:pt idx="11">
                  <c:v>2000</c:v>
                </c:pt>
                <c:pt idx="14">
                  <c:v>2300</c:v>
                </c:pt>
              </c:numCache>
            </c:numRef>
          </c:val>
          <c:extLst>
            <c:ext xmlns:c16="http://schemas.microsoft.com/office/drawing/2014/chart" uri="{C3380CC4-5D6E-409C-BE32-E72D297353CC}">
              <c16:uniqueId val="{00000002-43F5-492A-BB12-8C643A5591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F5-492A-BB12-8C643A5591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F5-492A-BB12-8C643A5591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F5-492A-BB12-8C643A5591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c:v>
                </c:pt>
                <c:pt idx="3">
                  <c:v>112</c:v>
                </c:pt>
                <c:pt idx="6">
                  <c:v>0</c:v>
                </c:pt>
                <c:pt idx="9">
                  <c:v>0</c:v>
                </c:pt>
                <c:pt idx="12">
                  <c:v>0</c:v>
                </c:pt>
              </c:numCache>
            </c:numRef>
          </c:val>
          <c:extLst>
            <c:ext xmlns:c16="http://schemas.microsoft.com/office/drawing/2014/chart" uri="{C3380CC4-5D6E-409C-BE32-E72D297353CC}">
              <c16:uniqueId val="{00000006-43F5-492A-BB12-8C643A5591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346</c:v>
                </c:pt>
                <c:pt idx="3">
                  <c:v>278</c:v>
                </c:pt>
                <c:pt idx="6">
                  <c:v>225</c:v>
                </c:pt>
                <c:pt idx="9">
                  <c:v>193</c:v>
                </c:pt>
                <c:pt idx="12">
                  <c:v>162</c:v>
                </c:pt>
              </c:numCache>
            </c:numRef>
          </c:val>
          <c:extLst>
            <c:ext xmlns:c16="http://schemas.microsoft.com/office/drawing/2014/chart" uri="{C3380CC4-5D6E-409C-BE32-E72D297353CC}">
              <c16:uniqueId val="{00000007-43F5-492A-BB12-8C643A5591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462</c:v>
                </c:pt>
                <c:pt idx="3">
                  <c:v>425</c:v>
                </c:pt>
                <c:pt idx="6">
                  <c:v>410</c:v>
                </c:pt>
                <c:pt idx="9">
                  <c:v>384</c:v>
                </c:pt>
                <c:pt idx="12">
                  <c:v>373</c:v>
                </c:pt>
              </c:numCache>
            </c:numRef>
          </c:val>
          <c:extLst>
            <c:ext xmlns:c16="http://schemas.microsoft.com/office/drawing/2014/chart" uri="{C3380CC4-5D6E-409C-BE32-E72D297353CC}">
              <c16:uniqueId val="{00000008-43F5-492A-BB12-8C643A5591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F5-492A-BB12-8C643A5591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6101</c:v>
                </c:pt>
                <c:pt idx="3">
                  <c:v>6033</c:v>
                </c:pt>
                <c:pt idx="6">
                  <c:v>6309</c:v>
                </c:pt>
                <c:pt idx="9">
                  <c:v>6221</c:v>
                </c:pt>
                <c:pt idx="12">
                  <c:v>5844</c:v>
                </c:pt>
              </c:numCache>
            </c:numRef>
          </c:val>
          <c:extLst>
            <c:ext xmlns:c16="http://schemas.microsoft.com/office/drawing/2014/chart" uri="{C3380CC4-5D6E-409C-BE32-E72D297353CC}">
              <c16:uniqueId val="{0000000A-43F5-492A-BB12-8C643A5591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199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F5-492A-BB12-8C643A5591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554</c:v>
                </c:pt>
                <c:pt idx="1">
                  <c:v>704</c:v>
                </c:pt>
                <c:pt idx="2">
                  <c:v>904</c:v>
                </c:pt>
              </c:numCache>
            </c:numRef>
          </c:val>
          <c:extLst>
            <c:ext xmlns:c16="http://schemas.microsoft.com/office/drawing/2014/chart" uri="{C3380CC4-5D6E-409C-BE32-E72D297353CC}">
              <c16:uniqueId val="{00000000-4DAA-458A-935D-8C7A20A7D0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255</c:v>
                </c:pt>
                <c:pt idx="1">
                  <c:v>286</c:v>
                </c:pt>
                <c:pt idx="2">
                  <c:v>286</c:v>
                </c:pt>
              </c:numCache>
            </c:numRef>
          </c:val>
          <c:extLst>
            <c:ext xmlns:c16="http://schemas.microsoft.com/office/drawing/2014/chart" uri="{C3380CC4-5D6E-409C-BE32-E72D297353CC}">
              <c16:uniqueId val="{00000001-4DAA-458A-935D-8C7A20A7D0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996</c:v>
                </c:pt>
                <c:pt idx="1">
                  <c:v>920</c:v>
                </c:pt>
                <c:pt idx="2">
                  <c:v>1063</c:v>
                </c:pt>
              </c:numCache>
            </c:numRef>
          </c:val>
          <c:extLst>
            <c:ext xmlns:c16="http://schemas.microsoft.com/office/drawing/2014/chart" uri="{C3380CC4-5D6E-409C-BE32-E72D297353CC}">
              <c16:uniqueId val="{00000002-4DAA-458A-935D-8C7A20A7D0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大規模事業の償還が始まっており、元利償還金が増加傾向にある。新規の起債事業については、適量・適切な実施に努め、償還額の平準化を図る。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減債基金については、満期一括償還地方債の財源として積立てることとしているが、まだその償還には至っていない。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地方債の現在高が前年度から減少しているが、将来負担額が過大にならないよう、充当可能財源を確保し、繰上償還に努める。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基金全体の増額は、財政調整基金、その他特定目的基金のふるさとづくり応援基金、公共施設等総合管理基金が主な要因となっている。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ふるさと納税の充実を図り、ふるさとづくり応援基金の安定的な確保に努める。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新庁舎建設基金については、別館書庫の解体工事による取崩しを行った。ふるさとづくり応援基金については、教育、福祉、文化・保護、産業などの貴重な財源として有効活用した。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ふるさとづくり応援基金、公共施設等総合管理基金の増額による。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将来の施設改修費や更新費の負担に備えた財源として公共施設等総合管理基金の計画的な積立てを行う。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財政調整基金の増額は、余剰金を中心に適切な範囲で積立てているため。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万円以上を積立てることとしているが、引き続き決算余剰金の全部又は一部を基金に編入することとする。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前年度からの増額は、交付税の追加算定による。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将来の公債費負担に備えた財源として計画的な積立てを行う。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4FC9226-D1FD-42BE-9A15-126C4649EB2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FD4A473-1C17-4781-8848-F027ADF64AC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6B27880-D635-45A8-953B-AD064ABE518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8B3353F-1998-4240-9E94-E55DF1CD7B3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F926AC7-D569-489A-8C72-77CCB0D7033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74ED004-358E-428E-BB5F-5EE58CD8968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43E4DEC-2CBB-4AC4-9C8F-78B94BDD3A0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612E53F-E810-441F-B330-AB412F71A90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3D9A20-FEC5-46AF-B72A-48118A1F171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06D83D5-F8DA-4380-B124-4EF494E32A3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CED0FD-2C71-4203-8D97-3FE04F33CF0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4C8BD60-515D-43D9-97E9-9C0685E2FC7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45CB7F9-0EE0-4955-913A-C4723123F7C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7BF342A-B957-4791-AA17-86F059EC4BA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7CDE62D-1D44-48AA-BE90-815BCF4AA1E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9B49D9B-7A01-427C-8614-2447787D100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861571D-6353-46D1-BDA6-846D4A52521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63D017C-C107-4E22-9BE0-831CE192861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D9D40DE-F75F-4676-9C96-726A877DBBD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59F6585-6C99-41F2-A583-8D1345A5998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E1BAD72-630B-4B5C-BEC2-E95ABC3E575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BD250D4-87B9-44F0-9E90-69657BF78A4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3D6B8F-D2E0-4ECF-922F-A6A6787683E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914D0D9-4702-4BE3-AFB8-C3A45238E2C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5F58756-BDA8-43B4-8993-0B7C2F99775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8EFB3BE-70C1-450D-AE4E-686393E70B5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18977D1-73B8-4405-93A4-6374243A2BC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3605006-2319-46F9-B3D9-6A00E2BA624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8ABD93E-A900-4817-AC67-5BD809EB266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66307F8-F067-40DA-8D9A-3BA9AF976D9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AA62713-7F12-4321-9D07-55C3EFE9AEC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A11DC61-F3F0-4F7D-BA08-92041F3FE16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03B7A19-2508-43B5-8E7D-525393862C5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7050042-20A8-4FEC-B1CA-069B42447B1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CB5806-3735-4655-88D4-7C9EEC84B7C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1946D98-02DA-4060-926C-1DA1F3C03EA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9C35C45-C145-4871-9D40-90A75D6B727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368F3CF-2887-42ED-8B6E-0BE9C6EB865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01054AD-270F-4B54-B04F-626F39A6C94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0824A0C-3A76-4E55-886E-6886EA05A0B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2BAD95B-D8F6-4FB0-932C-315A0468E6D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E5AC2E2-614F-4130-BCE7-8C3499E1ED9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8890A8D-548F-47EB-B944-0BA07EBCAAF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05625C2-61C1-40DE-9A26-9F7B38AC883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77C35CC-6AED-470D-BA5B-B860F844BB5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D001B8A-D3DD-46CF-A002-94DF0C2CD11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607936E-6AA5-4A47-B5BC-B5B2798CB99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財政力指数は、これまで類似団体の平均とほぼ同様に推移している。今後も人口減少や高齢化の進行、社会経済情勢の変化に適切に対応し、行政の効率化に努め、財政の健全化を図る。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B17BB12-0F69-4FF2-AEA8-CC3C37BE026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726D802-F38C-4BA9-AE1D-B503A7D3BB5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23E071D-F553-468C-B898-FA92236E5AD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B70B0FB-C983-4052-A428-239CE5DB1BE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CF81D2D-C72B-4C20-9F41-431F6C2639F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D532655-3EC9-407A-9B26-05A36A584A0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59E5BD46-9644-4EC8-BC2D-6D5C8A478A7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5E4FBFD-B8ED-4CA8-A0A1-B2139867F45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5D7A3EE-A3CC-4805-A5D1-F73538EDDFB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64144F1-BDC4-4606-992A-0C5080664B2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7DFA86F-92DD-4B13-9D0C-02B36C6EEE3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BC0D491-D569-4E6F-A572-D5AC29B0E52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2FD1B53-B046-42A7-B3FA-ED21DEB6214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A7B6D83-9ACB-48F9-85B9-9F1FAF488F2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54B5F5DE-E9BE-4DA2-8146-2039BABF491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5C25AC2-C848-4BC5-A370-42453852A15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89B19E82-152D-40BE-8336-CB508F2AF425}"/>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EEE435A1-F4C4-4F1E-B47E-0DEFB07B9D24}"/>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2396BA52-8C95-43FA-B8FE-786D31D6C708}"/>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5E25CBFB-8A1D-429F-A055-750D5B9A1942}"/>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DB2EEE71-11A9-4717-97E7-9E1FCB3ABE58}"/>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1B2E8614-126C-40D0-854F-94AE110B8BC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2F970A0B-C278-49BC-B42F-BA87BF0D551F}"/>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DB686A00-D2FD-43F3-B168-655891AA98DC}"/>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B1542B59-12AA-47AD-960C-4BC4D79FD8E2}"/>
            </a:ext>
          </a:extLst>
        </xdr:cNvPr>
        <xdr:cNvCxnSpPr/>
      </xdr:nvCxnSpPr>
      <xdr:spPr>
        <a:xfrm>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F99573AF-CADA-460A-B526-622FEC248997}"/>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554A8EDC-07E4-4638-83D6-C1A9814DFFF3}"/>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7E296081-2494-478C-8820-C8FABDC812E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E0899733-6485-4606-BC12-F0E15F2D94FB}"/>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10B36837-65EA-42C4-A763-70EFAA94C133}"/>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C0FB5E40-B2AD-4F2B-989C-8B723DB7B312}"/>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9FF10635-6D6B-4FED-98F8-13DCD12EFE0B}"/>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F4FF7FD-A4B9-4D56-A224-C7CF3D1FFCFD}"/>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E3AE9391-7ACE-4B33-9A1E-73204A476D17}"/>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28E46482-3ADA-4694-8CB9-F96EE87ABF43}"/>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BDA986B-4A89-4B04-B589-A826FA4145C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03BE6B1-FA2D-40A4-BC85-097ED49A5C6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91B4A6F-1DB7-4CD5-9322-3CCDE6645B3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1BF3EA4-A3B2-41B3-90AB-578E7CE6C59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D80253F-AB9D-448F-A19C-178A82E87A7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F8DE060A-CEE3-4283-B288-33C6071F9075}"/>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9C8DD194-5BF9-4EBF-8DD5-B5AD1D513CC7}"/>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AE84BCFF-E43A-45B5-BD3B-214980E3FA0A}"/>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8FF12C2-7DB3-4551-A010-E40131D54B02}"/>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D4BBCB16-FE1E-4B46-86F2-4A0A716C1FED}"/>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EDA06231-D1E3-42C8-AB30-17C79CC89B4C}"/>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24616C9A-0546-40C5-A2A5-882A5CCDF961}"/>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83F65E44-16DE-4167-8798-6FBCBEEBFA51}"/>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36B8750-DDB8-4CB3-8C70-6018FE3C8545}"/>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C482945C-88E9-4762-AECA-1322C939D0F2}"/>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E1143C3-E523-4E5F-B45D-04040E41A91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C18A614-5714-4B82-8D36-C02A8DF7D7A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7B239C3-00FE-463D-B83B-43869416231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81FBDB4-6A53-4123-B7E5-C263F64FE49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7D708B2F-B53A-4B71-8BE8-19830FA5539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9575B21-1240-454E-AC01-B907DEC41B1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44F9A05-ADDC-4568-92DA-88123734CB4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29F3DFA-7069-4D32-BF1E-4176BA15F7A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C13DC06-0A49-449D-98ED-2590A0B3ED0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D5C6B53-5BED-408F-94F1-81A07DE70DA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7F38530D-178C-435F-8215-449AE593E1D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C36740B-73BC-4866-B7CF-B4A26050081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81F3DC4-D65B-402C-B192-1F0C2065AED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経常収支比率は、燃油高騰による水道光熱費の増加に加え、人件費や公債費の増加により、前年度を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％上回っている。今後も会計年度任用職員の人件費の増加が見込まれることから、適正な職員配置に努める。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5B6ECE73-0F6A-4A46-9451-42904E7F419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DF938D8-CAF2-4F16-953D-0F35C1AE38C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B1C4F9D2-4E97-424A-B67A-DDE53A29527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DA99A1C2-5A53-4D77-A82A-7509511CE57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2407C3CC-A436-4FDC-957B-D3E8A52392F1}"/>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D6E6CD3-E5DF-4B50-875F-813BDFBA4BB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3C21B98A-664A-4ACB-904D-66B554481461}"/>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E33A6109-4223-4F51-8355-C745D2664D7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339112C9-7892-4E65-9942-4161029135A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CEB8A108-01BA-4FCB-A930-3BA5D992B68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E63D7A90-5301-4457-8034-E4CC9E649AF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BB6A6AC-3956-4824-9F0E-E454E146404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E7A1123-3AD9-449C-9CD6-0E5D07DD611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D7CC672-6144-428D-919A-CE233B15765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19776FB5-BCDE-4D65-A211-5FF856F481F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C53CD78F-60FE-458B-9553-22C6653AB6F5}"/>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1749D6A4-D0E2-45B7-B9B0-77D64794A70E}"/>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BA2F511-23B8-494B-92DA-83F7463DB60E}"/>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544771ED-C5F8-46D9-A89A-DDBD0F0266AA}"/>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65</xdr:row>
      <xdr:rowOff>63373</xdr:rowOff>
    </xdr:to>
    <xdr:cxnSp macro="">
      <xdr:nvCxnSpPr>
        <xdr:cNvPr id="131" name="直線コネクタ 130">
          <a:extLst>
            <a:ext uri="{FF2B5EF4-FFF2-40B4-BE49-F238E27FC236}">
              <a16:creationId xmlns:a16="http://schemas.microsoft.com/office/drawing/2014/main" id="{F23261E2-55F4-42BC-9400-5F2650FB3814}"/>
            </a:ext>
          </a:extLst>
        </xdr:cNvPr>
        <xdr:cNvCxnSpPr/>
      </xdr:nvCxnSpPr>
      <xdr:spPr>
        <a:xfrm>
          <a:off x="4114800" y="10896346"/>
          <a:ext cx="8382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2299411E-7633-4614-8BDF-BDDF14711014}"/>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AA3C8B7C-4BAE-46C4-9B31-5553AD2D126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77A69946-8449-43F6-87F9-A363D9008218}"/>
            </a:ext>
          </a:extLst>
        </xdr:cNvPr>
        <xdr:cNvCxnSpPr/>
      </xdr:nvCxnSpPr>
      <xdr:spPr>
        <a:xfrm flipV="1">
          <a:off x="3225800" y="1089634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85FBD739-2442-490E-AC4C-02FC960FB4EA}"/>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D3F5A687-1E55-496A-B67C-112C18795082}"/>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56261</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A5D7343C-B16F-478C-8E5B-285AEC80EF51}"/>
            </a:ext>
          </a:extLst>
        </xdr:cNvPr>
        <xdr:cNvCxnSpPr/>
      </xdr:nvCxnSpPr>
      <xdr:spPr>
        <a:xfrm>
          <a:off x="2336800" y="110290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9ECD7E3B-C45A-42B9-9643-374478FA99AD}"/>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B2514FC2-F27A-49A7-A615-9E82A9F2FD99}"/>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56261</xdr:rowOff>
    </xdr:from>
    <xdr:to>
      <xdr:col>11</xdr:col>
      <xdr:colOff>31750</xdr:colOff>
      <xdr:row>65</xdr:row>
      <xdr:rowOff>77851</xdr:rowOff>
    </xdr:to>
    <xdr:cxnSp macro="">
      <xdr:nvCxnSpPr>
        <xdr:cNvPr id="140" name="直線コネクタ 139">
          <a:extLst>
            <a:ext uri="{FF2B5EF4-FFF2-40B4-BE49-F238E27FC236}">
              <a16:creationId xmlns:a16="http://schemas.microsoft.com/office/drawing/2014/main" id="{6E82C31D-D684-4B7D-935B-638B58474A09}"/>
            </a:ext>
          </a:extLst>
        </xdr:cNvPr>
        <xdr:cNvCxnSpPr/>
      </xdr:nvCxnSpPr>
      <xdr:spPr>
        <a:xfrm flipV="1">
          <a:off x="1447800" y="1102906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A6F8FCAE-9AEB-4A7C-890C-37E00824BF2B}"/>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AA60B0B2-97E8-4856-B306-A4BA25A6A286}"/>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57D0D039-8D19-48A4-8573-400B5864E8C2}"/>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E27D0E2E-F193-446D-A49B-CB5E8178E062}"/>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E917911-433B-42BE-B24F-CA0744840E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4C0E839-12C3-4564-BD48-E3AFDE4AC88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6A9F9CE-311B-4CC5-B546-F13B2C03A9A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4C2E88-1D09-411D-824E-36F0CFFC57E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4D23F0-6A13-4FAE-B332-B727E9B7BD3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12573</xdr:rowOff>
    </xdr:from>
    <xdr:to>
      <xdr:col>23</xdr:col>
      <xdr:colOff>184150</xdr:colOff>
      <xdr:row>65</xdr:row>
      <xdr:rowOff>114173</xdr:rowOff>
    </xdr:to>
    <xdr:sp macro="" textlink="">
      <xdr:nvSpPr>
        <xdr:cNvPr id="150" name="楕円 149">
          <a:extLst>
            <a:ext uri="{FF2B5EF4-FFF2-40B4-BE49-F238E27FC236}">
              <a16:creationId xmlns:a16="http://schemas.microsoft.com/office/drawing/2014/main" id="{022F218C-C88C-4C3C-BEC1-655FA73FAB0C}"/>
            </a:ext>
          </a:extLst>
        </xdr:cNvPr>
        <xdr:cNvSpPr/>
      </xdr:nvSpPr>
      <xdr:spPr>
        <a:xfrm>
          <a:off x="49022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156100</xdr:rowOff>
    </xdr:from>
    <xdr:ext cx="762000" cy="259045"/>
    <xdr:sp macro="" textlink="">
      <xdr:nvSpPr>
        <xdr:cNvPr id="151" name="財政構造の弾力性該当値テキスト">
          <a:extLst>
            <a:ext uri="{FF2B5EF4-FFF2-40B4-BE49-F238E27FC236}">
              <a16:creationId xmlns:a16="http://schemas.microsoft.com/office/drawing/2014/main" id="{9C671BE2-2333-4F9E-9A2F-7939269F7616}"/>
            </a:ext>
          </a:extLst>
        </xdr:cNvPr>
        <xdr:cNvSpPr txBox="1"/>
      </xdr:nvSpPr>
      <xdr:spPr>
        <a:xfrm>
          <a:off x="5041900" y="1112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2" name="楕円 151">
          <a:extLst>
            <a:ext uri="{FF2B5EF4-FFF2-40B4-BE49-F238E27FC236}">
              <a16:creationId xmlns:a16="http://schemas.microsoft.com/office/drawing/2014/main" id="{FD7473D0-AE1E-4E7C-AD9E-EC41627D3221}"/>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3" name="テキスト ボックス 152">
          <a:extLst>
            <a:ext uri="{FF2B5EF4-FFF2-40B4-BE49-F238E27FC236}">
              <a16:creationId xmlns:a16="http://schemas.microsoft.com/office/drawing/2014/main" id="{3EB97A09-171B-4D08-A57B-A55E43B40E0C}"/>
            </a:ext>
          </a:extLst>
        </xdr:cNvPr>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4" name="楕円 153">
          <a:extLst>
            <a:ext uri="{FF2B5EF4-FFF2-40B4-BE49-F238E27FC236}">
              <a16:creationId xmlns:a16="http://schemas.microsoft.com/office/drawing/2014/main" id="{594093B6-E85A-478B-BE4E-9EF42586C8D9}"/>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5" name="テキスト ボックス 154">
          <a:extLst>
            <a:ext uri="{FF2B5EF4-FFF2-40B4-BE49-F238E27FC236}">
              <a16:creationId xmlns:a16="http://schemas.microsoft.com/office/drawing/2014/main" id="{2B27EDCE-1E86-4231-AD31-19E8D5C029D2}"/>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5461</xdr:rowOff>
    </xdr:from>
    <xdr:to>
      <xdr:col>11</xdr:col>
      <xdr:colOff>82550</xdr:colOff>
      <xdr:row>64</xdr:row>
      <xdr:rowOff>107061</xdr:rowOff>
    </xdr:to>
    <xdr:sp macro="" textlink="">
      <xdr:nvSpPr>
        <xdr:cNvPr id="156" name="楕円 155">
          <a:extLst>
            <a:ext uri="{FF2B5EF4-FFF2-40B4-BE49-F238E27FC236}">
              <a16:creationId xmlns:a16="http://schemas.microsoft.com/office/drawing/2014/main" id="{7B5F48ED-3329-4B8C-AFFE-A132B399D1F3}"/>
            </a:ext>
          </a:extLst>
        </xdr:cNvPr>
        <xdr:cNvSpPr/>
      </xdr:nvSpPr>
      <xdr:spPr>
        <a:xfrm>
          <a:off x="2286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117238</xdr:rowOff>
    </xdr:from>
    <xdr:ext cx="762000" cy="259045"/>
    <xdr:sp macro="" textlink="">
      <xdr:nvSpPr>
        <xdr:cNvPr id="157" name="テキスト ボックス 156">
          <a:extLst>
            <a:ext uri="{FF2B5EF4-FFF2-40B4-BE49-F238E27FC236}">
              <a16:creationId xmlns:a16="http://schemas.microsoft.com/office/drawing/2014/main" id="{FB67012C-466A-4330-96D2-847C9F92AEDB}"/>
            </a:ext>
          </a:extLst>
        </xdr:cNvPr>
        <xdr:cNvSpPr txBox="1"/>
      </xdr:nvSpPr>
      <xdr:spPr>
        <a:xfrm>
          <a:off x="1955800" y="1074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27051</xdr:rowOff>
    </xdr:from>
    <xdr:to>
      <xdr:col>7</xdr:col>
      <xdr:colOff>31750</xdr:colOff>
      <xdr:row>65</xdr:row>
      <xdr:rowOff>128651</xdr:rowOff>
    </xdr:to>
    <xdr:sp macro="" textlink="">
      <xdr:nvSpPr>
        <xdr:cNvPr id="158" name="楕円 157">
          <a:extLst>
            <a:ext uri="{FF2B5EF4-FFF2-40B4-BE49-F238E27FC236}">
              <a16:creationId xmlns:a16="http://schemas.microsoft.com/office/drawing/2014/main" id="{F4F1EA52-5426-42F6-8C61-4AD15B448FD8}"/>
            </a:ext>
          </a:extLst>
        </xdr:cNvPr>
        <xdr:cNvSpPr/>
      </xdr:nvSpPr>
      <xdr:spPr>
        <a:xfrm>
          <a:off x="1397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138828</xdr:rowOff>
    </xdr:from>
    <xdr:ext cx="762000" cy="259045"/>
    <xdr:sp macro="" textlink="">
      <xdr:nvSpPr>
        <xdr:cNvPr id="159" name="テキスト ボックス 158">
          <a:extLst>
            <a:ext uri="{FF2B5EF4-FFF2-40B4-BE49-F238E27FC236}">
              <a16:creationId xmlns:a16="http://schemas.microsoft.com/office/drawing/2014/main" id="{71F4377D-797E-4DDA-A562-8C7BF467F93C}"/>
            </a:ext>
          </a:extLst>
        </xdr:cNvPr>
        <xdr:cNvSpPr txBox="1"/>
      </xdr:nvSpPr>
      <xdr:spPr>
        <a:xfrm>
          <a:off x="1066800" y="1094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442D6F4-C3E5-41A5-92E8-2EAF4449408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9D043BD-AD4E-4810-92E3-725DDB3522F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EFE5945-C61B-4443-AAB6-99D18A3060D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906AE51-8419-4EC6-B54C-EC0553D92B1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9630413-A38E-4220-B5EA-2D7E2756BB6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0B19F8C-6890-4AD8-A6E3-BF31069884C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2944784-4D7A-4AD7-AA86-92D72C099B0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871912E-DF5E-4D68-AB7F-3A3C337AE04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068EE5D-56C3-4023-AA21-5A8FD8F2B74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A2C6D3C-1184-4B98-8624-D64819B17C6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1337F200-9ACF-4207-81A1-F5A454E319A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0837860-1659-4168-8DD8-BC6BC817EB5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EC7195E-C4C8-4103-BF2C-DF42AF919AC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人口一人当たりの人件費・物件費等は、これまで類似団体の平均とほぼ同様に推移している。委託料など無駄のない物件費の削減に努める。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3EBB644-5624-45A6-A9B6-C6D6801A606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F8D8472-2B37-45E7-8957-921C094BFB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4A0ABF7-ECBF-45AD-AAD6-D5C6752AE6D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3DE555AB-910A-4544-896B-EB3C9593A7F4}"/>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7DA1B4F1-263C-4F8C-9C61-9019F0027383}"/>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AAC4DBF3-4797-4CD9-A16E-CD5190EAD52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A55F4086-14DE-4B5F-95B9-8E6DE8D9FEBB}"/>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D0611F2B-5EC4-48DF-AFB9-94811046EA7F}"/>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2967DAFF-5A07-4F19-8FBE-47E5DF224ED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C5CC194C-060F-433D-90FF-2183D1CDFF5E}"/>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7CFC4904-A6DD-4922-9410-C3C6DDD97ACE}"/>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6F096E53-2415-44FE-B4B6-1F5EB5B089B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25A35F7-0989-4FD0-9E53-33CE50A7B45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3FEBD93A-79D3-4855-883B-383B53CA96DA}"/>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751D5310-F589-4922-81C3-3E5C95E2C619}"/>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8F4D6C2B-2066-41D6-8297-8B4FB7F12B4B}"/>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34368824-C0DD-481D-BA7E-6403984557AD}"/>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74322F02-4956-4B58-AC2B-774CECCFD3FE}"/>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39926</xdr:rowOff>
    </xdr:from>
    <xdr:to>
      <xdr:col>23</xdr:col>
      <xdr:colOff>133350</xdr:colOff>
      <xdr:row>82</xdr:row>
      <xdr:rowOff>60387</xdr:rowOff>
    </xdr:to>
    <xdr:cxnSp macro="">
      <xdr:nvCxnSpPr>
        <xdr:cNvPr id="191" name="直線コネクタ 190">
          <a:extLst>
            <a:ext uri="{FF2B5EF4-FFF2-40B4-BE49-F238E27FC236}">
              <a16:creationId xmlns:a16="http://schemas.microsoft.com/office/drawing/2014/main" id="{6CB2EFA2-EA60-4426-964A-1B01B69E0CF0}"/>
            </a:ext>
          </a:extLst>
        </xdr:cNvPr>
        <xdr:cNvCxnSpPr/>
      </xdr:nvCxnSpPr>
      <xdr:spPr>
        <a:xfrm>
          <a:off x="4114800" y="14098826"/>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45164</xdr:rowOff>
    </xdr:from>
    <xdr:ext cx="762000" cy="259045"/>
    <xdr:sp macro="" textlink="">
      <xdr:nvSpPr>
        <xdr:cNvPr id="192" name="人件費・物件費等の状況平均値テキスト">
          <a:extLst>
            <a:ext uri="{FF2B5EF4-FFF2-40B4-BE49-F238E27FC236}">
              <a16:creationId xmlns:a16="http://schemas.microsoft.com/office/drawing/2014/main" id="{7894B794-562E-41A0-9CD2-756FE3C022BC}"/>
            </a:ext>
          </a:extLst>
        </xdr:cNvPr>
        <xdr:cNvSpPr txBox="1"/>
      </xdr:nvSpPr>
      <xdr:spPr>
        <a:xfrm>
          <a:off x="5041900" y="1410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E47FD462-DE13-4638-A40A-BA8A06FE1BD7}"/>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39926</xdr:rowOff>
    </xdr:from>
    <xdr:to>
      <xdr:col>19</xdr:col>
      <xdr:colOff>133350</xdr:colOff>
      <xdr:row>82</xdr:row>
      <xdr:rowOff>59401</xdr:rowOff>
    </xdr:to>
    <xdr:cxnSp macro="">
      <xdr:nvCxnSpPr>
        <xdr:cNvPr id="194" name="直線コネクタ 193">
          <a:extLst>
            <a:ext uri="{FF2B5EF4-FFF2-40B4-BE49-F238E27FC236}">
              <a16:creationId xmlns:a16="http://schemas.microsoft.com/office/drawing/2014/main" id="{E281B501-869D-4D8B-9DD5-0BC1B5257922}"/>
            </a:ext>
          </a:extLst>
        </xdr:cNvPr>
        <xdr:cNvCxnSpPr/>
      </xdr:nvCxnSpPr>
      <xdr:spPr>
        <a:xfrm flipV="1">
          <a:off x="3225800" y="14098826"/>
          <a:ext cx="889000" cy="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2FA94661-DCAB-4165-A92A-5B2D28D0C19C}"/>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5E079853-610B-42E8-9A46-D623AF6541DA}"/>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34928</xdr:rowOff>
    </xdr:from>
    <xdr:to>
      <xdr:col>15</xdr:col>
      <xdr:colOff>82550</xdr:colOff>
      <xdr:row>82</xdr:row>
      <xdr:rowOff>59401</xdr:rowOff>
    </xdr:to>
    <xdr:cxnSp macro="">
      <xdr:nvCxnSpPr>
        <xdr:cNvPr id="197" name="直線コネクタ 196">
          <a:extLst>
            <a:ext uri="{FF2B5EF4-FFF2-40B4-BE49-F238E27FC236}">
              <a16:creationId xmlns:a16="http://schemas.microsoft.com/office/drawing/2014/main" id="{7946A4F9-21D2-47F4-886D-4B9C3A82A6F6}"/>
            </a:ext>
          </a:extLst>
        </xdr:cNvPr>
        <xdr:cNvCxnSpPr/>
      </xdr:nvCxnSpPr>
      <xdr:spPr>
        <a:xfrm>
          <a:off x="2336800" y="14093828"/>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9E437D5D-D13A-477E-A0ED-DF37489B2E18}"/>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47392018-8C9D-4D0D-AE93-7CF3558C33DF}"/>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34928</xdr:rowOff>
    </xdr:from>
    <xdr:to>
      <xdr:col>11</xdr:col>
      <xdr:colOff>31750</xdr:colOff>
      <xdr:row>82</xdr:row>
      <xdr:rowOff>37760</xdr:rowOff>
    </xdr:to>
    <xdr:cxnSp macro="">
      <xdr:nvCxnSpPr>
        <xdr:cNvPr id="200" name="直線コネクタ 199">
          <a:extLst>
            <a:ext uri="{FF2B5EF4-FFF2-40B4-BE49-F238E27FC236}">
              <a16:creationId xmlns:a16="http://schemas.microsoft.com/office/drawing/2014/main" id="{29B8B28D-AA29-47D2-BAEE-6BBF9CC295FF}"/>
            </a:ext>
          </a:extLst>
        </xdr:cNvPr>
        <xdr:cNvCxnSpPr/>
      </xdr:nvCxnSpPr>
      <xdr:spPr>
        <a:xfrm flipV="1">
          <a:off x="1447800" y="1409382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F7744439-7B2A-42ED-AE19-4CECDE93E715}"/>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E7F32916-D29C-473A-B92C-477E63FA6801}"/>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51B0682D-5680-43E1-AA5E-87278B71DD13}"/>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A5845CE3-C072-40D9-9B8D-3BD8D862161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54502D7-D06F-4C64-A495-E494B352773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A22E9273-BA52-40D5-A2E6-73612922543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474C507-D555-4A80-9BC5-DB1B670EC1F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E2FC6EC-EA01-4FD2-85A7-208B3BA2C05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BBEF24F-7328-4CD7-8D1D-9AB05C0816C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9587</xdr:rowOff>
    </xdr:from>
    <xdr:to>
      <xdr:col>23</xdr:col>
      <xdr:colOff>184150</xdr:colOff>
      <xdr:row>82</xdr:row>
      <xdr:rowOff>111187</xdr:rowOff>
    </xdr:to>
    <xdr:sp macro="" textlink="">
      <xdr:nvSpPr>
        <xdr:cNvPr id="210" name="楕円 209">
          <a:extLst>
            <a:ext uri="{FF2B5EF4-FFF2-40B4-BE49-F238E27FC236}">
              <a16:creationId xmlns:a16="http://schemas.microsoft.com/office/drawing/2014/main" id="{E563B4C7-8144-4F93-B2D7-009CABDBAD7B}"/>
            </a:ext>
          </a:extLst>
        </xdr:cNvPr>
        <xdr:cNvSpPr/>
      </xdr:nvSpPr>
      <xdr:spPr>
        <a:xfrm>
          <a:off x="4902200" y="140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102314</xdr:rowOff>
    </xdr:from>
    <xdr:ext cx="762000" cy="259045"/>
    <xdr:sp macro="" textlink="">
      <xdr:nvSpPr>
        <xdr:cNvPr id="211" name="人件費・物件費等の状況該当値テキスト">
          <a:extLst>
            <a:ext uri="{FF2B5EF4-FFF2-40B4-BE49-F238E27FC236}">
              <a16:creationId xmlns:a16="http://schemas.microsoft.com/office/drawing/2014/main" id="{D39D83B6-BD2F-43F2-84D8-BE4F5C4B01B4}"/>
            </a:ext>
          </a:extLst>
        </xdr:cNvPr>
        <xdr:cNvSpPr txBox="1"/>
      </xdr:nvSpPr>
      <xdr:spPr>
        <a:xfrm>
          <a:off x="5041900" y="1398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160576</xdr:rowOff>
    </xdr:from>
    <xdr:to>
      <xdr:col>19</xdr:col>
      <xdr:colOff>184150</xdr:colOff>
      <xdr:row>82</xdr:row>
      <xdr:rowOff>90726</xdr:rowOff>
    </xdr:to>
    <xdr:sp macro="" textlink="">
      <xdr:nvSpPr>
        <xdr:cNvPr id="212" name="楕円 211">
          <a:extLst>
            <a:ext uri="{FF2B5EF4-FFF2-40B4-BE49-F238E27FC236}">
              <a16:creationId xmlns:a16="http://schemas.microsoft.com/office/drawing/2014/main" id="{D4819D09-F322-4E86-8E9B-56690FC2CF1C}"/>
            </a:ext>
          </a:extLst>
        </xdr:cNvPr>
        <xdr:cNvSpPr/>
      </xdr:nvSpPr>
      <xdr:spPr>
        <a:xfrm>
          <a:off x="4064000" y="140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100903</xdr:rowOff>
    </xdr:from>
    <xdr:ext cx="736600" cy="259045"/>
    <xdr:sp macro="" textlink="">
      <xdr:nvSpPr>
        <xdr:cNvPr id="213" name="テキスト ボックス 212">
          <a:extLst>
            <a:ext uri="{FF2B5EF4-FFF2-40B4-BE49-F238E27FC236}">
              <a16:creationId xmlns:a16="http://schemas.microsoft.com/office/drawing/2014/main" id="{1A78F1F4-9C1E-48AD-87C8-C7E1DCB89C3C}"/>
            </a:ext>
          </a:extLst>
        </xdr:cNvPr>
        <xdr:cNvSpPr txBox="1"/>
      </xdr:nvSpPr>
      <xdr:spPr>
        <a:xfrm>
          <a:off x="3733800" y="1381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8601</xdr:rowOff>
    </xdr:from>
    <xdr:to>
      <xdr:col>15</xdr:col>
      <xdr:colOff>133350</xdr:colOff>
      <xdr:row>82</xdr:row>
      <xdr:rowOff>110201</xdr:rowOff>
    </xdr:to>
    <xdr:sp macro="" textlink="">
      <xdr:nvSpPr>
        <xdr:cNvPr id="214" name="楕円 213">
          <a:extLst>
            <a:ext uri="{FF2B5EF4-FFF2-40B4-BE49-F238E27FC236}">
              <a16:creationId xmlns:a16="http://schemas.microsoft.com/office/drawing/2014/main" id="{C8854C69-61BA-453A-9D89-2542DC4E5877}"/>
            </a:ext>
          </a:extLst>
        </xdr:cNvPr>
        <xdr:cNvSpPr/>
      </xdr:nvSpPr>
      <xdr:spPr>
        <a:xfrm>
          <a:off x="3175000" y="140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120378</xdr:rowOff>
    </xdr:from>
    <xdr:ext cx="762000" cy="259045"/>
    <xdr:sp macro="" textlink="">
      <xdr:nvSpPr>
        <xdr:cNvPr id="215" name="テキスト ボックス 214">
          <a:extLst>
            <a:ext uri="{FF2B5EF4-FFF2-40B4-BE49-F238E27FC236}">
              <a16:creationId xmlns:a16="http://schemas.microsoft.com/office/drawing/2014/main" id="{D5732C56-14A0-43D8-9200-8441814C0B73}"/>
            </a:ext>
          </a:extLst>
        </xdr:cNvPr>
        <xdr:cNvSpPr txBox="1"/>
      </xdr:nvSpPr>
      <xdr:spPr>
        <a:xfrm>
          <a:off x="2844800" y="138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155578</xdr:rowOff>
    </xdr:from>
    <xdr:to>
      <xdr:col>11</xdr:col>
      <xdr:colOff>82550</xdr:colOff>
      <xdr:row>82</xdr:row>
      <xdr:rowOff>85728</xdr:rowOff>
    </xdr:to>
    <xdr:sp macro="" textlink="">
      <xdr:nvSpPr>
        <xdr:cNvPr id="216" name="楕円 215">
          <a:extLst>
            <a:ext uri="{FF2B5EF4-FFF2-40B4-BE49-F238E27FC236}">
              <a16:creationId xmlns:a16="http://schemas.microsoft.com/office/drawing/2014/main" id="{70FDEA20-E848-4CD5-89C4-9AEF498252BC}"/>
            </a:ext>
          </a:extLst>
        </xdr:cNvPr>
        <xdr:cNvSpPr/>
      </xdr:nvSpPr>
      <xdr:spPr>
        <a:xfrm>
          <a:off x="2286000" y="14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95905</xdr:rowOff>
    </xdr:from>
    <xdr:ext cx="762000" cy="259045"/>
    <xdr:sp macro="" textlink="">
      <xdr:nvSpPr>
        <xdr:cNvPr id="217" name="テキスト ボックス 216">
          <a:extLst>
            <a:ext uri="{FF2B5EF4-FFF2-40B4-BE49-F238E27FC236}">
              <a16:creationId xmlns:a16="http://schemas.microsoft.com/office/drawing/2014/main" id="{FF43E41C-9FB9-4B61-A89A-66968E69F188}"/>
            </a:ext>
          </a:extLst>
        </xdr:cNvPr>
        <xdr:cNvSpPr txBox="1"/>
      </xdr:nvSpPr>
      <xdr:spPr>
        <a:xfrm>
          <a:off x="1955800" y="138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158410</xdr:rowOff>
    </xdr:from>
    <xdr:to>
      <xdr:col>7</xdr:col>
      <xdr:colOff>31750</xdr:colOff>
      <xdr:row>82</xdr:row>
      <xdr:rowOff>88560</xdr:rowOff>
    </xdr:to>
    <xdr:sp macro="" textlink="">
      <xdr:nvSpPr>
        <xdr:cNvPr id="218" name="楕円 217">
          <a:extLst>
            <a:ext uri="{FF2B5EF4-FFF2-40B4-BE49-F238E27FC236}">
              <a16:creationId xmlns:a16="http://schemas.microsoft.com/office/drawing/2014/main" id="{D6C5B700-1168-42BC-AA7E-98977464F3DC}"/>
            </a:ext>
          </a:extLst>
        </xdr:cNvPr>
        <xdr:cNvSpPr/>
      </xdr:nvSpPr>
      <xdr:spPr>
        <a:xfrm>
          <a:off x="1397000" y="140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98737</xdr:rowOff>
    </xdr:from>
    <xdr:ext cx="762000" cy="259045"/>
    <xdr:sp macro="" textlink="">
      <xdr:nvSpPr>
        <xdr:cNvPr id="219" name="テキスト ボックス 218">
          <a:extLst>
            <a:ext uri="{FF2B5EF4-FFF2-40B4-BE49-F238E27FC236}">
              <a16:creationId xmlns:a16="http://schemas.microsoft.com/office/drawing/2014/main" id="{D2465E56-83FE-4763-8244-9F8FB3C126FC}"/>
            </a:ext>
          </a:extLst>
        </xdr:cNvPr>
        <xdr:cNvSpPr txBox="1"/>
      </xdr:nvSpPr>
      <xdr:spPr>
        <a:xfrm>
          <a:off x="1066800" y="138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BA2F3EF8-1035-4297-AC56-E7AB398D044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1CA2C8D-2552-4065-AFC8-76A21F935E3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CE75E906-9699-4D7B-9A66-76E5AE51371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59BF84C0-00C0-405E-B4DD-8BEF0F61F82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5F4D6782-B0D8-432D-AD7A-9AE5A9428CC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70F74CF1-F78D-4373-90CD-C517ED3901B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5B0C519-6274-4FAB-9B86-27DD3FA7D6B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AD4A1322-98DD-4BAC-9443-D831F923525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A0E6376A-1B0A-4F44-801D-08943907B60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EB919C69-06D5-40F8-8850-244F0286C06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2082E726-C794-4CCD-A0EA-BE4A1D4D288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5E749F82-B31B-432C-877E-D14CFD388DA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DB471CBC-5CDE-42FA-AA43-E32BC89E446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ラスパイレス指数は、類似団体の平均を下回り推移している。全国町村平均と比較しても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ポイント下回っていることから、規模に応じた給与体系の見直し等給与の適正化に努める。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EBD4F59-8405-49E5-80D4-030736BD6A6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9D3E1975-2151-46F4-8DA4-6945958ADEB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2D22EF3B-E8A3-415F-9EAF-7DFBCBA4F2E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3C311A03-FF56-46DA-B6ED-455E5B5A4CE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4FBD8CE8-79D5-4EC8-ABC1-A19A96DF916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239F2956-9D7C-4382-BB18-54004BC3567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1DEFB73-BCA0-4DE6-920C-E5AC8143C93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26BA0947-EBCD-413F-83C0-334FCBD8B0A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C2E3F173-08C8-4452-B777-35AEA9EA4D5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1A02155F-E458-4FB6-A9AE-5ADA6855E0D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859F9680-67FA-4526-8175-61AC1EDA0C5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9898069E-455C-4684-8480-6C1B83AAE7C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10B0CE3-D49F-4335-9BE8-43EFFCFD474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31D9C77-2F6A-4435-8282-F7D1BDBC642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2E8FBDB-6978-482A-8CC4-16458861AA3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FE54D342-DA56-4D89-B38D-62B4363DE8E6}"/>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D2EF13E-EC6C-467F-9974-03EC4EFAE47B}"/>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45E03885-9F7D-4E81-8A79-9F0DFE6A1B73}"/>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E95717E6-7492-4B9B-9100-BD741E51F705}"/>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79CA2928-ECA6-4A2C-AAB4-0EFAE60923ED}"/>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45296</xdr:rowOff>
    </xdr:to>
    <xdr:cxnSp macro="">
      <xdr:nvCxnSpPr>
        <xdr:cNvPr id="253" name="直線コネクタ 252">
          <a:extLst>
            <a:ext uri="{FF2B5EF4-FFF2-40B4-BE49-F238E27FC236}">
              <a16:creationId xmlns:a16="http://schemas.microsoft.com/office/drawing/2014/main" id="{8B268F1B-C8DC-4CF3-B7B4-4703C6A47FBD}"/>
            </a:ext>
          </a:extLst>
        </xdr:cNvPr>
        <xdr:cNvCxnSpPr/>
      </xdr:nvCxnSpPr>
      <xdr:spPr>
        <a:xfrm>
          <a:off x="16179800" y="147819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A2CD717B-687D-4BF9-8567-29375ECE52AE}"/>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5EC44118-7DFC-44DE-82F6-E9D3A4C12BBC}"/>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125730</xdr:rowOff>
    </xdr:to>
    <xdr:cxnSp macro="">
      <xdr:nvCxnSpPr>
        <xdr:cNvPr id="256" name="直線コネクタ 255">
          <a:extLst>
            <a:ext uri="{FF2B5EF4-FFF2-40B4-BE49-F238E27FC236}">
              <a16:creationId xmlns:a16="http://schemas.microsoft.com/office/drawing/2014/main" id="{2307F3AC-6791-4867-B509-09A8F76D871F}"/>
            </a:ext>
          </a:extLst>
        </xdr:cNvPr>
        <xdr:cNvCxnSpPr/>
      </xdr:nvCxnSpPr>
      <xdr:spPr>
        <a:xfrm flipV="1">
          <a:off x="15290800" y="1478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C8E7425D-3E76-4A98-94B6-B16522DB8373}"/>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2D647E-10DD-412F-B086-3AC45D491467}"/>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157904</xdr:rowOff>
    </xdr:to>
    <xdr:cxnSp macro="">
      <xdr:nvCxnSpPr>
        <xdr:cNvPr id="259" name="直線コネクタ 258">
          <a:extLst>
            <a:ext uri="{FF2B5EF4-FFF2-40B4-BE49-F238E27FC236}">
              <a16:creationId xmlns:a16="http://schemas.microsoft.com/office/drawing/2014/main" id="{013D73B8-A041-48B7-AAA0-AFCFEBF24A6B}"/>
            </a:ext>
          </a:extLst>
        </xdr:cNvPr>
        <xdr:cNvCxnSpPr/>
      </xdr:nvCxnSpPr>
      <xdr:spPr>
        <a:xfrm flipV="1">
          <a:off x="14401800" y="1487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8B082C81-3B9E-4E96-9752-9F9A78C1A273}"/>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6DB10E94-514F-4527-989A-3C6E41AE4083}"/>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157904</xdr:rowOff>
    </xdr:to>
    <xdr:cxnSp macro="">
      <xdr:nvCxnSpPr>
        <xdr:cNvPr id="262" name="直線コネクタ 261">
          <a:extLst>
            <a:ext uri="{FF2B5EF4-FFF2-40B4-BE49-F238E27FC236}">
              <a16:creationId xmlns:a16="http://schemas.microsoft.com/office/drawing/2014/main" id="{6A7C16ED-61CD-456F-9CFC-439235FB30CE}"/>
            </a:ext>
          </a:extLst>
        </xdr:cNvPr>
        <xdr:cNvCxnSpPr/>
      </xdr:nvCxnSpPr>
      <xdr:spPr>
        <a:xfrm>
          <a:off x="13512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28B3837C-26C9-4C5D-A089-6F64CAA755DC}"/>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A655A1DC-0EB8-44E7-B58D-0F75DF917A2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8F91080-8069-4DD9-9021-B2DBAE980F78}"/>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90A3D814-8363-4A34-BB49-2C54C0726ADC}"/>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E487CE9-12E7-4A85-A265-11FDD441E5B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168C21F8-006B-42F6-9FB1-756D1A31494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7BEE676-83D2-4CA8-A08F-89CEAA18036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9438209-B0C3-4D89-9607-E726EB8D5F2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7AF0A66-D1BA-42F0-A3CC-FE4BD54C903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2" name="楕円 271">
          <a:extLst>
            <a:ext uri="{FF2B5EF4-FFF2-40B4-BE49-F238E27FC236}">
              <a16:creationId xmlns:a16="http://schemas.microsoft.com/office/drawing/2014/main" id="{BB63A05A-2827-40F7-A067-399AE6480722}"/>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3" name="給与水準   （国との比較）該当値テキスト">
          <a:extLst>
            <a:ext uri="{FF2B5EF4-FFF2-40B4-BE49-F238E27FC236}">
              <a16:creationId xmlns:a16="http://schemas.microsoft.com/office/drawing/2014/main" id="{BCCE8709-4B9A-401E-9CCF-3CBCE8F19304}"/>
            </a:ext>
          </a:extLst>
        </xdr:cNvPr>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4" name="楕円 273">
          <a:extLst>
            <a:ext uri="{FF2B5EF4-FFF2-40B4-BE49-F238E27FC236}">
              <a16:creationId xmlns:a16="http://schemas.microsoft.com/office/drawing/2014/main" id="{02A50D95-4DEE-47BE-8228-02D316037E94}"/>
            </a:ext>
          </a:extLst>
        </xdr:cNvPr>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75" name="テキスト ボックス 274">
          <a:extLst>
            <a:ext uri="{FF2B5EF4-FFF2-40B4-BE49-F238E27FC236}">
              <a16:creationId xmlns:a16="http://schemas.microsoft.com/office/drawing/2014/main" id="{42A4BA33-75C4-47DC-84F7-0F68AEB1C683}"/>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6" name="楕円 275">
          <a:extLst>
            <a:ext uri="{FF2B5EF4-FFF2-40B4-BE49-F238E27FC236}">
              <a16:creationId xmlns:a16="http://schemas.microsoft.com/office/drawing/2014/main" id="{5B67A1F7-0BBE-4FC9-9C45-C77CC553E5A2}"/>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7" name="テキスト ボックス 276">
          <a:extLst>
            <a:ext uri="{FF2B5EF4-FFF2-40B4-BE49-F238E27FC236}">
              <a16:creationId xmlns:a16="http://schemas.microsoft.com/office/drawing/2014/main" id="{3B7CBF55-9DC4-4271-ADD3-7F3F2A0D47D5}"/>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78" name="楕円 277">
          <a:extLst>
            <a:ext uri="{FF2B5EF4-FFF2-40B4-BE49-F238E27FC236}">
              <a16:creationId xmlns:a16="http://schemas.microsoft.com/office/drawing/2014/main" id="{4B32C82E-D8DC-4BF1-8A11-FAF1FDD41D2F}"/>
            </a:ext>
          </a:extLst>
        </xdr:cNvPr>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79" name="テキスト ボックス 278">
          <a:extLst>
            <a:ext uri="{FF2B5EF4-FFF2-40B4-BE49-F238E27FC236}">
              <a16:creationId xmlns:a16="http://schemas.microsoft.com/office/drawing/2014/main" id="{9F1D7921-B905-44C3-A675-5F3D324B45A7}"/>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764C2344-1730-4116-995C-71EEB0BF9996}"/>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1" name="テキスト ボックス 280">
          <a:extLst>
            <a:ext uri="{FF2B5EF4-FFF2-40B4-BE49-F238E27FC236}">
              <a16:creationId xmlns:a16="http://schemas.microsoft.com/office/drawing/2014/main" id="{415B7946-F2CC-4556-B6FD-2EC2E7322A66}"/>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CDD60A0-BEDD-432D-951F-12F88D83C59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9797C0E-1517-4E25-A354-A9E33143256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6A3BF4B-069A-4363-A3E6-A8A507FD127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85B8FECB-79EA-433D-926C-E183F6729AC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68782CE-0638-4242-8FC6-EB4FEF6F4B4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35EDCF0-2A1C-4116-A5EB-7BF6F7068D8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3DA258AE-2166-4C9B-8F14-58931659AF8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195E552-424D-45FD-89A8-93F3A3F3B4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54D397A-87B2-453E-9E5B-0E8A7A7CCFD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071E5F5-B1D8-4509-929D-C3BB020B997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2534FE7-7088-423F-9838-5B8E72426C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DBFB989-98D8-4B05-8385-3CF4DAF8B49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470CF1BB-6089-413E-9DFD-C7C8E4C2FF2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人当たりの職員数は、類似団体の平均とほぼ同様に推移しているが上昇傾向にある。デジタル技術の活用による業務効率化を推進し、適正な定員管理に努める。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2E0D25E-FD46-4F76-8427-EBE655598A8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C9CE502-6045-41E9-8EAD-57582BFE408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DD2C6E0-124A-4B16-9507-999101CE56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97711874-3401-441B-9DED-3D2DD3E1A20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8CBC1465-C820-4D85-A355-0CE13E53BC2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7BA4979A-A433-4BDE-9498-8DA2D2C286F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46BEA8ED-0C7F-44E7-A6FF-5C436C6CF21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5A9876C6-B7AE-4835-8FE6-62EA040B244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F141D339-8539-4C56-827F-ABE7583F50F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18CB1AAA-A765-4981-A2DA-EE44A8C8954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567912CE-BBBD-4F54-84E7-FBDB6DB4E77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AE89B5F5-3EAE-42EB-9399-1DF9EA4B6B5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6C5481B7-2625-49F8-BF79-0803C92AC5F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890ADEB7-85BD-4F09-99BD-928721D8322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4210F64-4F77-44A6-9006-78A6BC7A651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FE8D98CB-8A90-4066-AAD0-431A75DC9892}"/>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4A54E31B-72E4-45EF-BC12-E17FE34ACDBD}"/>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9DDD21A-C87B-4901-BEB8-7B4FBDA39185}"/>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33714EA2-E667-4729-B855-35217D32577C}"/>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34067D8E-117F-4ECB-A4A7-4731EF014AC7}"/>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15748</xdr:rowOff>
    </xdr:from>
    <xdr:to>
      <xdr:col>81</xdr:col>
      <xdr:colOff>44450</xdr:colOff>
      <xdr:row>60</xdr:row>
      <xdr:rowOff>19100</xdr:rowOff>
    </xdr:to>
    <xdr:cxnSp macro="">
      <xdr:nvCxnSpPr>
        <xdr:cNvPr id="315" name="直線コネクタ 314">
          <a:extLst>
            <a:ext uri="{FF2B5EF4-FFF2-40B4-BE49-F238E27FC236}">
              <a16:creationId xmlns:a16="http://schemas.microsoft.com/office/drawing/2014/main" id="{395578FE-126E-4762-861B-8EDE5241786B}"/>
            </a:ext>
          </a:extLst>
        </xdr:cNvPr>
        <xdr:cNvCxnSpPr/>
      </xdr:nvCxnSpPr>
      <xdr:spPr>
        <a:xfrm>
          <a:off x="16179800" y="10302748"/>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D74EC379-D5A7-440E-A3F2-46E8997F8B68}"/>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1D7B6B3D-4C03-40BA-A3C7-7C5C089B40A1}"/>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14542</xdr:rowOff>
    </xdr:from>
    <xdr:to>
      <xdr:col>77</xdr:col>
      <xdr:colOff>44450</xdr:colOff>
      <xdr:row>60</xdr:row>
      <xdr:rowOff>15748</xdr:rowOff>
    </xdr:to>
    <xdr:cxnSp macro="">
      <xdr:nvCxnSpPr>
        <xdr:cNvPr id="318" name="直線コネクタ 317">
          <a:extLst>
            <a:ext uri="{FF2B5EF4-FFF2-40B4-BE49-F238E27FC236}">
              <a16:creationId xmlns:a16="http://schemas.microsoft.com/office/drawing/2014/main" id="{06669E0F-4057-447D-9031-FBCA23CFDF8F}"/>
            </a:ext>
          </a:extLst>
        </xdr:cNvPr>
        <xdr:cNvCxnSpPr/>
      </xdr:nvCxnSpPr>
      <xdr:spPr>
        <a:xfrm>
          <a:off x="15290800" y="1030154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6B0844BE-6AAE-4AB0-BB19-A788B510CA3C}"/>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D1102B4B-8D0F-4713-9A77-095E3528805F}"/>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10654</xdr:rowOff>
    </xdr:from>
    <xdr:to>
      <xdr:col>72</xdr:col>
      <xdr:colOff>203200</xdr:colOff>
      <xdr:row>60</xdr:row>
      <xdr:rowOff>14542</xdr:rowOff>
    </xdr:to>
    <xdr:cxnSp macro="">
      <xdr:nvCxnSpPr>
        <xdr:cNvPr id="321" name="直線コネクタ 320">
          <a:extLst>
            <a:ext uri="{FF2B5EF4-FFF2-40B4-BE49-F238E27FC236}">
              <a16:creationId xmlns:a16="http://schemas.microsoft.com/office/drawing/2014/main" id="{646D0DE9-B4C7-4E18-865D-959F93144408}"/>
            </a:ext>
          </a:extLst>
        </xdr:cNvPr>
        <xdr:cNvCxnSpPr/>
      </xdr:nvCxnSpPr>
      <xdr:spPr>
        <a:xfrm>
          <a:off x="14401800" y="10297654"/>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40533241-0B1E-4A35-9340-7428B5EC6779}"/>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E1C0A9FD-226C-4E4B-82CF-D42B6C2C7908}"/>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198</xdr:rowOff>
    </xdr:from>
    <xdr:to>
      <xdr:col>68</xdr:col>
      <xdr:colOff>152400</xdr:colOff>
      <xdr:row>60</xdr:row>
      <xdr:rowOff>10654</xdr:rowOff>
    </xdr:to>
    <xdr:cxnSp macro="">
      <xdr:nvCxnSpPr>
        <xdr:cNvPr id="324" name="直線コネクタ 323">
          <a:extLst>
            <a:ext uri="{FF2B5EF4-FFF2-40B4-BE49-F238E27FC236}">
              <a16:creationId xmlns:a16="http://schemas.microsoft.com/office/drawing/2014/main" id="{416F0522-72B4-40C6-B986-516AD75FBE49}"/>
            </a:ext>
          </a:extLst>
        </xdr:cNvPr>
        <xdr:cNvCxnSpPr/>
      </xdr:nvCxnSpPr>
      <xdr:spPr>
        <a:xfrm>
          <a:off x="13512800" y="1028719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8701A579-A692-4367-88C1-E4B301764162}"/>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EBFA7056-0234-4BF5-9F02-BF04E0D9B47E}"/>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DFFC374B-D18E-4425-B06D-0A35B2518956}"/>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9B1D2BE7-11D5-4C47-BADE-7B1683F9678B}"/>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5EE0DB4-C3CE-4E91-BE5B-0219832E06D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E6C07DA5-1F80-43AC-A7D1-CAC405D911B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E438C22-B1C2-44DC-8B1C-BA2AFD19561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C8CB462-A292-482E-8E39-BCF19360CCD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A79E194-E40C-4838-AED6-A93B4AE5488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139750</xdr:rowOff>
    </xdr:from>
    <xdr:to>
      <xdr:col>81</xdr:col>
      <xdr:colOff>95250</xdr:colOff>
      <xdr:row>60</xdr:row>
      <xdr:rowOff>69900</xdr:rowOff>
    </xdr:to>
    <xdr:sp macro="" textlink="">
      <xdr:nvSpPr>
        <xdr:cNvPr id="334" name="楕円 333">
          <a:extLst>
            <a:ext uri="{FF2B5EF4-FFF2-40B4-BE49-F238E27FC236}">
              <a16:creationId xmlns:a16="http://schemas.microsoft.com/office/drawing/2014/main" id="{68C698C7-CE24-4D83-8FAD-8A5C03C5F0E8}"/>
            </a:ext>
          </a:extLst>
        </xdr:cNvPr>
        <xdr:cNvSpPr/>
      </xdr:nvSpPr>
      <xdr:spPr>
        <a:xfrm>
          <a:off x="16967200" y="102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156277</xdr:rowOff>
    </xdr:from>
    <xdr:ext cx="762000" cy="259045"/>
    <xdr:sp macro="" textlink="">
      <xdr:nvSpPr>
        <xdr:cNvPr id="335" name="定員管理の状況該当値テキスト">
          <a:extLst>
            <a:ext uri="{FF2B5EF4-FFF2-40B4-BE49-F238E27FC236}">
              <a16:creationId xmlns:a16="http://schemas.microsoft.com/office/drawing/2014/main" id="{9C0B307C-9576-46F3-A716-55C5A99B249D}"/>
            </a:ext>
          </a:extLst>
        </xdr:cNvPr>
        <xdr:cNvSpPr txBox="1"/>
      </xdr:nvSpPr>
      <xdr:spPr>
        <a:xfrm>
          <a:off x="17106900" y="101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136398</xdr:rowOff>
    </xdr:from>
    <xdr:to>
      <xdr:col>77</xdr:col>
      <xdr:colOff>95250</xdr:colOff>
      <xdr:row>60</xdr:row>
      <xdr:rowOff>66548</xdr:rowOff>
    </xdr:to>
    <xdr:sp macro="" textlink="">
      <xdr:nvSpPr>
        <xdr:cNvPr id="336" name="楕円 335">
          <a:extLst>
            <a:ext uri="{FF2B5EF4-FFF2-40B4-BE49-F238E27FC236}">
              <a16:creationId xmlns:a16="http://schemas.microsoft.com/office/drawing/2014/main" id="{A7D1A76B-9DB6-4E97-8790-424147281AE4}"/>
            </a:ext>
          </a:extLst>
        </xdr:cNvPr>
        <xdr:cNvSpPr/>
      </xdr:nvSpPr>
      <xdr:spPr>
        <a:xfrm>
          <a:off x="16129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76725</xdr:rowOff>
    </xdr:from>
    <xdr:ext cx="736600" cy="259045"/>
    <xdr:sp macro="" textlink="">
      <xdr:nvSpPr>
        <xdr:cNvPr id="337" name="テキスト ボックス 336">
          <a:extLst>
            <a:ext uri="{FF2B5EF4-FFF2-40B4-BE49-F238E27FC236}">
              <a16:creationId xmlns:a16="http://schemas.microsoft.com/office/drawing/2014/main" id="{49BDDA7A-961B-4924-BBD9-DED100A93EE3}"/>
            </a:ext>
          </a:extLst>
        </xdr:cNvPr>
        <xdr:cNvSpPr txBox="1"/>
      </xdr:nvSpPr>
      <xdr:spPr>
        <a:xfrm>
          <a:off x="15798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135192</xdr:rowOff>
    </xdr:from>
    <xdr:to>
      <xdr:col>73</xdr:col>
      <xdr:colOff>44450</xdr:colOff>
      <xdr:row>60</xdr:row>
      <xdr:rowOff>65342</xdr:rowOff>
    </xdr:to>
    <xdr:sp macro="" textlink="">
      <xdr:nvSpPr>
        <xdr:cNvPr id="338" name="楕円 337">
          <a:extLst>
            <a:ext uri="{FF2B5EF4-FFF2-40B4-BE49-F238E27FC236}">
              <a16:creationId xmlns:a16="http://schemas.microsoft.com/office/drawing/2014/main" id="{DA24235F-7C32-4AFC-9142-2955D3BB143F}"/>
            </a:ext>
          </a:extLst>
        </xdr:cNvPr>
        <xdr:cNvSpPr/>
      </xdr:nvSpPr>
      <xdr:spPr>
        <a:xfrm>
          <a:off x="15240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75519</xdr:rowOff>
    </xdr:from>
    <xdr:ext cx="762000" cy="259045"/>
    <xdr:sp macro="" textlink="">
      <xdr:nvSpPr>
        <xdr:cNvPr id="339" name="テキスト ボックス 338">
          <a:extLst>
            <a:ext uri="{FF2B5EF4-FFF2-40B4-BE49-F238E27FC236}">
              <a16:creationId xmlns:a16="http://schemas.microsoft.com/office/drawing/2014/main" id="{B52A1A67-7B58-4AD1-B0CB-79916939102F}"/>
            </a:ext>
          </a:extLst>
        </xdr:cNvPr>
        <xdr:cNvSpPr txBox="1"/>
      </xdr:nvSpPr>
      <xdr:spPr>
        <a:xfrm>
          <a:off x="14909800" y="100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131304</xdr:rowOff>
    </xdr:from>
    <xdr:to>
      <xdr:col>68</xdr:col>
      <xdr:colOff>203200</xdr:colOff>
      <xdr:row>60</xdr:row>
      <xdr:rowOff>61454</xdr:rowOff>
    </xdr:to>
    <xdr:sp macro="" textlink="">
      <xdr:nvSpPr>
        <xdr:cNvPr id="340" name="楕円 339">
          <a:extLst>
            <a:ext uri="{FF2B5EF4-FFF2-40B4-BE49-F238E27FC236}">
              <a16:creationId xmlns:a16="http://schemas.microsoft.com/office/drawing/2014/main" id="{E54FC42D-71E8-4D11-AC2B-E93692214A37}"/>
            </a:ext>
          </a:extLst>
        </xdr:cNvPr>
        <xdr:cNvSpPr/>
      </xdr:nvSpPr>
      <xdr:spPr>
        <a:xfrm>
          <a:off x="14351000" y="102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71631</xdr:rowOff>
    </xdr:from>
    <xdr:ext cx="762000" cy="259045"/>
    <xdr:sp macro="" textlink="">
      <xdr:nvSpPr>
        <xdr:cNvPr id="341" name="テキスト ボックス 340">
          <a:extLst>
            <a:ext uri="{FF2B5EF4-FFF2-40B4-BE49-F238E27FC236}">
              <a16:creationId xmlns:a16="http://schemas.microsoft.com/office/drawing/2014/main" id="{979C6EDE-86F7-4A42-964C-A1523BB7B7A2}"/>
            </a:ext>
          </a:extLst>
        </xdr:cNvPr>
        <xdr:cNvSpPr txBox="1"/>
      </xdr:nvSpPr>
      <xdr:spPr>
        <a:xfrm>
          <a:off x="14020800" y="1001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120848</xdr:rowOff>
    </xdr:from>
    <xdr:to>
      <xdr:col>64</xdr:col>
      <xdr:colOff>152400</xdr:colOff>
      <xdr:row>60</xdr:row>
      <xdr:rowOff>50998</xdr:rowOff>
    </xdr:to>
    <xdr:sp macro="" textlink="">
      <xdr:nvSpPr>
        <xdr:cNvPr id="342" name="楕円 341">
          <a:extLst>
            <a:ext uri="{FF2B5EF4-FFF2-40B4-BE49-F238E27FC236}">
              <a16:creationId xmlns:a16="http://schemas.microsoft.com/office/drawing/2014/main" id="{86B9C416-4A2F-45A0-A21E-3EC924AD1A8C}"/>
            </a:ext>
          </a:extLst>
        </xdr:cNvPr>
        <xdr:cNvSpPr/>
      </xdr:nvSpPr>
      <xdr:spPr>
        <a:xfrm>
          <a:off x="13462000" y="102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61175</xdr:rowOff>
    </xdr:from>
    <xdr:ext cx="762000" cy="259045"/>
    <xdr:sp macro="" textlink="">
      <xdr:nvSpPr>
        <xdr:cNvPr id="343" name="テキスト ボックス 342">
          <a:extLst>
            <a:ext uri="{FF2B5EF4-FFF2-40B4-BE49-F238E27FC236}">
              <a16:creationId xmlns:a16="http://schemas.microsoft.com/office/drawing/2014/main" id="{84CAE5C5-EC19-48D1-8A0E-59522FFD2299}"/>
            </a:ext>
          </a:extLst>
        </xdr:cNvPr>
        <xdr:cNvSpPr txBox="1"/>
      </xdr:nvSpPr>
      <xdr:spPr>
        <a:xfrm>
          <a:off x="13131800" y="100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94698D0B-5126-40A9-B7B1-710EC159253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35739F73-BF8F-4A41-BE68-1BCFD9E6AE2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ED21434E-3ECF-45C8-9749-59D5078D0D4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903796E4-1DC5-4979-83BB-674DA4F8178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3D9D5CDA-7BDA-422D-9E90-24B1567AA0C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DAA4CABE-2C0F-4D74-8520-8978214AF76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AF74ACE1-1F5D-4AF7-83EC-7696F57ED53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A6F657D-11E4-45B4-877E-3009459F972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C6DC913A-4638-4942-A2B6-69C6D3EF1C0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E6558279-C5AA-4399-A159-01B2048996E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38C6B8E7-9EE9-44B6-818D-D6CF7392A7D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A3A91BCA-2021-4691-96AB-A6F7F397E86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C03DF5D2-3DC5-4071-AE79-33720BB9D2B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実質公債費比率は、類似団体の平均とほぼ同様に推移しているが、上昇傾向にある。起債依存型の事業実施を見直しながら公債比率の抑制に努める。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73E423CB-51A2-4DD3-86EA-4E95BA4A933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EDF0A22E-F809-4A09-BAD5-1EDD1275F7B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9EEAA4D8-D19D-4358-94A9-F03C5136F38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5FC2073-C9A1-41F9-A466-BED9886CCC8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DC0F7481-5ABA-4E38-A9CB-C2DBCBAB551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60092B5E-3859-4CE0-A44E-AE734631EB2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E2AB7BD3-29F7-4882-9FA4-0D291DAF3E5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F4C8286C-5823-4524-9F84-65820722C8B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ADBCFBAB-F0D8-4114-8E8B-F13660BB509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65970308-2FAF-4091-8643-FB9A1A2917C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C42D650D-367E-4B28-885C-C73C4913097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A9EB085E-2451-4BC2-9B92-E6B35658A7B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58FB685D-385E-483A-B894-77DCA88D457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28423915-EF41-4D90-BA99-74D84930683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3AE7A500-31A3-4931-97C7-0D35E929DBBE}"/>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A49C0A74-FBE2-44BE-9D6F-52A70A7EBFEC}"/>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164A47EC-33C6-42A2-B3D9-103606901959}"/>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84BB136C-895D-452D-92B6-3AC59944FC52}"/>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27C8D4F4-FB0A-46EF-80B9-4B7F33EFF563}"/>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148590</xdr:rowOff>
    </xdr:to>
    <xdr:cxnSp macro="">
      <xdr:nvCxnSpPr>
        <xdr:cNvPr id="376" name="直線コネクタ 375">
          <a:extLst>
            <a:ext uri="{FF2B5EF4-FFF2-40B4-BE49-F238E27FC236}">
              <a16:creationId xmlns:a16="http://schemas.microsoft.com/office/drawing/2014/main" id="{E309ECA7-253A-479A-85F4-3DE13F800E74}"/>
            </a:ext>
          </a:extLst>
        </xdr:cNvPr>
        <xdr:cNvCxnSpPr/>
      </xdr:nvCxnSpPr>
      <xdr:spPr>
        <a:xfrm>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A1F4C1AF-0440-4127-97E1-A4028052E7CD}"/>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C9FC7B91-01E0-48D6-89C9-0E4947B90441}"/>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79" name="直線コネクタ 378">
          <a:extLst>
            <a:ext uri="{FF2B5EF4-FFF2-40B4-BE49-F238E27FC236}">
              <a16:creationId xmlns:a16="http://schemas.microsoft.com/office/drawing/2014/main" id="{BB1534FF-45A7-4729-AFE4-867ED0DD195D}"/>
            </a:ext>
          </a:extLst>
        </xdr:cNvPr>
        <xdr:cNvCxnSpPr/>
      </xdr:nvCxnSpPr>
      <xdr:spPr>
        <a:xfrm>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1765B2E5-1916-4017-BAB6-CC5A07D73C62}"/>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497A398C-5D8E-41F9-86A8-88768107FBD5}"/>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100330</xdr:rowOff>
    </xdr:to>
    <xdr:cxnSp macro="">
      <xdr:nvCxnSpPr>
        <xdr:cNvPr id="382" name="直線コネクタ 381">
          <a:extLst>
            <a:ext uri="{FF2B5EF4-FFF2-40B4-BE49-F238E27FC236}">
              <a16:creationId xmlns:a16="http://schemas.microsoft.com/office/drawing/2014/main" id="{B684478F-EBDB-4C98-A649-9B38A489E177}"/>
            </a:ext>
          </a:extLst>
        </xdr:cNvPr>
        <xdr:cNvCxnSpPr/>
      </xdr:nvCxnSpPr>
      <xdr:spPr>
        <a:xfrm>
          <a:off x="14401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EC6C56E-C9A3-4754-A48D-A31B0666DBCD}"/>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CA2EF4B9-1548-42D7-81FF-D7F0561AFD38}"/>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92287</xdr:rowOff>
    </xdr:to>
    <xdr:cxnSp macro="">
      <xdr:nvCxnSpPr>
        <xdr:cNvPr id="385" name="直線コネクタ 384">
          <a:extLst>
            <a:ext uri="{FF2B5EF4-FFF2-40B4-BE49-F238E27FC236}">
              <a16:creationId xmlns:a16="http://schemas.microsoft.com/office/drawing/2014/main" id="{D24DF073-E617-4A3C-A315-3D92CEA597C5}"/>
            </a:ext>
          </a:extLst>
        </xdr:cNvPr>
        <xdr:cNvCxnSpPr/>
      </xdr:nvCxnSpPr>
      <xdr:spPr>
        <a:xfrm>
          <a:off x="13512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D3FD8421-871B-45E2-90D5-F32B27DE358C}"/>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32409705-F11E-4B01-BF6F-F6C9F933A69D}"/>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4623A12E-A5F8-4AD8-B4C4-1DC0FA167B16}"/>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A3CA057F-D063-49E8-9D42-42B3B0B330B1}"/>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647F0FD-F723-45E3-A395-45D02B029D0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9F7D379-B430-47C9-A17E-3FE763DD4EA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F360C6F-D80F-4026-82B9-F9DDAC8DED7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AF70570-20D2-49ED-921E-BAD7A9A4E75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C3A9874-3AA4-4949-B508-56E23495C2F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a:extLst>
            <a:ext uri="{FF2B5EF4-FFF2-40B4-BE49-F238E27FC236}">
              <a16:creationId xmlns:a16="http://schemas.microsoft.com/office/drawing/2014/main" id="{EDD7DCF4-0559-417B-A119-6B7579F1439D}"/>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a:extLst>
            <a:ext uri="{FF2B5EF4-FFF2-40B4-BE49-F238E27FC236}">
              <a16:creationId xmlns:a16="http://schemas.microsoft.com/office/drawing/2014/main" id="{5B43DA52-B6D8-49FB-BA6D-985463D576F6}"/>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7" name="楕円 396">
          <a:extLst>
            <a:ext uri="{FF2B5EF4-FFF2-40B4-BE49-F238E27FC236}">
              <a16:creationId xmlns:a16="http://schemas.microsoft.com/office/drawing/2014/main" id="{AA917C50-E09E-4687-96D2-CE34FEDBA539}"/>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8" name="テキスト ボックス 397">
          <a:extLst>
            <a:ext uri="{FF2B5EF4-FFF2-40B4-BE49-F238E27FC236}">
              <a16:creationId xmlns:a16="http://schemas.microsoft.com/office/drawing/2014/main" id="{28431404-BF8F-4B55-AA24-BC76A2C0C6E8}"/>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a:extLst>
            <a:ext uri="{FF2B5EF4-FFF2-40B4-BE49-F238E27FC236}">
              <a16:creationId xmlns:a16="http://schemas.microsoft.com/office/drawing/2014/main" id="{41230043-DC12-4165-A340-FADE3D9CEF57}"/>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0" name="テキスト ボックス 399">
          <a:extLst>
            <a:ext uri="{FF2B5EF4-FFF2-40B4-BE49-F238E27FC236}">
              <a16:creationId xmlns:a16="http://schemas.microsoft.com/office/drawing/2014/main" id="{DD589D39-A7DB-4EBD-8135-1CCBF13FD745}"/>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1" name="楕円 400">
          <a:extLst>
            <a:ext uri="{FF2B5EF4-FFF2-40B4-BE49-F238E27FC236}">
              <a16:creationId xmlns:a16="http://schemas.microsoft.com/office/drawing/2014/main" id="{061F42A0-FE50-4B31-BF92-7B82A353E089}"/>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2" name="テキスト ボックス 401">
          <a:extLst>
            <a:ext uri="{FF2B5EF4-FFF2-40B4-BE49-F238E27FC236}">
              <a16:creationId xmlns:a16="http://schemas.microsoft.com/office/drawing/2014/main" id="{E46D559C-FFF6-4560-B22A-09A04266F20B}"/>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3" name="楕円 402">
          <a:extLst>
            <a:ext uri="{FF2B5EF4-FFF2-40B4-BE49-F238E27FC236}">
              <a16:creationId xmlns:a16="http://schemas.microsoft.com/office/drawing/2014/main" id="{D389C159-F707-4BB2-8AD4-18C175F74F11}"/>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4" name="テキスト ボックス 403">
          <a:extLst>
            <a:ext uri="{FF2B5EF4-FFF2-40B4-BE49-F238E27FC236}">
              <a16:creationId xmlns:a16="http://schemas.microsoft.com/office/drawing/2014/main" id="{4E2727DE-C70A-42CB-B287-3CE69C824F75}"/>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832AAA20-4F21-4F34-A54D-EA5CCDA9E19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77FA59D-C5D3-41D2-9032-A7670515533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B5B1C7E9-19E7-4531-A656-77C0547B9AE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33481FDA-B2AB-49DC-B339-DF642E35F61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DF25321D-ED3A-4BBC-8AAC-D947F07679B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55F5B272-217D-4D0A-B3B0-B8FC61D9770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5D19D3F-1666-4FDC-8C69-1A47A2A6DE8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EE02ED05-797C-483B-8182-414C80EA26C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2F0C511-0682-4732-83FE-7F3492A1F4D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498CFF5-B8D2-4F0B-8467-F9BAD576CF0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9F32E641-3345-4CEE-B9C3-463ABB4B6D1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FE49C66B-5064-4B32-98BF-20E87E9EB02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3865305D-6E5F-4DDC-B054-EFA50E2610C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既に発行している地方債や今後発行が見込まれる地方債について、現在の負担と将来の負担のバランスを念頭において財政運営に努める。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7EB9E04D-B013-44F5-9D1C-E111F629B03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177C24BC-CAF0-42FA-B7B4-1181628A08D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6D3FDA03-D6ED-4270-A8EE-61D1A1693BE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E45D513E-000E-4506-AD0F-2BEAFD526CE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3221ED2D-60B5-4992-85AF-9BE2F8B2C62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7640F8EC-448A-4FE0-8629-D423C886CEC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C3F09780-CBD9-4EE2-8CA2-C891B3CB5E4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E7270528-2935-4EFA-9D62-D7A77479F2BD}"/>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B10B884C-44AD-4393-961B-352E3E58DFF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D9C1746D-7193-499A-86BA-09964B13DA2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81DF415C-9F8B-45ED-B953-F326CF18E9A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51453D46-8513-4F70-9A73-BB08ABED4B3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FBAE231E-FEE4-4E52-9197-8D2D6B085B94}"/>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7D340F2-31C8-4EF2-8B99-4BE43134C21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2345D913-01A8-4A84-825F-12B5BEAFE01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11FB813C-01A1-4D0A-92A1-229BEB76A9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E9739215-CE32-40BA-AEA0-55E3FA971273}"/>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7AC8D4BD-DF80-4EDA-8EAE-4297CBA93975}"/>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C8C24E9D-7D02-4C4D-A403-87749FE97B77}"/>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F7873A56-87BC-46E2-B8CD-E0E5468A426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ACCF10E1-B800-4C87-8416-BB8462612AC7}"/>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CF3E59D1-A461-4073-85D0-66E51D273D9F}"/>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45AF555F-1A86-4A03-809C-9DF7F493F4C4}"/>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D4C5E6D-8661-4FD7-A047-AE935BC7A9F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97447C81-0BBE-4FC7-A764-15DEF0B236A4}"/>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1AF14394-DC81-4412-9602-17D6EC00B42A}"/>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147811B4-7DC1-4BA4-88D0-4D7502F69364}"/>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A41735C0-42E8-48A0-8A17-6952EFFB5575}"/>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88DB7AB2-852C-4C10-A9FF-241454335742}"/>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B593AD19-A447-4A5A-807B-492D51C3F5C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DA883FEF-A604-4DE2-BFD3-F863E37FFA9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FA2DAA82-37B3-4E66-B505-71BCBA5E554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AA351168-83BA-41BF-8011-8D51E1F85F6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807A977-5356-450E-A6D8-992E1F19E95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7D61D44-B76C-49C3-A267-216A90CF129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21449</xdr:rowOff>
    </xdr:from>
    <xdr:to>
      <xdr:col>73</xdr:col>
      <xdr:colOff>44450</xdr:colOff>
      <xdr:row>14</xdr:row>
      <xdr:rowOff>123049</xdr:rowOff>
    </xdr:to>
    <xdr:sp macro="" textlink="">
      <xdr:nvSpPr>
        <xdr:cNvPr id="453" name="楕円 452">
          <a:extLst>
            <a:ext uri="{FF2B5EF4-FFF2-40B4-BE49-F238E27FC236}">
              <a16:creationId xmlns:a16="http://schemas.microsoft.com/office/drawing/2014/main" id="{E9B1CC3D-2C23-481F-94FA-342051DFB26E}"/>
            </a:ext>
          </a:extLst>
        </xdr:cNvPr>
        <xdr:cNvSpPr/>
      </xdr:nvSpPr>
      <xdr:spPr>
        <a:xfrm>
          <a:off x="15240000" y="24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107826</xdr:rowOff>
    </xdr:from>
    <xdr:ext cx="762000" cy="259045"/>
    <xdr:sp macro="" textlink="">
      <xdr:nvSpPr>
        <xdr:cNvPr id="454" name="テキスト ボックス 453">
          <a:extLst>
            <a:ext uri="{FF2B5EF4-FFF2-40B4-BE49-F238E27FC236}">
              <a16:creationId xmlns:a16="http://schemas.microsoft.com/office/drawing/2014/main" id="{D2F00491-5478-4DD3-9F3B-EA7EA231BDDC}"/>
            </a:ext>
          </a:extLst>
        </xdr:cNvPr>
        <xdr:cNvSpPr txBox="1"/>
      </xdr:nvSpPr>
      <xdr:spPr>
        <a:xfrm>
          <a:off x="14909800" y="250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人件費は、類似団体の平均とほぼ同様に推移しているが、前年度より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ポイント上回っている。今後も会計年度任用職員を含め人件費の増加が見込まれることから、行政改革の取り組みを通じて適正な定員管理に努める。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49530</xdr:rowOff>
    </xdr:from>
    <xdr:to>
      <xdr:col>6</xdr:col>
      <xdr:colOff>171450</xdr:colOff>
      <xdr:row>36</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ポイント上回っており、燃油高騰による光熱費や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推進に係る計画等が主な要因となっている。委託料など無駄のない物件費の抑制に努める。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66040</xdr:rowOff>
    </xdr:from>
    <xdr:to>
      <xdr:col>82</xdr:col>
      <xdr:colOff>107950</xdr:colOff>
      <xdr:row>16</xdr:row>
      <xdr:rowOff>54610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3779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66040</xdr:rowOff>
    </xdr:from>
    <xdr:to>
      <xdr:col>78</xdr:col>
      <xdr:colOff>69850</xdr:colOff>
      <xdr:row>15</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37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16</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3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24130</xdr:rowOff>
    </xdr:from>
    <xdr:to>
      <xdr:col>69</xdr:col>
      <xdr:colOff>92075</xdr:colOff>
      <xdr:row>16</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67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xdr:rowOff>
    </xdr:from>
    <xdr:to>
      <xdr:col>82</xdr:col>
      <xdr:colOff>158750</xdr:colOff>
      <xdr:row>16</xdr:row>
      <xdr:rowOff>105410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147337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xdr:rowOff>
    </xdr:from>
    <xdr:to>
      <xdr:col>78</xdr:col>
      <xdr:colOff>120650</xdr:colOff>
      <xdr:row>15</xdr:row>
      <xdr:rowOff>116840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127017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5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144780</xdr:rowOff>
    </xdr:from>
    <xdr:to>
      <xdr:col>69</xdr:col>
      <xdr:colOff>142875</xdr:colOff>
      <xdr:row>16</xdr:row>
      <xdr:rowOff>74930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85107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ポイント上回り上昇傾向にあるが、子育て支援などが主な要因となっている。選択と集中による施策の取り組みを進め、無駄のない扶助費の抑制に努める。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ポイント上回っており、公共施設の維持補修費が主な要因となっている。公共施設等総合管理計画に基づく施設の改修を含め、計画的な施設管理に努める。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56</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6244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624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57</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83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補助費等は、類似団体の平均とほぼ同様に推移している。各種団体等の事業が適正に執行されているか精査し、無駄のない補助費等の抑制に努める。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48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ポイント上回っており、新庁舎建設などの償還が始まったことが主な要因となっている。普通建設事業など計画的な地方債の新規発行に努める。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257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25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41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公債費以外の比率は、前年度より</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ポイント上回っており、人件費や光熱費などの物件費が主な要因となっている。経常経費全体の見直しや義務的経費についても無駄のない抑制に努める。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77</xdr:row>
      <xdr:rowOff>102507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57991"/>
          <a:ext cx="8382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99241</xdr:rowOff>
    </xdr:from>
    <xdr:to>
      <xdr:col>78</xdr:col>
      <xdr:colOff>69850</xdr:colOff>
      <xdr:row>76</xdr:row>
      <xdr:rowOff>87812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57991"/>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87812</xdr:rowOff>
    </xdr:from>
    <xdr:to>
      <xdr:col>73</xdr:col>
      <xdr:colOff>180975</xdr:colOff>
      <xdr:row>76</xdr:row>
      <xdr:rowOff>94343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18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94343</xdr:rowOff>
    </xdr:from>
    <xdr:to>
      <xdr:col>69</xdr:col>
      <xdr:colOff>92075</xdr:colOff>
      <xdr:row>78</xdr:row>
      <xdr:rowOff>29029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2454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51707</xdr:rowOff>
    </xdr:from>
    <xdr:to>
      <xdr:col>82</xdr:col>
      <xdr:colOff>158750</xdr:colOff>
      <xdr:row>77</xdr:row>
      <xdr:rowOff>153307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23784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48441</xdr:rowOff>
    </xdr:from>
    <xdr:to>
      <xdr:col>78</xdr:col>
      <xdr:colOff>120650</xdr:colOff>
      <xdr:row>75</xdr:row>
      <xdr:rowOff>150040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160218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37012</xdr:rowOff>
    </xdr:from>
    <xdr:to>
      <xdr:col>74</xdr:col>
      <xdr:colOff>31750</xdr:colOff>
      <xdr:row>76</xdr:row>
      <xdr:rowOff>138612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148789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43543</xdr:rowOff>
    </xdr:from>
    <xdr:to>
      <xdr:col>69</xdr:col>
      <xdr:colOff>142875</xdr:colOff>
      <xdr:row>76</xdr:row>
      <xdr:rowOff>145143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155320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21892</xdr:rowOff>
    </xdr:from>
    <xdr:to>
      <xdr:col>29</xdr:col>
      <xdr:colOff>127000</xdr:colOff>
      <xdr:row>18</xdr:row>
      <xdr:rowOff>56658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55617"/>
          <a:ext cx="647700" cy="3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56658</xdr:rowOff>
    </xdr:from>
    <xdr:to>
      <xdr:col>26</xdr:col>
      <xdr:colOff>50800</xdr:colOff>
      <xdr:row>18</xdr:row>
      <xdr:rowOff>58253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0383"/>
          <a:ext cx="698500" cy="1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58253</xdr:rowOff>
    </xdr:from>
    <xdr:to>
      <xdr:col>22</xdr:col>
      <xdr:colOff>114300</xdr:colOff>
      <xdr:row>18</xdr:row>
      <xdr:rowOff>62605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1978"/>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62605</xdr:rowOff>
    </xdr:from>
    <xdr:to>
      <xdr:col>18</xdr:col>
      <xdr:colOff>177800</xdr:colOff>
      <xdr:row>18</xdr:row>
      <xdr:rowOff>74562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96330"/>
          <a:ext cx="698500" cy="1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142542</xdr:rowOff>
    </xdr:from>
    <xdr:to>
      <xdr:col>29</xdr:col>
      <xdr:colOff>177800</xdr:colOff>
      <xdr:row>18</xdr:row>
      <xdr:rowOff>72692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0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114619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7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5858</xdr:rowOff>
    </xdr:from>
    <xdr:to>
      <xdr:col>26</xdr:col>
      <xdr:colOff>101600</xdr:colOff>
      <xdr:row>18</xdr:row>
      <xdr:rowOff>107458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3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92235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25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7453</xdr:rowOff>
    </xdr:from>
    <xdr:to>
      <xdr:col>22</xdr:col>
      <xdr:colOff>165100</xdr:colOff>
      <xdr:row>18</xdr:row>
      <xdr:rowOff>109053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93830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11805</xdr:rowOff>
    </xdr:from>
    <xdr:to>
      <xdr:col>19</xdr:col>
      <xdr:colOff>38100</xdr:colOff>
      <xdr:row>18</xdr:row>
      <xdr:rowOff>113405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4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98181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23762</xdr:rowOff>
    </xdr:from>
    <xdr:to>
      <xdr:col>15</xdr:col>
      <xdr:colOff>101600</xdr:colOff>
      <xdr:row>18</xdr:row>
      <xdr:rowOff>125362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110139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27312</xdr:rowOff>
    </xdr:from>
    <xdr:to>
      <xdr:col>29</xdr:col>
      <xdr:colOff>127000</xdr:colOff>
      <xdr:row>36</xdr:row>
      <xdr:rowOff>55890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0562"/>
          <a:ext cx="647700" cy="2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12088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5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55890</xdr:rowOff>
    </xdr:from>
    <xdr:to>
      <xdr:col>26</xdr:col>
      <xdr:colOff>50800</xdr:colOff>
      <xdr:row>36</xdr:row>
      <xdr:rowOff>68238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9140"/>
          <a:ext cx="698500" cy="1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68238</xdr:rowOff>
    </xdr:from>
    <xdr:to>
      <xdr:col>22</xdr:col>
      <xdr:colOff>114300</xdr:colOff>
      <xdr:row>36</xdr:row>
      <xdr:rowOff>79405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1488"/>
          <a:ext cx="6985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79405</xdr:rowOff>
    </xdr:from>
    <xdr:to>
      <xdr:col>18</xdr:col>
      <xdr:colOff>177800</xdr:colOff>
      <xdr:row>36</xdr:row>
      <xdr:rowOff>97693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2655"/>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319412</xdr:rowOff>
    </xdr:from>
    <xdr:to>
      <xdr:col>29</xdr:col>
      <xdr:colOff>177800</xdr:colOff>
      <xdr:row>36</xdr:row>
      <xdr:rowOff>78112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164489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5090</xdr:rowOff>
    </xdr:from>
    <xdr:to>
      <xdr:col>26</xdr:col>
      <xdr:colOff>101600</xdr:colOff>
      <xdr:row>36</xdr:row>
      <xdr:rowOff>106690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8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91467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17438</xdr:rowOff>
    </xdr:from>
    <xdr:to>
      <xdr:col>22</xdr:col>
      <xdr:colOff>165100</xdr:colOff>
      <xdr:row>36</xdr:row>
      <xdr:rowOff>119038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28605</xdr:rowOff>
    </xdr:from>
    <xdr:to>
      <xdr:col>19</xdr:col>
      <xdr:colOff>38100</xdr:colOff>
      <xdr:row>36</xdr:row>
      <xdr:rowOff>130205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114982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46893</xdr:rowOff>
    </xdr:from>
    <xdr:to>
      <xdr:col>15</xdr:col>
      <xdr:colOff>101600</xdr:colOff>
      <xdr:row>36</xdr:row>
      <xdr:rowOff>148493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133270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43436</xdr:rowOff>
    </xdr:from>
    <xdr:to>
      <xdr:col>24</xdr:col>
      <xdr:colOff>63500</xdr:colOff>
      <xdr:row>37</xdr:row>
      <xdr:rowOff>75068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87086"/>
          <a:ext cx="838200" cy="3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75068</xdr:rowOff>
    </xdr:from>
    <xdr:to>
      <xdr:col>19</xdr:col>
      <xdr:colOff>177800</xdr:colOff>
      <xdr:row>37</xdr:row>
      <xdr:rowOff>79304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18718"/>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79304</xdr:rowOff>
    </xdr:from>
    <xdr:to>
      <xdr:col>15</xdr:col>
      <xdr:colOff>50800</xdr:colOff>
      <xdr:row>37</xdr:row>
      <xdr:rowOff>149750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2954"/>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149750</xdr:rowOff>
    </xdr:from>
    <xdr:to>
      <xdr:col>10</xdr:col>
      <xdr:colOff>114300</xdr:colOff>
      <xdr:row>37</xdr:row>
      <xdr:rowOff>155401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3400"/>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164086</xdr:rowOff>
    </xdr:from>
    <xdr:to>
      <xdr:col>24</xdr:col>
      <xdr:colOff>114300</xdr:colOff>
      <xdr:row>37</xdr:row>
      <xdr:rowOff>94236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142513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24268</xdr:rowOff>
    </xdr:from>
    <xdr:to>
      <xdr:col>20</xdr:col>
      <xdr:colOff>38100</xdr:colOff>
      <xdr:row>37</xdr:row>
      <xdr:rowOff>125868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116995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6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28504</xdr:rowOff>
    </xdr:from>
    <xdr:to>
      <xdr:col>15</xdr:col>
      <xdr:colOff>101600</xdr:colOff>
      <xdr:row>37</xdr:row>
      <xdr:rowOff>130104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121231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98950</xdr:rowOff>
    </xdr:from>
    <xdr:to>
      <xdr:col>10</xdr:col>
      <xdr:colOff>165100</xdr:colOff>
      <xdr:row>38</xdr:row>
      <xdr:rowOff>29101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20228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104601</xdr:rowOff>
    </xdr:from>
    <xdr:to>
      <xdr:col>6</xdr:col>
      <xdr:colOff>38100</xdr:colOff>
      <xdr:row>38</xdr:row>
      <xdr:rowOff>34751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25878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30018</xdr:rowOff>
    </xdr:from>
    <xdr:to>
      <xdr:col>24</xdr:col>
      <xdr:colOff>63500</xdr:colOff>
      <xdr:row>58</xdr:row>
      <xdr:rowOff>39552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4118"/>
          <a:ext cx="8382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10564</xdr:rowOff>
    </xdr:from>
    <xdr:to>
      <xdr:col>19</xdr:col>
      <xdr:colOff>177800</xdr:colOff>
      <xdr:row>58</xdr:row>
      <xdr:rowOff>39552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54664"/>
          <a:ext cx="889000" cy="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4411</xdr:rowOff>
    </xdr:from>
    <xdr:to>
      <xdr:col>15</xdr:col>
      <xdr:colOff>50800</xdr:colOff>
      <xdr:row>58</xdr:row>
      <xdr:rowOff>10564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48511"/>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170910</xdr:rowOff>
    </xdr:from>
    <xdr:to>
      <xdr:col>10</xdr:col>
      <xdr:colOff>114300</xdr:colOff>
      <xdr:row>58</xdr:row>
      <xdr:rowOff>4411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3560"/>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150668</xdr:rowOff>
    </xdr:from>
    <xdr:to>
      <xdr:col>24</xdr:col>
      <xdr:colOff>114300</xdr:colOff>
      <xdr:row>58</xdr:row>
      <xdr:rowOff>80818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160202</xdr:rowOff>
    </xdr:from>
    <xdr:to>
      <xdr:col>20</xdr:col>
      <xdr:colOff>38100</xdr:colOff>
      <xdr:row>58</xdr:row>
      <xdr:rowOff>90352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81479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131214</xdr:rowOff>
    </xdr:from>
    <xdr:to>
      <xdr:col>15</xdr:col>
      <xdr:colOff>101600</xdr:colOff>
      <xdr:row>58</xdr:row>
      <xdr:rowOff>61364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77891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125061</xdr:rowOff>
    </xdr:from>
    <xdr:to>
      <xdr:col>10</xdr:col>
      <xdr:colOff>165100</xdr:colOff>
      <xdr:row>58</xdr:row>
      <xdr:rowOff>55211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71738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7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120110</xdr:rowOff>
    </xdr:from>
    <xdr:to>
      <xdr:col>6</xdr:col>
      <xdr:colOff>38100</xdr:colOff>
      <xdr:row>58</xdr:row>
      <xdr:rowOff>50260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66787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62387</xdr:rowOff>
    </xdr:from>
    <xdr:to>
      <xdr:col>24</xdr:col>
      <xdr:colOff>63500</xdr:colOff>
      <xdr:row>77</xdr:row>
      <xdr:rowOff>121817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64037"/>
          <a:ext cx="838200" cy="5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95808</xdr:rowOff>
    </xdr:from>
    <xdr:to>
      <xdr:col>19</xdr:col>
      <xdr:colOff>177800</xdr:colOff>
      <xdr:row>77</xdr:row>
      <xdr:rowOff>121817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7458"/>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95808</xdr:rowOff>
    </xdr:from>
    <xdr:to>
      <xdr:col>15</xdr:col>
      <xdr:colOff>50800</xdr:colOff>
      <xdr:row>77</xdr:row>
      <xdr:rowOff>164571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7458"/>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144238</xdr:rowOff>
    </xdr:from>
    <xdr:to>
      <xdr:col>10</xdr:col>
      <xdr:colOff>114300</xdr:colOff>
      <xdr:row>77</xdr:row>
      <xdr:rowOff>164571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5888"/>
          <a:ext cx="8890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11587</xdr:rowOff>
    </xdr:from>
    <xdr:to>
      <xdr:col>24</xdr:col>
      <xdr:colOff>114300</xdr:colOff>
      <xdr:row>77</xdr:row>
      <xdr:rowOff>113187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161464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71017</xdr:rowOff>
    </xdr:from>
    <xdr:to>
      <xdr:col>20</xdr:col>
      <xdr:colOff>38100</xdr:colOff>
      <xdr:row>78</xdr:row>
      <xdr:rowOff>1167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163744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45008</xdr:rowOff>
    </xdr:from>
    <xdr:to>
      <xdr:col>15</xdr:col>
      <xdr:colOff>101600</xdr:colOff>
      <xdr:row>77</xdr:row>
      <xdr:rowOff>146608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137735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113771</xdr:rowOff>
    </xdr:from>
    <xdr:to>
      <xdr:col>10</xdr:col>
      <xdr:colOff>165100</xdr:colOff>
      <xdr:row>78</xdr:row>
      <xdr:rowOff>43921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35048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93438</xdr:rowOff>
    </xdr:from>
    <xdr:to>
      <xdr:col>6</xdr:col>
      <xdr:colOff>38100</xdr:colOff>
      <xdr:row>78</xdr:row>
      <xdr:rowOff>23588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8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56001</xdr:rowOff>
    </xdr:from>
    <xdr:to>
      <xdr:col>24</xdr:col>
      <xdr:colOff>63500</xdr:colOff>
      <xdr:row>95</xdr:row>
      <xdr:rowOff>3950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72301"/>
          <a:ext cx="838200" cy="1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56001</xdr:rowOff>
    </xdr:from>
    <xdr:to>
      <xdr:col>19</xdr:col>
      <xdr:colOff>177800</xdr:colOff>
      <xdr:row>96</xdr:row>
      <xdr:rowOff>18549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72301"/>
          <a:ext cx="889000" cy="3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18549</xdr:rowOff>
    </xdr:from>
    <xdr:to>
      <xdr:col>15</xdr:col>
      <xdr:colOff>50800</xdr:colOff>
      <xdr:row>96</xdr:row>
      <xdr:rowOff>19548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7749"/>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171025</xdr:rowOff>
    </xdr:from>
    <xdr:to>
      <xdr:col>10</xdr:col>
      <xdr:colOff>114300</xdr:colOff>
      <xdr:row>96</xdr:row>
      <xdr:rowOff>19548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8775"/>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124600</xdr:rowOff>
    </xdr:from>
    <xdr:to>
      <xdr:col>24</xdr:col>
      <xdr:colOff>114300</xdr:colOff>
      <xdr:row>95</xdr:row>
      <xdr:rowOff>54750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147477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5201</xdr:rowOff>
    </xdr:from>
    <xdr:to>
      <xdr:col>20</xdr:col>
      <xdr:colOff>38100</xdr:colOff>
      <xdr:row>94</xdr:row>
      <xdr:rowOff>106801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123328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139199</xdr:rowOff>
    </xdr:from>
    <xdr:to>
      <xdr:col>15</xdr:col>
      <xdr:colOff>101600</xdr:colOff>
      <xdr:row>96</xdr:row>
      <xdr:rowOff>69349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60476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140198</xdr:rowOff>
    </xdr:from>
    <xdr:to>
      <xdr:col>10</xdr:col>
      <xdr:colOff>165100</xdr:colOff>
      <xdr:row>96</xdr:row>
      <xdr:rowOff>70348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61475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120225</xdr:rowOff>
    </xdr:from>
    <xdr:to>
      <xdr:col>6</xdr:col>
      <xdr:colOff>38100</xdr:colOff>
      <xdr:row>96</xdr:row>
      <xdr:rowOff>50375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66902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59397</xdr:rowOff>
    </xdr:from>
    <xdr:to>
      <xdr:col>55</xdr:col>
      <xdr:colOff>0</xdr:colOff>
      <xdr:row>37</xdr:row>
      <xdr:rowOff>107098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03047"/>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54346</xdr:rowOff>
    </xdr:from>
    <xdr:to>
      <xdr:col>50</xdr:col>
      <xdr:colOff>114300</xdr:colOff>
      <xdr:row>37</xdr:row>
      <xdr:rowOff>107098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26546"/>
          <a:ext cx="889000" cy="2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54346</xdr:rowOff>
    </xdr:from>
    <xdr:to>
      <xdr:col>45</xdr:col>
      <xdr:colOff>177800</xdr:colOff>
      <xdr:row>37</xdr:row>
      <xdr:rowOff>117223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26546"/>
          <a:ext cx="889000" cy="2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117223</xdr:rowOff>
    </xdr:from>
    <xdr:to>
      <xdr:col>41</xdr:col>
      <xdr:colOff>50800</xdr:colOff>
      <xdr:row>37</xdr:row>
      <xdr:rowOff>125527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0873"/>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8597</xdr:rowOff>
    </xdr:from>
    <xdr:to>
      <xdr:col>55</xdr:col>
      <xdr:colOff>50800</xdr:colOff>
      <xdr:row>37</xdr:row>
      <xdr:rowOff>110197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158474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56298</xdr:rowOff>
    </xdr:from>
    <xdr:to>
      <xdr:col>50</xdr:col>
      <xdr:colOff>165100</xdr:colOff>
      <xdr:row>37</xdr:row>
      <xdr:rowOff>157898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149025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3546</xdr:rowOff>
    </xdr:from>
    <xdr:to>
      <xdr:col>46</xdr:col>
      <xdr:colOff>38100</xdr:colOff>
      <xdr:row>36</xdr:row>
      <xdr:rowOff>105146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96273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66423</xdr:rowOff>
    </xdr:from>
    <xdr:to>
      <xdr:col>41</xdr:col>
      <xdr:colOff>101600</xdr:colOff>
      <xdr:row>37</xdr:row>
      <xdr:rowOff>168023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159150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74727</xdr:rowOff>
    </xdr:from>
    <xdr:to>
      <xdr:col>36</xdr:col>
      <xdr:colOff>165100</xdr:colOff>
      <xdr:row>38</xdr:row>
      <xdr:rowOff>4877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167453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84852</xdr:rowOff>
    </xdr:from>
    <xdr:to>
      <xdr:col>55</xdr:col>
      <xdr:colOff>0</xdr:colOff>
      <xdr:row>58</xdr:row>
      <xdr:rowOff>140159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8952"/>
          <a:ext cx="8382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50974</xdr:rowOff>
    </xdr:from>
    <xdr:to>
      <xdr:col>50</xdr:col>
      <xdr:colOff>114300</xdr:colOff>
      <xdr:row>58</xdr:row>
      <xdr:rowOff>84852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5074"/>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50974</xdr:rowOff>
    </xdr:from>
    <xdr:to>
      <xdr:col>45</xdr:col>
      <xdr:colOff>177800</xdr:colOff>
      <xdr:row>58</xdr:row>
      <xdr:rowOff>108326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5074"/>
          <a:ext cx="889000" cy="5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24644</xdr:rowOff>
    </xdr:from>
    <xdr:to>
      <xdr:col>41</xdr:col>
      <xdr:colOff>50800</xdr:colOff>
      <xdr:row>58</xdr:row>
      <xdr:rowOff>108326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68744"/>
          <a:ext cx="889000" cy="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89359</xdr:rowOff>
    </xdr:from>
    <xdr:to>
      <xdr:col>55</xdr:col>
      <xdr:colOff>50800</xdr:colOff>
      <xdr:row>59</xdr:row>
      <xdr:rowOff>19509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34052</xdr:rowOff>
    </xdr:from>
    <xdr:to>
      <xdr:col>50</xdr:col>
      <xdr:colOff>165100</xdr:colOff>
      <xdr:row>58</xdr:row>
      <xdr:rowOff>135652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126779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xdr:rowOff>
    </xdr:from>
    <xdr:to>
      <xdr:col>46</xdr:col>
      <xdr:colOff>38100</xdr:colOff>
      <xdr:row>58</xdr:row>
      <xdr:rowOff>101774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118301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1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57526</xdr:rowOff>
    </xdr:from>
    <xdr:to>
      <xdr:col>41</xdr:col>
      <xdr:colOff>101600</xdr:colOff>
      <xdr:row>58</xdr:row>
      <xdr:rowOff>159126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150253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145294</xdr:rowOff>
    </xdr:from>
    <xdr:to>
      <xdr:col>36</xdr:col>
      <xdr:colOff>165100</xdr:colOff>
      <xdr:row>58</xdr:row>
      <xdr:rowOff>75444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91971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2822</xdr:rowOff>
    </xdr:from>
    <xdr:to>
      <xdr:col>55</xdr:col>
      <xdr:colOff>0</xdr:colOff>
      <xdr:row>78</xdr:row>
      <xdr:rowOff>87077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5922"/>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2822</xdr:rowOff>
    </xdr:from>
    <xdr:to>
      <xdr:col>50</xdr:col>
      <xdr:colOff>114300</xdr:colOff>
      <xdr:row>78</xdr:row>
      <xdr:rowOff>95593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5922"/>
          <a:ext cx="889000" cy="9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109392</xdr:rowOff>
    </xdr:from>
    <xdr:to>
      <xdr:col>45</xdr:col>
      <xdr:colOff>177800</xdr:colOff>
      <xdr:row>78</xdr:row>
      <xdr:rowOff>95593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11042"/>
          <a:ext cx="889000" cy="15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43287</xdr:rowOff>
    </xdr:from>
    <xdr:to>
      <xdr:col>41</xdr:col>
      <xdr:colOff>50800</xdr:colOff>
      <xdr:row>77</xdr:row>
      <xdr:rowOff>109392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44937"/>
          <a:ext cx="889000" cy="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36277</xdr:rowOff>
    </xdr:from>
    <xdr:to>
      <xdr:col>55</xdr:col>
      <xdr:colOff>50800</xdr:colOff>
      <xdr:row>78</xdr:row>
      <xdr:rowOff>137877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59154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6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123472</xdr:rowOff>
    </xdr:from>
    <xdr:to>
      <xdr:col>50</xdr:col>
      <xdr:colOff>165100</xdr:colOff>
      <xdr:row>78</xdr:row>
      <xdr:rowOff>53622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70149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44793</xdr:rowOff>
    </xdr:from>
    <xdr:to>
      <xdr:col>46</xdr:col>
      <xdr:colOff>38100</xdr:colOff>
      <xdr:row>78</xdr:row>
      <xdr:rowOff>146393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58592</xdr:rowOff>
    </xdr:from>
    <xdr:to>
      <xdr:col>41</xdr:col>
      <xdr:colOff>101600</xdr:colOff>
      <xdr:row>77</xdr:row>
      <xdr:rowOff>160192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5269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163937</xdr:rowOff>
    </xdr:from>
    <xdr:to>
      <xdr:col>36</xdr:col>
      <xdr:colOff>165100</xdr:colOff>
      <xdr:row>77</xdr:row>
      <xdr:rowOff>94087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110615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96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63500</xdr:rowOff>
    </xdr:from>
    <xdr:to>
      <xdr:col>55</xdr:col>
      <xdr:colOff>0</xdr:colOff>
      <xdr:row>98</xdr:row>
      <xdr:rowOff>104725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65600"/>
          <a:ext cx="838200" cy="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156936</xdr:rowOff>
    </xdr:from>
    <xdr:to>
      <xdr:col>50</xdr:col>
      <xdr:colOff>114300</xdr:colOff>
      <xdr:row>98</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87586"/>
          <a:ext cx="889000" cy="7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156936</xdr:rowOff>
    </xdr:from>
    <xdr:to>
      <xdr:col>45</xdr:col>
      <xdr:colOff>177800</xdr:colOff>
      <xdr:row>98</xdr:row>
      <xdr:rowOff>112027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87586"/>
          <a:ext cx="889000" cy="1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37089</xdr:rowOff>
    </xdr:from>
    <xdr:to>
      <xdr:col>41</xdr:col>
      <xdr:colOff>50800</xdr:colOff>
      <xdr:row>98</xdr:row>
      <xdr:rowOff>112027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9189"/>
          <a:ext cx="8890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53925</xdr:rowOff>
    </xdr:from>
    <xdr:to>
      <xdr:col>55</xdr:col>
      <xdr:colOff>50800</xdr:colOff>
      <xdr:row>98</xdr:row>
      <xdr:rowOff>155525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12700</xdr:rowOff>
    </xdr:from>
    <xdr:to>
      <xdr:col>50</xdr:col>
      <xdr:colOff>165100</xdr:colOff>
      <xdr:row>98</xdr:row>
      <xdr:rowOff>114300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105427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0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106136</xdr:rowOff>
    </xdr:from>
    <xdr:to>
      <xdr:col>46</xdr:col>
      <xdr:colOff>38100</xdr:colOff>
      <xdr:row>98</xdr:row>
      <xdr:rowOff>36286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52813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61227</xdr:rowOff>
    </xdr:from>
    <xdr:to>
      <xdr:col>41</xdr:col>
      <xdr:colOff>101600</xdr:colOff>
      <xdr:row>98</xdr:row>
      <xdr:rowOff>162827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157739</xdr:rowOff>
    </xdr:from>
    <xdr:to>
      <xdr:col>36</xdr:col>
      <xdr:colOff>165100</xdr:colOff>
      <xdr:row>98</xdr:row>
      <xdr:rowOff>87889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104416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93163</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7971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88118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74668"/>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77432</xdr:rowOff>
    </xdr:from>
    <xdr:to>
      <xdr:col>71</xdr:col>
      <xdr:colOff>177800</xdr:colOff>
      <xdr:row>39</xdr:row>
      <xdr:rowOff>88118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63982"/>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42363</xdr:rowOff>
    </xdr:from>
    <xdr:to>
      <xdr:col>85</xdr:col>
      <xdr:colOff>177800</xdr:colOff>
      <xdr:row>39</xdr:row>
      <xdr:rowOff>143963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132059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37318</xdr:rowOff>
    </xdr:from>
    <xdr:to>
      <xdr:col>72</xdr:col>
      <xdr:colOff>38100</xdr:colOff>
      <xdr:row>39</xdr:row>
      <xdr:rowOff>138918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130045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26632</xdr:rowOff>
    </xdr:from>
    <xdr:to>
      <xdr:col>67</xdr:col>
      <xdr:colOff>101600</xdr:colOff>
      <xdr:row>39</xdr:row>
      <xdr:rowOff>128232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119359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94780</xdr:rowOff>
    </xdr:from>
    <xdr:to>
      <xdr:col>85</xdr:col>
      <xdr:colOff>127000</xdr:colOff>
      <xdr:row>78</xdr:row>
      <xdr:rowOff>107085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67880"/>
          <a:ext cx="8382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107085</xdr:rowOff>
    </xdr:from>
    <xdr:to>
      <xdr:col>81</xdr:col>
      <xdr:colOff>50800</xdr:colOff>
      <xdr:row>78</xdr:row>
      <xdr:rowOff>111846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0185"/>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111846</xdr:rowOff>
    </xdr:from>
    <xdr:to>
      <xdr:col>76</xdr:col>
      <xdr:colOff>114300</xdr:colOff>
      <xdr:row>78</xdr:row>
      <xdr:rowOff>115619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8494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115619</xdr:rowOff>
    </xdr:from>
    <xdr:to>
      <xdr:col>71</xdr:col>
      <xdr:colOff>177800</xdr:colOff>
      <xdr:row>78</xdr:row>
      <xdr:rowOff>121944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8871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43980</xdr:rowOff>
    </xdr:from>
    <xdr:to>
      <xdr:col>85</xdr:col>
      <xdr:colOff>177800</xdr:colOff>
      <xdr:row>78</xdr:row>
      <xdr:rowOff>145580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56285</xdr:rowOff>
    </xdr:from>
    <xdr:to>
      <xdr:col>81</xdr:col>
      <xdr:colOff>101600</xdr:colOff>
      <xdr:row>78</xdr:row>
      <xdr:rowOff>157885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149012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61046</xdr:rowOff>
    </xdr:from>
    <xdr:to>
      <xdr:col>76</xdr:col>
      <xdr:colOff>165100</xdr:colOff>
      <xdr:row>78</xdr:row>
      <xdr:rowOff>162646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153773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2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64819</xdr:rowOff>
    </xdr:from>
    <xdr:to>
      <xdr:col>72</xdr:col>
      <xdr:colOff>38100</xdr:colOff>
      <xdr:row>78</xdr:row>
      <xdr:rowOff>166419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157546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3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71144</xdr:rowOff>
    </xdr:from>
    <xdr:to>
      <xdr:col>67</xdr:col>
      <xdr:colOff>101600</xdr:colOff>
      <xdr:row>79</xdr:row>
      <xdr:rowOff>1294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163871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3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39444</xdr:rowOff>
    </xdr:from>
    <xdr:to>
      <xdr:col>85</xdr:col>
      <xdr:colOff>127000</xdr:colOff>
      <xdr:row>98</xdr:row>
      <xdr:rowOff>53738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41544"/>
          <a:ext cx="8382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53738</xdr:rowOff>
    </xdr:from>
    <xdr:to>
      <xdr:col>81</xdr:col>
      <xdr:colOff>50800</xdr:colOff>
      <xdr:row>98</xdr:row>
      <xdr:rowOff>96509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5838"/>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96509</xdr:rowOff>
    </xdr:from>
    <xdr:to>
      <xdr:col>76</xdr:col>
      <xdr:colOff>114300</xdr:colOff>
      <xdr:row>98</xdr:row>
      <xdr:rowOff>103753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8609"/>
          <a:ext cx="8890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99878</xdr:rowOff>
    </xdr:from>
    <xdr:to>
      <xdr:col>71</xdr:col>
      <xdr:colOff>177800</xdr:colOff>
      <xdr:row>98</xdr:row>
      <xdr:rowOff>103753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01978"/>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160094</xdr:rowOff>
    </xdr:from>
    <xdr:to>
      <xdr:col>85</xdr:col>
      <xdr:colOff>177800</xdr:colOff>
      <xdr:row>98</xdr:row>
      <xdr:rowOff>90244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2938</xdr:rowOff>
    </xdr:from>
    <xdr:to>
      <xdr:col>81</xdr:col>
      <xdr:colOff>101600</xdr:colOff>
      <xdr:row>98</xdr:row>
      <xdr:rowOff>104538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95665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9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45709</xdr:rowOff>
    </xdr:from>
    <xdr:to>
      <xdr:col>76</xdr:col>
      <xdr:colOff>165100</xdr:colOff>
      <xdr:row>98</xdr:row>
      <xdr:rowOff>147309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138436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52953</xdr:rowOff>
    </xdr:from>
    <xdr:to>
      <xdr:col>72</xdr:col>
      <xdr:colOff>38100</xdr:colOff>
      <xdr:row>98</xdr:row>
      <xdr:rowOff>154553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145680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49078</xdr:rowOff>
    </xdr:from>
    <xdr:to>
      <xdr:col>67</xdr:col>
      <xdr:colOff>101600</xdr:colOff>
      <xdr:row>98</xdr:row>
      <xdr:rowOff>150678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141805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117545</xdr:rowOff>
    </xdr:from>
    <xdr:to>
      <xdr:col>116</xdr:col>
      <xdr:colOff>63500</xdr:colOff>
      <xdr:row>78</xdr:row>
      <xdr:rowOff>1282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19195"/>
          <a:ext cx="838200" cy="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117545</xdr:rowOff>
    </xdr:from>
    <xdr:to>
      <xdr:col>111</xdr:col>
      <xdr:colOff>177800</xdr:colOff>
      <xdr:row>78</xdr:row>
      <xdr:rowOff>2273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19195"/>
          <a:ext cx="8890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2273</xdr:rowOff>
    </xdr:from>
    <xdr:to>
      <xdr:col>107</xdr:col>
      <xdr:colOff>50800</xdr:colOff>
      <xdr:row>78</xdr:row>
      <xdr:rowOff>37914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75373"/>
          <a:ext cx="889000" cy="3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402</xdr:rowOff>
    </xdr:from>
    <xdr:to>
      <xdr:col>102</xdr:col>
      <xdr:colOff>114300</xdr:colOff>
      <xdr:row>78</xdr:row>
      <xdr:rowOff>37914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373502"/>
          <a:ext cx="8890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121932</xdr:rowOff>
    </xdr:from>
    <xdr:to>
      <xdr:col>116</xdr:col>
      <xdr:colOff>114300</xdr:colOff>
      <xdr:row>78</xdr:row>
      <xdr:rowOff>52082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100359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66745</xdr:rowOff>
    </xdr:from>
    <xdr:to>
      <xdr:col>112</xdr:col>
      <xdr:colOff>38100</xdr:colOff>
      <xdr:row>77</xdr:row>
      <xdr:rowOff>168345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159472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122923</xdr:rowOff>
    </xdr:from>
    <xdr:to>
      <xdr:col>107</xdr:col>
      <xdr:colOff>101600</xdr:colOff>
      <xdr:row>78</xdr:row>
      <xdr:rowOff>53073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44200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158564</xdr:rowOff>
    </xdr:from>
    <xdr:to>
      <xdr:col>102</xdr:col>
      <xdr:colOff>165100</xdr:colOff>
      <xdr:row>78</xdr:row>
      <xdr:rowOff>88714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79841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121052</xdr:rowOff>
    </xdr:from>
    <xdr:to>
      <xdr:col>98</xdr:col>
      <xdr:colOff>38100</xdr:colOff>
      <xdr:row>78</xdr:row>
      <xdr:rowOff>51202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42329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扶助費、普通建設事業費が前年度を下回っており、扶助費については新型コロナウイルス感染症対策に係る給付事業が主な要因である。普通建設事業については、村営住宅や道の駅の皆減が主な要因となっている。前年度より上回っている公債費については、村営住宅建設に係る公営住宅建設事業債、新庁舎建設に係る公共施設等適正管理推進事業債の償還が始まったことが要因となっている。維持補修費の増加など前年度と比較して上回っているものについては、計画的な取り組みに努め、単年度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107382</xdr:rowOff>
    </xdr:from>
    <xdr:to>
      <xdr:col>24</xdr:col>
      <xdr:colOff>63500</xdr:colOff>
      <xdr:row>38</xdr:row>
      <xdr:rowOff>115840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2248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115840</xdr:rowOff>
    </xdr:from>
    <xdr:to>
      <xdr:col>19</xdr:col>
      <xdr:colOff>177800</xdr:colOff>
      <xdr:row>38</xdr:row>
      <xdr:rowOff>116154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30940"/>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109882</xdr:rowOff>
    </xdr:from>
    <xdr:to>
      <xdr:col>15</xdr:col>
      <xdr:colOff>50800</xdr:colOff>
      <xdr:row>38</xdr:row>
      <xdr:rowOff>116154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24982"/>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109882</xdr:rowOff>
    </xdr:from>
    <xdr:to>
      <xdr:col>10</xdr:col>
      <xdr:colOff>114300</xdr:colOff>
      <xdr:row>38</xdr:row>
      <xdr:rowOff>124127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24982"/>
          <a:ext cx="8890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56582</xdr:rowOff>
    </xdr:from>
    <xdr:to>
      <xdr:col>24</xdr:col>
      <xdr:colOff>114300</xdr:colOff>
      <xdr:row>38</xdr:row>
      <xdr:rowOff>158182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142959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65040</xdr:rowOff>
    </xdr:from>
    <xdr:to>
      <xdr:col>20</xdr:col>
      <xdr:colOff>38100</xdr:colOff>
      <xdr:row>38</xdr:row>
      <xdr:rowOff>166640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157767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65354</xdr:rowOff>
    </xdr:from>
    <xdr:to>
      <xdr:col>15</xdr:col>
      <xdr:colOff>101600</xdr:colOff>
      <xdr:row>38</xdr:row>
      <xdr:rowOff>166954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158081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59082</xdr:rowOff>
    </xdr:from>
    <xdr:to>
      <xdr:col>10</xdr:col>
      <xdr:colOff>165100</xdr:colOff>
      <xdr:row>38</xdr:row>
      <xdr:rowOff>160682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151809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73327</xdr:rowOff>
    </xdr:from>
    <xdr:to>
      <xdr:col>6</xdr:col>
      <xdr:colOff>38100</xdr:colOff>
      <xdr:row>39</xdr:row>
      <xdr:rowOff>3477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166054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87450</xdr:rowOff>
    </xdr:from>
    <xdr:to>
      <xdr:col>24</xdr:col>
      <xdr:colOff>63500</xdr:colOff>
      <xdr:row>58</xdr:row>
      <xdr:rowOff>94046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31550"/>
          <a:ext cx="8382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7676</xdr:rowOff>
    </xdr:from>
    <xdr:to>
      <xdr:col>19</xdr:col>
      <xdr:colOff>177800</xdr:colOff>
      <xdr:row>58</xdr:row>
      <xdr:rowOff>94046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51776"/>
          <a:ext cx="8890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7676</xdr:rowOff>
    </xdr:from>
    <xdr:to>
      <xdr:col>15</xdr:col>
      <xdr:colOff>50800</xdr:colOff>
      <xdr:row>58</xdr:row>
      <xdr:rowOff>77014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51776"/>
          <a:ext cx="889000" cy="6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77014</xdr:rowOff>
    </xdr:from>
    <xdr:to>
      <xdr:col>10</xdr:col>
      <xdr:colOff>114300</xdr:colOff>
      <xdr:row>58</xdr:row>
      <xdr:rowOff>83435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21114"/>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36650</xdr:rowOff>
    </xdr:from>
    <xdr:to>
      <xdr:col>24</xdr:col>
      <xdr:colOff>114300</xdr:colOff>
      <xdr:row>58</xdr:row>
      <xdr:rowOff>138250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43246</xdr:rowOff>
    </xdr:from>
    <xdr:to>
      <xdr:col>20</xdr:col>
      <xdr:colOff>38100</xdr:colOff>
      <xdr:row>58</xdr:row>
      <xdr:rowOff>144846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135973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128326</xdr:rowOff>
    </xdr:from>
    <xdr:to>
      <xdr:col>15</xdr:col>
      <xdr:colOff>101600</xdr:colOff>
      <xdr:row>58</xdr:row>
      <xdr:rowOff>58476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75003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7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26214</xdr:rowOff>
    </xdr:from>
    <xdr:to>
      <xdr:col>10</xdr:col>
      <xdr:colOff>165100</xdr:colOff>
      <xdr:row>58</xdr:row>
      <xdr:rowOff>127814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144341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32635</xdr:rowOff>
    </xdr:from>
    <xdr:to>
      <xdr:col>6</xdr:col>
      <xdr:colOff>38100</xdr:colOff>
      <xdr:row>58</xdr:row>
      <xdr:rowOff>134235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150762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5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25640</xdr:rowOff>
    </xdr:from>
    <xdr:to>
      <xdr:col>24</xdr:col>
      <xdr:colOff>63500</xdr:colOff>
      <xdr:row>77</xdr:row>
      <xdr:rowOff>31697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27290"/>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105270</xdr:rowOff>
    </xdr:from>
    <xdr:to>
      <xdr:col>19</xdr:col>
      <xdr:colOff>177800</xdr:colOff>
      <xdr:row>77</xdr:row>
      <xdr:rowOff>31697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35470"/>
          <a:ext cx="889000" cy="9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105270</xdr:rowOff>
    </xdr:from>
    <xdr:to>
      <xdr:col>15</xdr:col>
      <xdr:colOff>50800</xdr:colOff>
      <xdr:row>77</xdr:row>
      <xdr:rowOff>132873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35470"/>
          <a:ext cx="889000" cy="19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36672</xdr:rowOff>
    </xdr:from>
    <xdr:to>
      <xdr:col>15</xdr:col>
      <xdr:colOff>101600</xdr:colOff>
      <xdr:row>76</xdr:row>
      <xdr:rowOff>138272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154799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68236</xdr:rowOff>
    </xdr:from>
    <xdr:to>
      <xdr:col>10</xdr:col>
      <xdr:colOff>114300</xdr:colOff>
      <xdr:row>77</xdr:row>
      <xdr:rowOff>132873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69886"/>
          <a:ext cx="889000" cy="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59758</xdr:rowOff>
    </xdr:from>
    <xdr:to>
      <xdr:col>10</xdr:col>
      <xdr:colOff>165100</xdr:colOff>
      <xdr:row>76</xdr:row>
      <xdr:rowOff>161358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6435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56029</xdr:rowOff>
    </xdr:from>
    <xdr:to>
      <xdr:col>6</xdr:col>
      <xdr:colOff>38100</xdr:colOff>
      <xdr:row>76</xdr:row>
      <xdr:rowOff>157629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146290</xdr:rowOff>
    </xdr:from>
    <xdr:to>
      <xdr:col>24</xdr:col>
      <xdr:colOff>114300</xdr:colOff>
      <xdr:row>77</xdr:row>
      <xdr:rowOff>76440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61217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152347</xdr:rowOff>
    </xdr:from>
    <xdr:to>
      <xdr:col>20</xdr:col>
      <xdr:colOff>38100</xdr:colOff>
      <xdr:row>77</xdr:row>
      <xdr:rowOff>82497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73624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7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54470</xdr:rowOff>
    </xdr:from>
    <xdr:to>
      <xdr:col>15</xdr:col>
      <xdr:colOff>101600</xdr:colOff>
      <xdr:row>76</xdr:row>
      <xdr:rowOff>156070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147197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82073</xdr:rowOff>
    </xdr:from>
    <xdr:to>
      <xdr:col>10</xdr:col>
      <xdr:colOff>165100</xdr:colOff>
      <xdr:row>78</xdr:row>
      <xdr:rowOff>12223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17436</xdr:rowOff>
    </xdr:from>
    <xdr:to>
      <xdr:col>6</xdr:col>
      <xdr:colOff>38100</xdr:colOff>
      <xdr:row>77</xdr:row>
      <xdr:rowOff>119036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110163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29845</xdr:rowOff>
    </xdr:from>
    <xdr:to>
      <xdr:col>24</xdr:col>
      <xdr:colOff>63500</xdr:colOff>
      <xdr:row>98</xdr:row>
      <xdr:rowOff>42100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31945"/>
          <a:ext cx="8382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29749</xdr:rowOff>
    </xdr:from>
    <xdr:to>
      <xdr:col>19</xdr:col>
      <xdr:colOff>177800</xdr:colOff>
      <xdr:row>98</xdr:row>
      <xdr:rowOff>29845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184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29749</xdr:rowOff>
    </xdr:from>
    <xdr:to>
      <xdr:col>15</xdr:col>
      <xdr:colOff>50800</xdr:colOff>
      <xdr:row>98</xdr:row>
      <xdr:rowOff>45140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31849"/>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33328</xdr:rowOff>
    </xdr:from>
    <xdr:to>
      <xdr:col>10</xdr:col>
      <xdr:colOff>114300</xdr:colOff>
      <xdr:row>98</xdr:row>
      <xdr:rowOff>45140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5428"/>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162750</xdr:rowOff>
    </xdr:from>
    <xdr:to>
      <xdr:col>24</xdr:col>
      <xdr:colOff>114300</xdr:colOff>
      <xdr:row>98</xdr:row>
      <xdr:rowOff>92900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77677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150495</xdr:rowOff>
    </xdr:from>
    <xdr:to>
      <xdr:col>20</xdr:col>
      <xdr:colOff>38100</xdr:colOff>
      <xdr:row>98</xdr:row>
      <xdr:rowOff>80645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71772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150399</xdr:rowOff>
    </xdr:from>
    <xdr:to>
      <xdr:col>15</xdr:col>
      <xdr:colOff>101600</xdr:colOff>
      <xdr:row>98</xdr:row>
      <xdr:rowOff>80549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71676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165790</xdr:rowOff>
    </xdr:from>
    <xdr:to>
      <xdr:col>10</xdr:col>
      <xdr:colOff>165100</xdr:colOff>
      <xdr:row>98</xdr:row>
      <xdr:rowOff>95940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87067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153978</xdr:rowOff>
    </xdr:from>
    <xdr:to>
      <xdr:col>6</xdr:col>
      <xdr:colOff>38100</xdr:colOff>
      <xdr:row>98</xdr:row>
      <xdr:rowOff>84128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75255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49307</xdr:rowOff>
    </xdr:from>
    <xdr:to>
      <xdr:col>55</xdr:col>
      <xdr:colOff>0</xdr:colOff>
      <xdr:row>57</xdr:row>
      <xdr:rowOff>103629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21957"/>
          <a:ext cx="8382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103629</xdr:rowOff>
    </xdr:from>
    <xdr:to>
      <xdr:col>50</xdr:col>
      <xdr:colOff>114300</xdr:colOff>
      <xdr:row>57</xdr:row>
      <xdr:rowOff>104612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6279"/>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104612</xdr:rowOff>
    </xdr:from>
    <xdr:to>
      <xdr:col>45</xdr:col>
      <xdr:colOff>177800</xdr:colOff>
      <xdr:row>57</xdr:row>
      <xdr:rowOff>120431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7726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120431</xdr:rowOff>
    </xdr:from>
    <xdr:to>
      <xdr:col>41</xdr:col>
      <xdr:colOff>50800</xdr:colOff>
      <xdr:row>57</xdr:row>
      <xdr:rowOff>122322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3081"/>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169957</xdr:rowOff>
    </xdr:from>
    <xdr:to>
      <xdr:col>55</xdr:col>
      <xdr:colOff>50800</xdr:colOff>
      <xdr:row>57</xdr:row>
      <xdr:rowOff>100107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21384</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52829</xdr:rowOff>
    </xdr:from>
    <xdr:to>
      <xdr:col>50</xdr:col>
      <xdr:colOff>165100</xdr:colOff>
      <xdr:row>57</xdr:row>
      <xdr:rowOff>154429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145556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53812</xdr:rowOff>
    </xdr:from>
    <xdr:to>
      <xdr:col>46</xdr:col>
      <xdr:colOff>38100</xdr:colOff>
      <xdr:row>57</xdr:row>
      <xdr:rowOff>155412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146539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69631</xdr:rowOff>
    </xdr:from>
    <xdr:to>
      <xdr:col>41</xdr:col>
      <xdr:colOff>101600</xdr:colOff>
      <xdr:row>57</xdr:row>
      <xdr:rowOff>171231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162358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71522</xdr:rowOff>
    </xdr:from>
    <xdr:to>
      <xdr:col>36</xdr:col>
      <xdr:colOff>165100</xdr:colOff>
      <xdr:row>58</xdr:row>
      <xdr:rowOff>1672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164249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113205</xdr:rowOff>
    </xdr:from>
    <xdr:to>
      <xdr:col>55</xdr:col>
      <xdr:colOff>0</xdr:colOff>
      <xdr:row>78</xdr:row>
      <xdr:rowOff>118582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43405"/>
          <a:ext cx="838200" cy="34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113205</xdr:rowOff>
    </xdr:from>
    <xdr:to>
      <xdr:col>50</xdr:col>
      <xdr:colOff>114300</xdr:colOff>
      <xdr:row>78</xdr:row>
      <xdr:rowOff>21737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43405"/>
          <a:ext cx="889000" cy="25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21737</xdr:rowOff>
    </xdr:from>
    <xdr:to>
      <xdr:col>45</xdr:col>
      <xdr:colOff>177800</xdr:colOff>
      <xdr:row>78</xdr:row>
      <xdr:rowOff>128474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94837"/>
          <a:ext cx="889000" cy="10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123704</xdr:rowOff>
    </xdr:from>
    <xdr:to>
      <xdr:col>41</xdr:col>
      <xdr:colOff>50800</xdr:colOff>
      <xdr:row>78</xdr:row>
      <xdr:rowOff>128474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680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67782</xdr:rowOff>
    </xdr:from>
    <xdr:to>
      <xdr:col>55</xdr:col>
      <xdr:colOff>50800</xdr:colOff>
      <xdr:row>78</xdr:row>
      <xdr:rowOff>169382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154159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62405</xdr:rowOff>
    </xdr:from>
    <xdr:to>
      <xdr:col>50</xdr:col>
      <xdr:colOff>165100</xdr:colOff>
      <xdr:row>76</xdr:row>
      <xdr:rowOff>164005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9082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86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142387</xdr:rowOff>
    </xdr:from>
    <xdr:to>
      <xdr:col>46</xdr:col>
      <xdr:colOff>38100</xdr:colOff>
      <xdr:row>78</xdr:row>
      <xdr:rowOff>72537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63664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343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77674</xdr:rowOff>
    </xdr:from>
    <xdr:to>
      <xdr:col>41</xdr:col>
      <xdr:colOff>101600</xdr:colOff>
      <xdr:row>79</xdr:row>
      <xdr:rowOff>7824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170401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72904</xdr:rowOff>
    </xdr:from>
    <xdr:to>
      <xdr:col>36</xdr:col>
      <xdr:colOff>165100</xdr:colOff>
      <xdr:row>79</xdr:row>
      <xdr:rowOff>3054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165631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123391</xdr:rowOff>
    </xdr:from>
    <xdr:to>
      <xdr:col>55</xdr:col>
      <xdr:colOff>0</xdr:colOff>
      <xdr:row>97</xdr:row>
      <xdr:rowOff>166332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54041"/>
          <a:ext cx="838200" cy="4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123391</xdr:rowOff>
    </xdr:from>
    <xdr:to>
      <xdr:col>50</xdr:col>
      <xdr:colOff>114300</xdr:colOff>
      <xdr:row>97</xdr:row>
      <xdr:rowOff>134286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54041"/>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134286</xdr:rowOff>
    </xdr:from>
    <xdr:to>
      <xdr:col>45</xdr:col>
      <xdr:colOff>177800</xdr:colOff>
      <xdr:row>97</xdr:row>
      <xdr:rowOff>136379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6493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9065</xdr:rowOff>
    </xdr:from>
    <xdr:to>
      <xdr:col>41</xdr:col>
      <xdr:colOff>50800</xdr:colOff>
      <xdr:row>97</xdr:row>
      <xdr:rowOff>136379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39715"/>
          <a:ext cx="889000" cy="1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115532</xdr:rowOff>
    </xdr:from>
    <xdr:to>
      <xdr:col>55</xdr:col>
      <xdr:colOff>50800</xdr:colOff>
      <xdr:row>98</xdr:row>
      <xdr:rowOff>45682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30459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72591</xdr:rowOff>
    </xdr:from>
    <xdr:to>
      <xdr:col>50</xdr:col>
      <xdr:colOff>165100</xdr:colOff>
      <xdr:row>98</xdr:row>
      <xdr:rowOff>2741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165318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79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83486</xdr:rowOff>
    </xdr:from>
    <xdr:to>
      <xdr:col>46</xdr:col>
      <xdr:colOff>38100</xdr:colOff>
      <xdr:row>98</xdr:row>
      <xdr:rowOff>13636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4763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80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85579</xdr:rowOff>
    </xdr:from>
    <xdr:to>
      <xdr:col>41</xdr:col>
      <xdr:colOff>101600</xdr:colOff>
      <xdr:row>98</xdr:row>
      <xdr:rowOff>15729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6856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8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129715</xdr:rowOff>
    </xdr:from>
    <xdr:to>
      <xdr:col>36</xdr:col>
      <xdr:colOff>165100</xdr:colOff>
      <xdr:row>97</xdr:row>
      <xdr:rowOff>59865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76392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36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126477</xdr:rowOff>
    </xdr:from>
    <xdr:to>
      <xdr:col>85</xdr:col>
      <xdr:colOff>127000</xdr:colOff>
      <xdr:row>38</xdr:row>
      <xdr:rowOff>127960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41577"/>
          <a:ext cx="8382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117215</xdr:rowOff>
    </xdr:from>
    <xdr:to>
      <xdr:col>81</xdr:col>
      <xdr:colOff>50800</xdr:colOff>
      <xdr:row>38</xdr:row>
      <xdr:rowOff>126477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32315"/>
          <a:ext cx="8890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102346</xdr:rowOff>
    </xdr:from>
    <xdr:to>
      <xdr:col>76</xdr:col>
      <xdr:colOff>114300</xdr:colOff>
      <xdr:row>38</xdr:row>
      <xdr:rowOff>117215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617446"/>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102346</xdr:rowOff>
    </xdr:from>
    <xdr:to>
      <xdr:col>71</xdr:col>
      <xdr:colOff>177800</xdr:colOff>
      <xdr:row>38</xdr:row>
      <xdr:rowOff>103274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17446"/>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77160</xdr:rowOff>
    </xdr:from>
    <xdr:to>
      <xdr:col>85</xdr:col>
      <xdr:colOff>177800</xdr:colOff>
      <xdr:row>39</xdr:row>
      <xdr:rowOff>7310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75677</xdr:rowOff>
    </xdr:from>
    <xdr:to>
      <xdr:col>81</xdr:col>
      <xdr:colOff>101600</xdr:colOff>
      <xdr:row>39</xdr:row>
      <xdr:rowOff>5827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9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168404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8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66415</xdr:rowOff>
    </xdr:from>
    <xdr:to>
      <xdr:col>76</xdr:col>
      <xdr:colOff>165100</xdr:colOff>
      <xdr:row>38</xdr:row>
      <xdr:rowOff>168015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159142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51546</xdr:rowOff>
    </xdr:from>
    <xdr:to>
      <xdr:col>72</xdr:col>
      <xdr:colOff>38100</xdr:colOff>
      <xdr:row>38</xdr:row>
      <xdr:rowOff>153146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5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52474</xdr:rowOff>
    </xdr:from>
    <xdr:to>
      <xdr:col>67</xdr:col>
      <xdr:colOff>101600</xdr:colOff>
      <xdr:row>38</xdr:row>
      <xdr:rowOff>154074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145201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164877</xdr:rowOff>
    </xdr:from>
    <xdr:to>
      <xdr:col>85</xdr:col>
      <xdr:colOff>127000</xdr:colOff>
      <xdr:row>58</xdr:row>
      <xdr:rowOff>26445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66077"/>
          <a:ext cx="838200" cy="20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5076</xdr:rowOff>
    </xdr:from>
    <xdr:to>
      <xdr:col>81</xdr:col>
      <xdr:colOff>50800</xdr:colOff>
      <xdr:row>58</xdr:row>
      <xdr:rowOff>26445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49176"/>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149461</xdr:rowOff>
    </xdr:from>
    <xdr:to>
      <xdr:col>76</xdr:col>
      <xdr:colOff>114300</xdr:colOff>
      <xdr:row>58</xdr:row>
      <xdr:rowOff>5076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22111"/>
          <a:ext cx="8890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149461</xdr:rowOff>
    </xdr:from>
    <xdr:to>
      <xdr:col>71</xdr:col>
      <xdr:colOff>177800</xdr:colOff>
      <xdr:row>57</xdr:row>
      <xdr:rowOff>159627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22111"/>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114077</xdr:rowOff>
    </xdr:from>
    <xdr:to>
      <xdr:col>85</xdr:col>
      <xdr:colOff>177800</xdr:colOff>
      <xdr:row>57</xdr:row>
      <xdr:rowOff>44227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136954</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6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147095</xdr:rowOff>
    </xdr:from>
    <xdr:to>
      <xdr:col>81</xdr:col>
      <xdr:colOff>101600</xdr:colOff>
      <xdr:row>58</xdr:row>
      <xdr:rowOff>77245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93772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69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125726</xdr:rowOff>
    </xdr:from>
    <xdr:to>
      <xdr:col>76</xdr:col>
      <xdr:colOff>165100</xdr:colOff>
      <xdr:row>58</xdr:row>
      <xdr:rowOff>55876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72403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67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98661</xdr:rowOff>
    </xdr:from>
    <xdr:to>
      <xdr:col>72</xdr:col>
      <xdr:colOff>38100</xdr:colOff>
      <xdr:row>58</xdr:row>
      <xdr:rowOff>28811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45338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6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108827</xdr:rowOff>
    </xdr:from>
    <xdr:to>
      <xdr:col>67</xdr:col>
      <xdr:colOff>101600</xdr:colOff>
      <xdr:row>58</xdr:row>
      <xdr:rowOff>38977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55504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5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93163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7713"/>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88119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2669"/>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77432</xdr:rowOff>
    </xdr:from>
    <xdr:to>
      <xdr:col>71</xdr:col>
      <xdr:colOff>177800</xdr:colOff>
      <xdr:row>79</xdr:row>
      <xdr:rowOff>88119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21982"/>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42363</xdr:rowOff>
    </xdr:from>
    <xdr:to>
      <xdr:col>85</xdr:col>
      <xdr:colOff>177800</xdr:colOff>
      <xdr:row>79</xdr:row>
      <xdr:rowOff>143963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37319</xdr:rowOff>
    </xdr:from>
    <xdr:to>
      <xdr:col>72</xdr:col>
      <xdr:colOff>38100</xdr:colOff>
      <xdr:row>79</xdr:row>
      <xdr:rowOff>138919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130046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26632</xdr:rowOff>
    </xdr:from>
    <xdr:to>
      <xdr:col>67</xdr:col>
      <xdr:colOff>101600</xdr:colOff>
      <xdr:row>79</xdr:row>
      <xdr:rowOff>128232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119359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94780</xdr:rowOff>
    </xdr:from>
    <xdr:to>
      <xdr:col>85</xdr:col>
      <xdr:colOff>127000</xdr:colOff>
      <xdr:row>98</xdr:row>
      <xdr:rowOff>107085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96880"/>
          <a:ext cx="8382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107085</xdr:rowOff>
    </xdr:from>
    <xdr:to>
      <xdr:col>81</xdr:col>
      <xdr:colOff>50800</xdr:colOff>
      <xdr:row>98</xdr:row>
      <xdr:rowOff>111846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09185"/>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111846</xdr:rowOff>
    </xdr:from>
    <xdr:to>
      <xdr:col>76</xdr:col>
      <xdr:colOff>114300</xdr:colOff>
      <xdr:row>98</xdr:row>
      <xdr:rowOff>115619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91394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115619</xdr:rowOff>
    </xdr:from>
    <xdr:to>
      <xdr:col>71</xdr:col>
      <xdr:colOff>177800</xdr:colOff>
      <xdr:row>98</xdr:row>
      <xdr:rowOff>121944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91771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43980</xdr:rowOff>
    </xdr:from>
    <xdr:to>
      <xdr:col>85</xdr:col>
      <xdr:colOff>177800</xdr:colOff>
      <xdr:row>98</xdr:row>
      <xdr:rowOff>145580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56285</xdr:rowOff>
    </xdr:from>
    <xdr:to>
      <xdr:col>81</xdr:col>
      <xdr:colOff>101600</xdr:colOff>
      <xdr:row>98</xdr:row>
      <xdr:rowOff>157885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149012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95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61046</xdr:rowOff>
    </xdr:from>
    <xdr:to>
      <xdr:col>76</xdr:col>
      <xdr:colOff>165100</xdr:colOff>
      <xdr:row>98</xdr:row>
      <xdr:rowOff>162646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153773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95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64819</xdr:rowOff>
    </xdr:from>
    <xdr:to>
      <xdr:col>72</xdr:col>
      <xdr:colOff>38100</xdr:colOff>
      <xdr:row>98</xdr:row>
      <xdr:rowOff>166419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157546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95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71144</xdr:rowOff>
    </xdr:from>
    <xdr:to>
      <xdr:col>67</xdr:col>
      <xdr:colOff>101600</xdr:colOff>
      <xdr:row>99</xdr:row>
      <xdr:rowOff>1294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8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163871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96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土木費が前年度を下回っており、村営住宅整備の皆減が主な要因である。商工費と教育費の増減については、くいなエコ・スポレク公園（陸上競技場、野球場、多目的広場、テニスコート、パークゴルフ場）を観光施設から体育施設へ区分変更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前年度を下回っているのは、形式収支や翌年度繰越額の増減、前年度の伸びを主な要因としており、単年度限りのものである。財政調整基金残高は、余剰金を中心に積立て、前年度対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一般会計、特別会計ともに黒字額となっている。一般会計は前年度を下回っているが、単年度収支の増減による単年度限りのものである。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6414236</v>
      </c>
      <c r="BO4" s="449"/>
      <c r="BP4" s="449"/>
      <c r="BQ4" s="449"/>
      <c r="BR4" s="449"/>
      <c r="BS4" s="449"/>
      <c r="BT4" s="449"/>
      <c r="BU4" s="450"/>
      <c r="BV4" s="448">
        <v>7122960</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9.8000000000000007</v>
      </c>
      <c r="CU4" s="589"/>
      <c r="CV4" s="589"/>
      <c r="CW4" s="589"/>
      <c r="CX4" s="589"/>
      <c r="CY4" s="589"/>
      <c r="CZ4" s="589"/>
      <c r="DA4" s="590"/>
      <c r="DB4" s="588">
        <v>17.600000000000001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5992168</v>
      </c>
      <c r="BO5" s="420"/>
      <c r="BP5" s="420"/>
      <c r="BQ5" s="420"/>
      <c r="BR5" s="420"/>
      <c r="BS5" s="420"/>
      <c r="BT5" s="420"/>
      <c r="BU5" s="421"/>
      <c r="BV5" s="419">
        <v>6467902</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87.1</v>
      </c>
      <c r="CU5" s="417"/>
      <c r="CV5" s="417"/>
      <c r="CW5" s="417"/>
      <c r="CX5" s="417"/>
      <c r="CY5" s="417"/>
      <c r="CZ5" s="417"/>
      <c r="DA5" s="418"/>
      <c r="DB5" s="416">
        <v>74.2</v>
      </c>
      <c r="DC5" s="417"/>
      <c r="DD5" s="417"/>
      <c r="DE5" s="417"/>
      <c r="DF5" s="417"/>
      <c r="DG5" s="417"/>
      <c r="DH5" s="417"/>
      <c r="DI5" s="418"/>
    </row>
    <row r="6" spans="1:119" ht="18.75" customHeight="1" x14ac:dyDescent="0.15">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106</v>
      </c>
      <c r="AV6" s="478"/>
      <c r="AW6" s="478"/>
      <c r="AX6" s="478"/>
      <c r="AY6" s="433" t="s">
        <v>107</v>
      </c>
      <c r="AZ6" s="434"/>
      <c r="BA6" s="434"/>
      <c r="BB6" s="434"/>
      <c r="BC6" s="434"/>
      <c r="BD6" s="434"/>
      <c r="BE6" s="434"/>
      <c r="BF6" s="434"/>
      <c r="BG6" s="434"/>
      <c r="BH6" s="434"/>
      <c r="BI6" s="434"/>
      <c r="BJ6" s="434"/>
      <c r="BK6" s="434"/>
      <c r="BL6" s="434"/>
      <c r="BM6" s="435"/>
      <c r="BN6" s="419">
        <v>422068</v>
      </c>
      <c r="BO6" s="420"/>
      <c r="BP6" s="420"/>
      <c r="BQ6" s="420"/>
      <c r="BR6" s="420"/>
      <c r="BS6" s="420"/>
      <c r="BT6" s="420"/>
      <c r="BU6" s="421"/>
      <c r="BV6" s="419">
        <v>655058</v>
      </c>
      <c r="BW6" s="420"/>
      <c r="BX6" s="420"/>
      <c r="BY6" s="420"/>
      <c r="BZ6" s="420"/>
      <c r="CA6" s="420"/>
      <c r="CB6" s="420"/>
      <c r="CC6" s="421"/>
      <c r="CD6" s="459" t="s">
        <v>108</v>
      </c>
      <c r="CE6" s="379"/>
      <c r="CF6" s="379"/>
      <c r="CG6" s="379"/>
      <c r="CH6" s="379"/>
      <c r="CI6" s="379"/>
      <c r="CJ6" s="379"/>
      <c r="CK6" s="379"/>
      <c r="CL6" s="379"/>
      <c r="CM6" s="379"/>
      <c r="CN6" s="379"/>
      <c r="CO6" s="379"/>
      <c r="CP6" s="379"/>
      <c r="CQ6" s="379"/>
      <c r="CR6" s="379"/>
      <c r="CS6" s="460"/>
      <c r="CT6" s="562">
        <v>87.9</v>
      </c>
      <c r="CU6" s="563"/>
      <c r="CV6" s="563"/>
      <c r="CW6" s="563"/>
      <c r="CX6" s="563"/>
      <c r="CY6" s="563"/>
      <c r="CZ6" s="563"/>
      <c r="DA6" s="564"/>
      <c r="DB6" s="562">
        <v>76.7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109</v>
      </c>
      <c r="AN7" s="376"/>
      <c r="AO7" s="376"/>
      <c r="AP7" s="376"/>
      <c r="AQ7" s="376"/>
      <c r="AR7" s="376"/>
      <c r="AS7" s="376"/>
      <c r="AT7" s="377"/>
      <c r="AU7" s="477" t="s">
        <v>110</v>
      </c>
      <c r="AV7" s="478"/>
      <c r="AW7" s="478"/>
      <c r="AX7" s="478"/>
      <c r="AY7" s="433" t="s">
        <v>111</v>
      </c>
      <c r="AZ7" s="434"/>
      <c r="BA7" s="434"/>
      <c r="BB7" s="434"/>
      <c r="BC7" s="434"/>
      <c r="BD7" s="434"/>
      <c r="BE7" s="434"/>
      <c r="BF7" s="434"/>
      <c r="BG7" s="434"/>
      <c r="BH7" s="434"/>
      <c r="BI7" s="434"/>
      <c r="BJ7" s="434"/>
      <c r="BK7" s="434"/>
      <c r="BL7" s="434"/>
      <c r="BM7" s="435"/>
      <c r="BN7" s="419">
        <v>96660</v>
      </c>
      <c r="BO7" s="420"/>
      <c r="BP7" s="420"/>
      <c r="BQ7" s="420"/>
      <c r="BR7" s="420"/>
      <c r="BS7" s="420"/>
      <c r="BT7" s="420"/>
      <c r="BU7" s="421"/>
      <c r="BV7" s="419">
        <v>64135</v>
      </c>
      <c r="BW7" s="420"/>
      <c r="BX7" s="420"/>
      <c r="BY7" s="420"/>
      <c r="BZ7" s="420"/>
      <c r="CA7" s="420"/>
      <c r="CB7" s="420"/>
      <c r="CC7" s="421"/>
      <c r="CD7" s="459" t="s">
        <v>112</v>
      </c>
      <c r="CE7" s="379"/>
      <c r="CF7" s="379"/>
      <c r="CG7" s="379"/>
      <c r="CH7" s="379"/>
      <c r="CI7" s="379"/>
      <c r="CJ7" s="379"/>
      <c r="CK7" s="379"/>
      <c r="CL7" s="379"/>
      <c r="CM7" s="379"/>
      <c r="CN7" s="379"/>
      <c r="CO7" s="379"/>
      <c r="CP7" s="379"/>
      <c r="CQ7" s="379"/>
      <c r="CR7" s="379"/>
      <c r="CS7" s="460"/>
      <c r="CT7" s="419">
        <v>3305766</v>
      </c>
      <c r="CU7" s="420"/>
      <c r="CV7" s="420"/>
      <c r="CW7" s="420"/>
      <c r="CX7" s="420"/>
      <c r="CY7" s="420"/>
      <c r="CZ7" s="420"/>
      <c r="DA7" s="421"/>
      <c r="DB7" s="419">
        <v>3358159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113</v>
      </c>
      <c r="AN8" s="376"/>
      <c r="AO8" s="376"/>
      <c r="AP8" s="376"/>
      <c r="AQ8" s="376"/>
      <c r="AR8" s="376"/>
      <c r="AS8" s="376"/>
      <c r="AT8" s="377"/>
      <c r="AU8" s="477" t="s">
        <v>106</v>
      </c>
      <c r="AV8" s="478"/>
      <c r="AW8" s="478"/>
      <c r="AX8" s="478"/>
      <c r="AY8" s="433" t="s">
        <v>114</v>
      </c>
      <c r="AZ8" s="434"/>
      <c r="BA8" s="434"/>
      <c r="BB8" s="434"/>
      <c r="BC8" s="434"/>
      <c r="BD8" s="434"/>
      <c r="BE8" s="434"/>
      <c r="BF8" s="434"/>
      <c r="BG8" s="434"/>
      <c r="BH8" s="434"/>
      <c r="BI8" s="434"/>
      <c r="BJ8" s="434"/>
      <c r="BK8" s="434"/>
      <c r="BL8" s="434"/>
      <c r="BM8" s="435"/>
      <c r="BN8" s="419">
        <v>325408</v>
      </c>
      <c r="BO8" s="420"/>
      <c r="BP8" s="420"/>
      <c r="BQ8" s="420"/>
      <c r="BR8" s="420"/>
      <c r="BS8" s="420"/>
      <c r="BT8" s="420"/>
      <c r="BU8" s="421"/>
      <c r="BV8" s="419">
        <v>590923</v>
      </c>
      <c r="BW8" s="420"/>
      <c r="BX8" s="420"/>
      <c r="BY8" s="420"/>
      <c r="BZ8" s="420"/>
      <c r="CA8" s="420"/>
      <c r="CB8" s="420"/>
      <c r="CC8" s="421"/>
      <c r="CD8" s="459" t="s">
        <v>115</v>
      </c>
      <c r="CE8" s="379"/>
      <c r="CF8" s="379"/>
      <c r="CG8" s="379"/>
      <c r="CH8" s="379"/>
      <c r="CI8" s="379"/>
      <c r="CJ8" s="379"/>
      <c r="CK8" s="379"/>
      <c r="CL8" s="379"/>
      <c r="CM8" s="379"/>
      <c r="CN8" s="379"/>
      <c r="CO8" s="379"/>
      <c r="CP8" s="379"/>
      <c r="CQ8" s="379"/>
      <c r="CR8" s="379"/>
      <c r="CS8" s="460"/>
      <c r="CT8" s="522">
        <v>0.2</v>
      </c>
      <c r="CU8" s="523"/>
      <c r="CV8" s="523"/>
      <c r="CW8" s="523"/>
      <c r="CX8" s="523"/>
      <c r="CY8" s="523"/>
      <c r="CZ8" s="523"/>
      <c r="DA8" s="524"/>
      <c r="DB8" s="522">
        <v>0.21</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0"/>
      <c r="L9" s="553" t="s">
        <v>117</v>
      </c>
      <c r="M9" s="554"/>
      <c r="N9" s="554"/>
      <c r="O9" s="554"/>
      <c r="P9" s="554"/>
      <c r="Q9" s="555"/>
      <c r="R9" s="556">
        <v>4517</v>
      </c>
      <c r="S9" s="557"/>
      <c r="T9" s="557"/>
      <c r="U9" s="557"/>
      <c r="V9" s="558"/>
      <c r="W9" s="488" t="s">
        <v>118</v>
      </c>
      <c r="X9" s="489"/>
      <c r="Y9" s="489"/>
      <c r="Z9" s="489"/>
      <c r="AA9" s="489"/>
      <c r="AB9" s="489"/>
      <c r="AC9" s="489"/>
      <c r="AD9" s="489"/>
      <c r="AE9" s="489"/>
      <c r="AF9" s="489"/>
      <c r="AG9" s="489"/>
      <c r="AH9" s="489"/>
      <c r="AI9" s="489"/>
      <c r="AJ9" s="489"/>
      <c r="AK9" s="489"/>
      <c r="AL9" s="559"/>
      <c r="AM9" s="476" t="s">
        <v>119</v>
      </c>
      <c r="AN9" s="376"/>
      <c r="AO9" s="376"/>
      <c r="AP9" s="376"/>
      <c r="AQ9" s="376"/>
      <c r="AR9" s="376"/>
      <c r="AS9" s="376"/>
      <c r="AT9" s="377"/>
      <c r="AU9" s="477" t="s">
        <v>120</v>
      </c>
      <c r="AV9" s="478"/>
      <c r="AW9" s="478"/>
      <c r="AX9" s="478"/>
      <c r="AY9" s="433" t="s">
        <v>121</v>
      </c>
      <c r="AZ9" s="434"/>
      <c r="BA9" s="434"/>
      <c r="BB9" s="434"/>
      <c r="BC9" s="434"/>
      <c r="BD9" s="434"/>
      <c r="BE9" s="434"/>
      <c r="BF9" s="434"/>
      <c r="BG9" s="434"/>
      <c r="BH9" s="434"/>
      <c r="BI9" s="434"/>
      <c r="BJ9" s="434"/>
      <c r="BK9" s="434"/>
      <c r="BL9" s="434"/>
      <c r="BM9" s="435"/>
      <c r="BN9" s="419">
        <v>-265515</v>
      </c>
      <c r="BO9" s="420"/>
      <c r="BP9" s="420"/>
      <c r="BQ9" s="420"/>
      <c r="BR9" s="420"/>
      <c r="BS9" s="420"/>
      <c r="BT9" s="420"/>
      <c r="BU9" s="421"/>
      <c r="BV9" s="419">
        <v>343115</v>
      </c>
      <c r="BW9" s="420"/>
      <c r="BX9" s="420"/>
      <c r="BY9" s="420"/>
      <c r="BZ9" s="420"/>
      <c r="CA9" s="420"/>
      <c r="CB9" s="420"/>
      <c r="CC9" s="421"/>
      <c r="CD9" s="459" t="s">
        <v>122</v>
      </c>
      <c r="CE9" s="379"/>
      <c r="CF9" s="379"/>
      <c r="CG9" s="379"/>
      <c r="CH9" s="379"/>
      <c r="CI9" s="379"/>
      <c r="CJ9" s="379"/>
      <c r="CK9" s="379"/>
      <c r="CL9" s="379"/>
      <c r="CM9" s="379"/>
      <c r="CN9" s="379"/>
      <c r="CO9" s="379"/>
      <c r="CP9" s="379"/>
      <c r="CQ9" s="379"/>
      <c r="CR9" s="379"/>
      <c r="CS9" s="460"/>
      <c r="CT9" s="416">
        <v>16.600000000000001</v>
      </c>
      <c r="CU9" s="417"/>
      <c r="CV9" s="417"/>
      <c r="CW9" s="417"/>
      <c r="CX9" s="417"/>
      <c r="CY9" s="417"/>
      <c r="CZ9" s="417"/>
      <c r="DA9" s="418"/>
      <c r="DB9" s="416">
        <v>14.8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123</v>
      </c>
      <c r="M10" s="376"/>
      <c r="N10" s="376"/>
      <c r="O10" s="376"/>
      <c r="P10" s="376"/>
      <c r="Q10" s="377"/>
      <c r="R10" s="372">
        <v>4908</v>
      </c>
      <c r="S10" s="373"/>
      <c r="T10" s="373"/>
      <c r="U10" s="373"/>
      <c r="V10" s="432"/>
      <c r="W10" s="560"/>
      <c r="X10" s="370"/>
      <c r="Y10" s="370"/>
      <c r="Z10" s="370"/>
      <c r="AA10" s="370"/>
      <c r="AB10" s="370"/>
      <c r="AC10" s="370"/>
      <c r="AD10" s="370"/>
      <c r="AE10" s="370"/>
      <c r="AF10" s="370"/>
      <c r="AG10" s="370"/>
      <c r="AH10" s="370"/>
      <c r="AI10" s="370"/>
      <c r="AJ10" s="370"/>
      <c r="AK10" s="370"/>
      <c r="AL10" s="561"/>
      <c r="AM10" s="476" t="s">
        <v>124</v>
      </c>
      <c r="AN10" s="376"/>
      <c r="AO10" s="376"/>
      <c r="AP10" s="376"/>
      <c r="AQ10" s="376"/>
      <c r="AR10" s="376"/>
      <c r="AS10" s="376"/>
      <c r="AT10" s="377"/>
      <c r="AU10" s="477" t="s">
        <v>125</v>
      </c>
      <c r="AV10" s="478"/>
      <c r="AW10" s="478"/>
      <c r="AX10" s="478"/>
      <c r="AY10" s="433" t="s">
        <v>126</v>
      </c>
      <c r="AZ10" s="434"/>
      <c r="BA10" s="434"/>
      <c r="BB10" s="434"/>
      <c r="BC10" s="434"/>
      <c r="BD10" s="434"/>
      <c r="BE10" s="434"/>
      <c r="BF10" s="434"/>
      <c r="BG10" s="434"/>
      <c r="BH10" s="434"/>
      <c r="BI10" s="434"/>
      <c r="BJ10" s="434"/>
      <c r="BK10" s="434"/>
      <c r="BL10" s="434"/>
      <c r="BM10" s="435"/>
      <c r="BN10" s="419">
        <v>200005</v>
      </c>
      <c r="BO10" s="420"/>
      <c r="BP10" s="420"/>
      <c r="BQ10" s="420"/>
      <c r="BR10" s="420"/>
      <c r="BS10" s="420"/>
      <c r="BT10" s="420"/>
      <c r="BU10" s="421"/>
      <c r="BV10" s="419">
        <v>150005</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128</v>
      </c>
      <c r="M11" s="381"/>
      <c r="N11" s="381"/>
      <c r="O11" s="381"/>
      <c r="P11" s="381"/>
      <c r="Q11" s="382"/>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6" t="s">
        <v>130</v>
      </c>
      <c r="AN11" s="376"/>
      <c r="AO11" s="376"/>
      <c r="AP11" s="376"/>
      <c r="AQ11" s="376"/>
      <c r="AR11" s="376"/>
      <c r="AS11" s="376"/>
      <c r="AT11" s="377"/>
      <c r="AU11" s="477" t="s">
        <v>98</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4504</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98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4458</v>
      </c>
      <c r="S13" s="507"/>
      <c r="T13" s="507"/>
      <c r="U13" s="507"/>
      <c r="V13" s="508"/>
      <c r="W13" s="509" t="s">
        <v>143</v>
      </c>
      <c r="X13" s="405"/>
      <c r="Y13" s="405"/>
      <c r="Z13" s="405"/>
      <c r="AA13" s="405"/>
      <c r="AB13" s="406"/>
      <c r="AC13" s="372">
        <v>442</v>
      </c>
      <c r="AD13" s="373"/>
      <c r="AE13" s="373"/>
      <c r="AF13" s="373"/>
      <c r="AG13" s="374"/>
      <c r="AH13" s="372">
        <v>424</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-65510</v>
      </c>
      <c r="BO13" s="420"/>
      <c r="BP13" s="420"/>
      <c r="BQ13" s="420"/>
      <c r="BR13" s="420"/>
      <c r="BS13" s="420"/>
      <c r="BT13" s="420"/>
      <c r="BU13" s="421"/>
      <c r="BV13" s="419">
        <v>493120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7.4</v>
      </c>
      <c r="CU13" s="417"/>
      <c r="CV13" s="417"/>
      <c r="CW13" s="417"/>
      <c r="CX13" s="417"/>
      <c r="CY13" s="417"/>
      <c r="CZ13" s="417"/>
      <c r="DA13" s="418"/>
      <c r="DB13" s="416">
        <v>7.1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4596</v>
      </c>
      <c r="S14" s="507"/>
      <c r="T14" s="507"/>
      <c r="U14" s="507"/>
      <c r="V14" s="508"/>
      <c r="W14" s="510"/>
      <c r="X14" s="408"/>
      <c r="Y14" s="408"/>
      <c r="Z14" s="408"/>
      <c r="AA14" s="408"/>
      <c r="AB14" s="409"/>
      <c r="AC14" s="499">
        <v>19.8</v>
      </c>
      <c r="AD14" s="500"/>
      <c r="AE14" s="500"/>
      <c r="AF14" s="500"/>
      <c r="AG14" s="501"/>
      <c r="AH14" s="499">
        <v>18.8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t="s">
        <v>141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4559</v>
      </c>
      <c r="S15" s="507"/>
      <c r="T15" s="507"/>
      <c r="U15" s="507"/>
      <c r="V15" s="508"/>
      <c r="W15" s="509" t="s">
        <v>151</v>
      </c>
      <c r="X15" s="405"/>
      <c r="Y15" s="405"/>
      <c r="Z15" s="405"/>
      <c r="AA15" s="405"/>
      <c r="AB15" s="406"/>
      <c r="AC15" s="372">
        <v>287</v>
      </c>
      <c r="AD15" s="373"/>
      <c r="AE15" s="373"/>
      <c r="AF15" s="373"/>
      <c r="AG15" s="374"/>
      <c r="AH15" s="372">
        <v>351</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629003</v>
      </c>
      <c r="BO15" s="449"/>
      <c r="BP15" s="449"/>
      <c r="BQ15" s="449"/>
      <c r="BR15" s="449"/>
      <c r="BS15" s="449"/>
      <c r="BT15" s="449"/>
      <c r="BU15" s="450"/>
      <c r="BV15" s="448">
        <v>592826</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12.8</v>
      </c>
      <c r="AD16" s="500"/>
      <c r="AE16" s="500"/>
      <c r="AF16" s="500"/>
      <c r="AG16" s="501"/>
      <c r="AH16" s="499">
        <v>15.5</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3109863</v>
      </c>
      <c r="BO16" s="420"/>
      <c r="BP16" s="420"/>
      <c r="BQ16" s="420"/>
      <c r="BR16" s="420"/>
      <c r="BS16" s="420"/>
      <c r="BT16" s="420"/>
      <c r="BU16" s="421"/>
      <c r="BV16" s="419">
        <v>3087085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1506</v>
      </c>
      <c r="AD17" s="373"/>
      <c r="AE17" s="373"/>
      <c r="AF17" s="373"/>
      <c r="AG17" s="374"/>
      <c r="AH17" s="372">
        <v>1486</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796297</v>
      </c>
      <c r="BO17" s="420"/>
      <c r="BP17" s="420"/>
      <c r="BQ17" s="420"/>
      <c r="BR17" s="420"/>
      <c r="BS17" s="420"/>
      <c r="BT17" s="420"/>
      <c r="BU17" s="421"/>
      <c r="BV17" s="419">
        <v>749732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194.8</v>
      </c>
      <c r="M18" s="472"/>
      <c r="N18" s="472"/>
      <c r="O18" s="472"/>
      <c r="P18" s="472"/>
      <c r="Q18" s="472"/>
      <c r="R18" s="473"/>
      <c r="S18" s="473"/>
      <c r="T18" s="473"/>
      <c r="U18" s="473"/>
      <c r="V18" s="474"/>
      <c r="W18" s="490"/>
      <c r="X18" s="491"/>
      <c r="Y18" s="491"/>
      <c r="Z18" s="491"/>
      <c r="AA18" s="491"/>
      <c r="AB18" s="515"/>
      <c r="AC18" s="389">
        <v>67.400000000000006</v>
      </c>
      <c r="AD18" s="390"/>
      <c r="AE18" s="390"/>
      <c r="AF18" s="390"/>
      <c r="AG18" s="475"/>
      <c r="AH18" s="389">
        <v>65.7</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2961238</v>
      </c>
      <c r="BO18" s="420"/>
      <c r="BP18" s="420"/>
      <c r="BQ18" s="420"/>
      <c r="BR18" s="420"/>
      <c r="BS18" s="420"/>
      <c r="BT18" s="420"/>
      <c r="BU18" s="421"/>
      <c r="BV18" s="419">
        <v>2590576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23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4323801</v>
      </c>
      <c r="BO19" s="420"/>
      <c r="BP19" s="420"/>
      <c r="BQ19" s="420"/>
      <c r="BR19" s="420"/>
      <c r="BS19" s="420"/>
      <c r="BT19" s="420"/>
      <c r="BU19" s="421"/>
      <c r="BV19" s="419">
        <v>4427410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1976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5843874</v>
      </c>
      <c r="BO22" s="449"/>
      <c r="BP22" s="449"/>
      <c r="BQ22" s="449"/>
      <c r="BR22" s="449"/>
      <c r="BS22" s="449"/>
      <c r="BT22" s="449"/>
      <c r="BU22" s="450"/>
      <c r="BV22" s="448">
        <v>6220890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5368660</v>
      </c>
      <c r="BO23" s="420"/>
      <c r="BP23" s="420"/>
      <c r="BQ23" s="420"/>
      <c r="BR23" s="420"/>
      <c r="BS23" s="420"/>
      <c r="BT23" s="420"/>
      <c r="BU23" s="421"/>
      <c r="BV23" s="419">
        <v>5679557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7200</v>
      </c>
      <c r="R24" s="373"/>
      <c r="S24" s="373"/>
      <c r="T24" s="373"/>
      <c r="U24" s="373"/>
      <c r="V24" s="374"/>
      <c r="W24" s="462"/>
      <c r="X24" s="399"/>
      <c r="Y24" s="400"/>
      <c r="Z24" s="375" t="s">
        <v>176</v>
      </c>
      <c r="AA24" s="376"/>
      <c r="AB24" s="376"/>
      <c r="AC24" s="376"/>
      <c r="AD24" s="376"/>
      <c r="AE24" s="376"/>
      <c r="AF24" s="376"/>
      <c r="AG24" s="377"/>
      <c r="AH24" s="372">
        <v>84</v>
      </c>
      <c r="AI24" s="373"/>
      <c r="AJ24" s="373"/>
      <c r="AK24" s="373"/>
      <c r="AL24" s="374"/>
      <c r="AM24" s="372">
        <v>239736</v>
      </c>
      <c r="AN24" s="373"/>
      <c r="AO24" s="373"/>
      <c r="AP24" s="373"/>
      <c r="AQ24" s="373"/>
      <c r="AR24" s="374"/>
      <c r="AS24" s="372">
        <v>2854</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4335628</v>
      </c>
      <c r="BO24" s="420"/>
      <c r="BP24" s="420"/>
      <c r="BQ24" s="420"/>
      <c r="BR24" s="420"/>
      <c r="BS24" s="420"/>
      <c r="BT24" s="420"/>
      <c r="BU24" s="421"/>
      <c r="BV24" s="419">
        <v>4569302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5840</v>
      </c>
      <c r="R25" s="373"/>
      <c r="S25" s="373"/>
      <c r="T25" s="373"/>
      <c r="U25" s="373"/>
      <c r="V25" s="374"/>
      <c r="W25" s="462"/>
      <c r="X25" s="399"/>
      <c r="Y25" s="400"/>
      <c r="Z25" s="375" t="s">
        <v>179</v>
      </c>
      <c r="AA25" s="376"/>
      <c r="AB25" s="376"/>
      <c r="AC25" s="376"/>
      <c r="AD25" s="376"/>
      <c r="AE25" s="376"/>
      <c r="AF25" s="376"/>
      <c r="AG25" s="377"/>
      <c r="AH25" s="372" t="s">
        <v>180</v>
      </c>
      <c r="AI25" s="373"/>
      <c r="AJ25" s="373"/>
      <c r="AK25" s="373"/>
      <c r="AL25" s="374"/>
      <c r="AM25" s="372" t="s">
        <v>141</v>
      </c>
      <c r="AN25" s="373"/>
      <c r="AO25" s="373"/>
      <c r="AP25" s="373"/>
      <c r="AQ25" s="373"/>
      <c r="AR25" s="374"/>
      <c r="AS25" s="372" t="s">
        <v>133</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t="s">
        <v>141</v>
      </c>
      <c r="BO25" s="449"/>
      <c r="BP25" s="449"/>
      <c r="BQ25" s="449"/>
      <c r="BR25" s="449"/>
      <c r="BS25" s="449"/>
      <c r="BT25" s="449"/>
      <c r="BU25" s="450"/>
      <c r="BV25" s="448">
        <v>98403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5490</v>
      </c>
      <c r="R26" s="373"/>
      <c r="S26" s="373"/>
      <c r="T26" s="373"/>
      <c r="U26" s="373"/>
      <c r="V26" s="374"/>
      <c r="W26" s="462"/>
      <c r="X26" s="399"/>
      <c r="Y26" s="400"/>
      <c r="Z26" s="375" t="s">
        <v>183</v>
      </c>
      <c r="AA26" s="430"/>
      <c r="AB26" s="430"/>
      <c r="AC26" s="430"/>
      <c r="AD26" s="430"/>
      <c r="AE26" s="430"/>
      <c r="AF26" s="430"/>
      <c r="AG26" s="431"/>
      <c r="AH26" s="372">
        <v>2</v>
      </c>
      <c r="AI26" s="373"/>
      <c r="AJ26" s="373"/>
      <c r="AK26" s="373"/>
      <c r="AL26" s="374"/>
      <c r="AM26" s="372" t="s">
        <v>184</v>
      </c>
      <c r="AN26" s="373"/>
      <c r="AO26" s="373"/>
      <c r="AP26" s="373"/>
      <c r="AQ26" s="373"/>
      <c r="AR26" s="374"/>
      <c r="AS26" s="372" t="s">
        <v>185</v>
      </c>
      <c r="AT26" s="373"/>
      <c r="AU26" s="373"/>
      <c r="AV26" s="373"/>
      <c r="AW26" s="373"/>
      <c r="AX26" s="432"/>
      <c r="AY26" s="459" t="s">
        <v>186</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187</v>
      </c>
      <c r="F27" s="376"/>
      <c r="G27" s="376"/>
      <c r="H27" s="376"/>
      <c r="I27" s="376"/>
      <c r="J27" s="376"/>
      <c r="K27" s="377"/>
      <c r="L27" s="372">
        <v>1</v>
      </c>
      <c r="M27" s="373"/>
      <c r="N27" s="373"/>
      <c r="O27" s="373"/>
      <c r="P27" s="374"/>
      <c r="Q27" s="372">
        <v>2655</v>
      </c>
      <c r="R27" s="373"/>
      <c r="S27" s="373"/>
      <c r="T27" s="373"/>
      <c r="U27" s="373"/>
      <c r="V27" s="374"/>
      <c r="W27" s="462"/>
      <c r="X27" s="399"/>
      <c r="Y27" s="400"/>
      <c r="Z27" s="375" t="s">
        <v>188</v>
      </c>
      <c r="AA27" s="376"/>
      <c r="AB27" s="376"/>
      <c r="AC27" s="376"/>
      <c r="AD27" s="376"/>
      <c r="AE27" s="376"/>
      <c r="AF27" s="376"/>
      <c r="AG27" s="377"/>
      <c r="AH27" s="372">
        <v>22</v>
      </c>
      <c r="AI27" s="373"/>
      <c r="AJ27" s="373"/>
      <c r="AK27" s="373"/>
      <c r="AL27" s="374"/>
      <c r="AM27" s="372">
        <v>55963</v>
      </c>
      <c r="AN27" s="373"/>
      <c r="AO27" s="373"/>
      <c r="AP27" s="373"/>
      <c r="AQ27" s="373"/>
      <c r="AR27" s="374"/>
      <c r="AS27" s="372">
        <v>2544</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72119</v>
      </c>
      <c r="BO27" s="454"/>
      <c r="BP27" s="454"/>
      <c r="BQ27" s="454"/>
      <c r="BR27" s="454"/>
      <c r="BS27" s="454"/>
      <c r="BT27" s="454"/>
      <c r="BU27" s="455"/>
      <c r="BV27" s="453">
        <v>137072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190</v>
      </c>
      <c r="F28" s="376"/>
      <c r="G28" s="376"/>
      <c r="H28" s="376"/>
      <c r="I28" s="376"/>
      <c r="J28" s="376"/>
      <c r="K28" s="377"/>
      <c r="L28" s="372">
        <v>1</v>
      </c>
      <c r="M28" s="373"/>
      <c r="N28" s="373"/>
      <c r="O28" s="373"/>
      <c r="P28" s="374"/>
      <c r="Q28" s="372">
        <v>2200</v>
      </c>
      <c r="R28" s="373"/>
      <c r="S28" s="373"/>
      <c r="T28" s="373"/>
      <c r="U28" s="373"/>
      <c r="V28" s="374"/>
      <c r="W28" s="462"/>
      <c r="X28" s="399"/>
      <c r="Y28" s="400"/>
      <c r="Z28" s="375" t="s">
        <v>191</v>
      </c>
      <c r="AA28" s="376"/>
      <c r="AB28" s="376"/>
      <c r="AC28" s="376"/>
      <c r="AD28" s="376"/>
      <c r="AE28" s="376"/>
      <c r="AF28" s="376"/>
      <c r="AG28" s="377"/>
      <c r="AH28" s="372" t="s">
        <v>192</v>
      </c>
      <c r="AI28" s="373"/>
      <c r="AJ28" s="373"/>
      <c r="AK28" s="373"/>
      <c r="AL28" s="374"/>
      <c r="AM28" s="372" t="s">
        <v>141</v>
      </c>
      <c r="AN28" s="373"/>
      <c r="AO28" s="373"/>
      <c r="AP28" s="373"/>
      <c r="AQ28" s="373"/>
      <c r="AR28" s="374"/>
      <c r="AS28" s="372" t="s">
        <v>180</v>
      </c>
      <c r="AT28" s="373"/>
      <c r="AU28" s="373"/>
      <c r="AV28" s="373"/>
      <c r="AW28" s="373"/>
      <c r="AX28" s="432"/>
      <c r="AY28" s="436" t="s">
        <v>193</v>
      </c>
      <c r="AZ28" s="437"/>
      <c r="BA28" s="437"/>
      <c r="BB28" s="438"/>
      <c r="BC28" s="445" t="s">
        <v>50</v>
      </c>
      <c r="BD28" s="446"/>
      <c r="BE28" s="446"/>
      <c r="BF28" s="446"/>
      <c r="BG28" s="446"/>
      <c r="BH28" s="446"/>
      <c r="BI28" s="446"/>
      <c r="BJ28" s="446"/>
      <c r="BK28" s="446"/>
      <c r="BL28" s="446"/>
      <c r="BM28" s="447"/>
      <c r="BN28" s="448">
        <v>903898</v>
      </c>
      <c r="BO28" s="449"/>
      <c r="BP28" s="449"/>
      <c r="BQ28" s="449"/>
      <c r="BR28" s="449"/>
      <c r="BS28" s="449"/>
      <c r="BT28" s="449"/>
      <c r="BU28" s="450"/>
      <c r="BV28" s="448">
        <v>703893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194</v>
      </c>
      <c r="F29" s="376"/>
      <c r="G29" s="376"/>
      <c r="H29" s="376"/>
      <c r="I29" s="376"/>
      <c r="J29" s="376"/>
      <c r="K29" s="377"/>
      <c r="L29" s="372">
        <v>8</v>
      </c>
      <c r="M29" s="373"/>
      <c r="N29" s="373"/>
      <c r="O29" s="373"/>
      <c r="P29" s="374"/>
      <c r="Q29" s="372">
        <v>2050</v>
      </c>
      <c r="R29" s="373"/>
      <c r="S29" s="373"/>
      <c r="T29" s="373"/>
      <c r="U29" s="373"/>
      <c r="V29" s="374"/>
      <c r="W29" s="463"/>
      <c r="X29" s="464"/>
      <c r="Y29" s="465"/>
      <c r="Z29" s="375" t="s">
        <v>195</v>
      </c>
      <c r="AA29" s="376"/>
      <c r="AB29" s="376"/>
      <c r="AC29" s="376"/>
      <c r="AD29" s="376"/>
      <c r="AE29" s="376"/>
      <c r="AF29" s="376"/>
      <c r="AG29" s="377"/>
      <c r="AH29" s="372">
        <v>106</v>
      </c>
      <c r="AI29" s="373"/>
      <c r="AJ29" s="373"/>
      <c r="AK29" s="373"/>
      <c r="AL29" s="374"/>
      <c r="AM29" s="372">
        <v>295699</v>
      </c>
      <c r="AN29" s="373"/>
      <c r="AO29" s="373"/>
      <c r="AP29" s="373"/>
      <c r="AQ29" s="373"/>
      <c r="AR29" s="374"/>
      <c r="AS29" s="372">
        <v>2790</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285783</v>
      </c>
      <c r="BO29" s="420"/>
      <c r="BP29" s="420"/>
      <c r="BQ29" s="420"/>
      <c r="BR29" s="420"/>
      <c r="BS29" s="420"/>
      <c r="BT29" s="420"/>
      <c r="BU29" s="421"/>
      <c r="BV29" s="419">
        <v>285781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92.3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1063349</v>
      </c>
      <c r="BO30" s="454"/>
      <c r="BP30" s="454"/>
      <c r="BQ30" s="454"/>
      <c r="BR30" s="454"/>
      <c r="BS30" s="454"/>
      <c r="BT30" s="454"/>
      <c r="BU30" s="455"/>
      <c r="BV30" s="453">
        <v>920102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4</v>
      </c>
      <c r="BF34" s="367"/>
      <c r="BG34" s="368" t="str">
        <f>IF('各会計、関係団体の財政状況及び健全化判断比率'!B30="","",'各会計、関係団体の財政状況及び健全化判断比率'!B30)</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国頭地区行政事務組合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国頭村観光物産(株)</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北部広域市町村圏事務組合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国頭きのこ園</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沖縄県町村自治会館管理組合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沖縄県市町村総合事務組合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沖縄県介護保険広域連合（一般会計）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沖縄県介護保険広域連合（特別会計）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沖縄県後期高齢者医療広域連合（一般会計）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沖縄県後期高齢者医療広域連合（特別会計）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9QZZLeYNx+3FP7gS4haBpCNQ/un/69gTjAyslzeUiDFq0RDJAN9x+6GuLB9y9sMdNXdmBONy2+IRRr6GJ2S0w==" saltValue="lZgm2qgvoNBPOrOU3ymS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561</v>
      </c>
      <c r="D34" s="1151"/>
      <c r="E34" s="1152"/>
      <c r="F34" s="32">
        <v>7.76</v>
      </c>
      <c r="G34" s="33">
        <v>15.67</v>
      </c>
      <c r="H34" s="33">
        <v>7.95</v>
      </c>
      <c r="I34" s="33">
        <v>17.59</v>
      </c>
      <c r="J34" s="34">
        <v>9.84</v>
      </c>
      <c r="K34" s="22"/>
      <c r="L34" s="22"/>
      <c r="M34" s="22"/>
      <c r="N34" s="22"/>
      <c r="O34" s="22"/>
      <c r="P34" s="22"/>
    </row>
    <row r="35" spans="1:16" ht="39" customHeight="1" x14ac:dyDescent="0.15">
      <c r="A35" s="22"/>
      <c r="B35" s="35"/>
      <c r="C35" s="1145" t="s">
        <v>562</v>
      </c>
      <c r="D35" s="1146"/>
      <c r="E35" s="1147"/>
      <c r="F35" s="36">
        <v>0.82</v>
      </c>
      <c r="G35" s="37">
        <v>0.19</v>
      </c>
      <c r="H35" s="37">
        <v>0.55000000000000004</v>
      </c>
      <c r="I35" s="37">
        <v>0.21</v>
      </c>
      <c r="J35" s="38">
        <v>0.26</v>
      </c>
      <c r="K35" s="22"/>
      <c r="L35" s="22"/>
      <c r="M35" s="22"/>
      <c r="N35" s="22"/>
      <c r="O35" s="22"/>
      <c r="P35" s="22"/>
    </row>
    <row r="36" spans="1:16" ht="39" customHeight="1" x14ac:dyDescent="0.15">
      <c r="A36" s="22"/>
      <c r="B36" s="35"/>
      <c r="C36" s="1145" t="s">
        <v>563</v>
      </c>
      <c r="D36" s="1146"/>
      <c r="E36" s="1147"/>
      <c r="F36" s="36">
        <v>0.11</v>
      </c>
      <c r="G36" s="37">
        <v>0.11</v>
      </c>
      <c r="H36" s="37">
        <v>0.1</v>
      </c>
      <c r="I36" s="37">
        <v>0.09</v>
      </c>
      <c r="J36" s="38">
        <v>0.09</v>
      </c>
      <c r="K36" s="22"/>
      <c r="L36" s="22"/>
      <c r="M36" s="22"/>
      <c r="N36" s="22"/>
      <c r="O36" s="22"/>
      <c r="P36" s="22"/>
    </row>
    <row r="37" spans="1:16" ht="39" customHeight="1" x14ac:dyDescent="0.15">
      <c r="A37" s="22"/>
      <c r="B37" s="35"/>
      <c r="C37" s="1145" t="s">
        <v>564</v>
      </c>
      <c r="D37" s="1146"/>
      <c r="E37" s="1147"/>
      <c r="F37" s="36">
        <v>0</v>
      </c>
      <c r="G37" s="37">
        <v>0.18</v>
      </c>
      <c r="H37" s="37" t="s">
        <v>565</v>
      </c>
      <c r="I37" s="37" t="s">
        <v>566</v>
      </c>
      <c r="J37" s="38">
        <v>0</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568</v>
      </c>
      <c r="D43" s="1149"/>
      <c r="E43" s="115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j6uaifEa2i3R6bkLhMgjhJpPcGyGEPJbjs8+t0CMgdSZJx21TAxtR51Ov8jE39QDjBPDThu3GF83GfEqiAbjg==" saltValue="PsYfP9QumzXCwlXJMwF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585</v>
      </c>
      <c r="L45" s="60">
        <v>615</v>
      </c>
      <c r="M45" s="60">
        <v>630</v>
      </c>
      <c r="N45" s="60">
        <v>656</v>
      </c>
      <c r="O45" s="61">
        <v>716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15">
      <c r="A48" s="48"/>
      <c r="B48" s="1178"/>
      <c r="C48" s="1179"/>
      <c r="D48" s="62"/>
      <c r="E48" s="1155" t="s">
        <v>15</v>
      </c>
      <c r="F48" s="1155"/>
      <c r="G48" s="1155"/>
      <c r="H48" s="1155"/>
      <c r="I48" s="1155"/>
      <c r="J48" s="1156"/>
      <c r="K48" s="63">
        <v>31</v>
      </c>
      <c r="L48" s="64">
        <v>35</v>
      </c>
      <c r="M48" s="64">
        <v>43</v>
      </c>
      <c r="N48" s="64">
        <v>41</v>
      </c>
      <c r="O48" s="65">
        <v>43</v>
      </c>
      <c r="P48" s="48"/>
      <c r="Q48" s="48"/>
      <c r="R48" s="48"/>
      <c r="S48" s="48"/>
      <c r="T48" s="48"/>
      <c r="U48" s="48"/>
    </row>
    <row r="49" spans="1:21" ht="30.75" customHeight="1" x14ac:dyDescent="0.15">
      <c r="A49" s="48"/>
      <c r="B49" s="1178"/>
      <c r="C49" s="1179"/>
      <c r="D49" s="62"/>
      <c r="E49" s="1155" t="s">
        <v>16</v>
      </c>
      <c r="F49" s="1155"/>
      <c r="G49" s="1155"/>
      <c r="H49" s="1155"/>
      <c r="I49" s="1155"/>
      <c r="J49" s="1156"/>
      <c r="K49" s="63">
        <v>59</v>
      </c>
      <c r="L49" s="64">
        <v>64</v>
      </c>
      <c r="M49" s="64">
        <v>46</v>
      </c>
      <c r="N49" s="64">
        <v>22</v>
      </c>
      <c r="O49" s="65">
        <v>22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511</v>
      </c>
      <c r="M51" s="64" t="s">
        <v>511</v>
      </c>
      <c r="N51" s="64" t="s">
        <v>511</v>
      </c>
      <c r="O51" s="65" t="s">
        <v>511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520</v>
      </c>
      <c r="L52" s="64">
        <v>539</v>
      </c>
      <c r="M52" s="64">
        <v>532</v>
      </c>
      <c r="N52" s="64">
        <v>519</v>
      </c>
      <c r="O52" s="65">
        <v>551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155</v>
      </c>
      <c r="L53" s="69">
        <v>175</v>
      </c>
      <c r="M53" s="69">
        <v>187</v>
      </c>
      <c r="N53" s="69">
        <v>200</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sRR8tjOG1TPEfwzHUprApvdbprUb+5Yct/mYyebGvTTqw8UIc0CmG1uw4hSCXuFFPgjjoXUs/HjNxWrSVRvgw==" saltValue="zMr9/w+lcjNBBP8CK49M1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6" t="s">
        <v>32</v>
      </c>
      <c r="C41" s="1197"/>
      <c r="D41" s="105"/>
      <c r="E41" s="1198" t="s">
        <v>33</v>
      </c>
      <c r="F41" s="1198"/>
      <c r="G41" s="1198"/>
      <c r="H41" s="1199"/>
      <c r="I41" s="355">
        <v>6101</v>
      </c>
      <c r="J41" s="356">
        <v>6033</v>
      </c>
      <c r="K41" s="356">
        <v>6309</v>
      </c>
      <c r="L41" s="356">
        <v>6221</v>
      </c>
      <c r="M41" s="357">
        <v>5844</v>
      </c>
    </row>
    <row r="42" spans="2:13" ht="27.75" customHeight="1" x14ac:dyDescent="0.15">
      <c r="B42" s="1186"/>
      <c r="C42" s="1187"/>
      <c r="D42" s="106"/>
      <c r="E42" s="1190" t="s">
        <v>34</v>
      </c>
      <c r="F42" s="1190"/>
      <c r="G42" s="1190"/>
      <c r="H42" s="1191"/>
      <c r="I42" s="358" t="s">
        <v>511</v>
      </c>
      <c r="J42" s="359" t="s">
        <v>511</v>
      </c>
      <c r="K42" s="359" t="s">
        <v>511</v>
      </c>
      <c r="L42" s="359" t="s">
        <v>511</v>
      </c>
      <c r="M42" s="360" t="s">
        <v>511</v>
      </c>
    </row>
    <row r="43" spans="2:13" ht="27.75" customHeight="1" x14ac:dyDescent="0.15">
      <c r="B43" s="1186"/>
      <c r="C43" s="1187"/>
      <c r="D43" s="106"/>
      <c r="E43" s="1190" t="s">
        <v>35</v>
      </c>
      <c r="F43" s="1190"/>
      <c r="G43" s="1190"/>
      <c r="H43" s="1191"/>
      <c r="I43" s="358">
        <v>462</v>
      </c>
      <c r="J43" s="359">
        <v>425</v>
      </c>
      <c r="K43" s="359">
        <v>410</v>
      </c>
      <c r="L43" s="359">
        <v>384</v>
      </c>
      <c r="M43" s="360">
        <v>373</v>
      </c>
    </row>
    <row r="44" spans="2:13" ht="27.75" customHeight="1" x14ac:dyDescent="0.15">
      <c r="B44" s="1186"/>
      <c r="C44" s="1187"/>
      <c r="D44" s="106"/>
      <c r="E44" s="1190" t="s">
        <v>36</v>
      </c>
      <c r="F44" s="1190"/>
      <c r="G44" s="1190"/>
      <c r="H44" s="1191"/>
      <c r="I44" s="358">
        <v>346</v>
      </c>
      <c r="J44" s="359">
        <v>278</v>
      </c>
      <c r="K44" s="359">
        <v>225</v>
      </c>
      <c r="L44" s="359">
        <v>193</v>
      </c>
      <c r="M44" s="360">
        <v>162</v>
      </c>
    </row>
    <row r="45" spans="2:13" ht="27.75" customHeight="1" x14ac:dyDescent="0.15">
      <c r="B45" s="1186"/>
      <c r="C45" s="1187"/>
      <c r="D45" s="106"/>
      <c r="E45" s="1190" t="s">
        <v>37</v>
      </c>
      <c r="F45" s="1190"/>
      <c r="G45" s="1190"/>
      <c r="H45" s="1191"/>
      <c r="I45" s="358">
        <v>60</v>
      </c>
      <c r="J45" s="359">
        <v>112</v>
      </c>
      <c r="K45" s="359" t="s">
        <v>511</v>
      </c>
      <c r="L45" s="359" t="s">
        <v>511</v>
      </c>
      <c r="M45" s="360" t="s">
        <v>511</v>
      </c>
    </row>
    <row r="46" spans="2:13" ht="27.75" customHeight="1" x14ac:dyDescent="0.15">
      <c r="B46" s="1186"/>
      <c r="C46" s="1187"/>
      <c r="D46" s="107"/>
      <c r="E46" s="1190" t="s">
        <v>38</v>
      </c>
      <c r="F46" s="1190"/>
      <c r="G46" s="1190"/>
      <c r="H46" s="1191"/>
      <c r="I46" s="358" t="s">
        <v>511</v>
      </c>
      <c r="J46" s="359" t="s">
        <v>511</v>
      </c>
      <c r="K46" s="359" t="s">
        <v>511</v>
      </c>
      <c r="L46" s="359" t="s">
        <v>511</v>
      </c>
      <c r="M46" s="360" t="s">
        <v>511</v>
      </c>
    </row>
    <row r="47" spans="2:13" ht="27.75" customHeight="1" x14ac:dyDescent="0.15">
      <c r="B47" s="1186"/>
      <c r="C47" s="1187"/>
      <c r="D47" s="108"/>
      <c r="E47" s="1200" t="s">
        <v>39</v>
      </c>
      <c r="F47" s="1201"/>
      <c r="G47" s="1201"/>
      <c r="H47" s="1202"/>
      <c r="I47" s="358" t="s">
        <v>511</v>
      </c>
      <c r="J47" s="359" t="s">
        <v>511</v>
      </c>
      <c r="K47" s="359" t="s">
        <v>511</v>
      </c>
      <c r="L47" s="359" t="s">
        <v>511</v>
      </c>
      <c r="M47" s="360" t="s">
        <v>511</v>
      </c>
    </row>
    <row r="48" spans="2:13" ht="27.75" customHeight="1" x14ac:dyDescent="0.15">
      <c r="B48" s="1186"/>
      <c r="C48" s="1187"/>
      <c r="D48" s="106"/>
      <c r="E48" s="1190" t="s">
        <v>40</v>
      </c>
      <c r="F48" s="1190"/>
      <c r="G48" s="1190"/>
      <c r="H48" s="1191"/>
      <c r="I48" s="358" t="s">
        <v>511</v>
      </c>
      <c r="J48" s="359" t="s">
        <v>511</v>
      </c>
      <c r="K48" s="359" t="s">
        <v>511</v>
      </c>
      <c r="L48" s="359" t="s">
        <v>511</v>
      </c>
      <c r="M48" s="360" t="s">
        <v>511</v>
      </c>
    </row>
    <row r="49" spans="2:13" ht="27.75" customHeight="1" x14ac:dyDescent="0.15">
      <c r="B49" s="1188"/>
      <c r="C49" s="1189"/>
      <c r="D49" s="106"/>
      <c r="E49" s="1190" t="s">
        <v>41</v>
      </c>
      <c r="F49" s="1190"/>
      <c r="G49" s="1190"/>
      <c r="H49" s="1191"/>
      <c r="I49" s="358" t="s">
        <v>511</v>
      </c>
      <c r="J49" s="359" t="s">
        <v>511</v>
      </c>
      <c r="K49" s="359" t="s">
        <v>511</v>
      </c>
      <c r="L49" s="359" t="s">
        <v>511</v>
      </c>
      <c r="M49" s="360" t="s">
        <v>511</v>
      </c>
    </row>
    <row r="50" spans="2:13" ht="27.75" customHeight="1" x14ac:dyDescent="0.15">
      <c r="B50" s="1184" t="s">
        <v>42</v>
      </c>
      <c r="C50" s="1185"/>
      <c r="D50" s="109"/>
      <c r="E50" s="1190" t="s">
        <v>43</v>
      </c>
      <c r="F50" s="1190"/>
      <c r="G50" s="1190"/>
      <c r="H50" s="1191"/>
      <c r="I50" s="358">
        <v>2340</v>
      </c>
      <c r="J50" s="359">
        <v>1954</v>
      </c>
      <c r="K50" s="359">
        <v>1788</v>
      </c>
      <c r="L50" s="359">
        <v>2000</v>
      </c>
      <c r="M50" s="360">
        <v>2300</v>
      </c>
    </row>
    <row r="51" spans="2:13" ht="27.75" customHeight="1" x14ac:dyDescent="0.15">
      <c r="B51" s="1186"/>
      <c r="C51" s="1187"/>
      <c r="D51" s="106"/>
      <c r="E51" s="1190" t="s">
        <v>44</v>
      </c>
      <c r="F51" s="1190"/>
      <c r="G51" s="1190"/>
      <c r="H51" s="1191"/>
      <c r="I51" s="358">
        <v>391</v>
      </c>
      <c r="J51" s="359">
        <v>377</v>
      </c>
      <c r="K51" s="359">
        <v>363</v>
      </c>
      <c r="L51" s="359">
        <v>349</v>
      </c>
      <c r="M51" s="360">
        <v>316</v>
      </c>
    </row>
    <row r="52" spans="2:13" ht="27.75" customHeight="1" x14ac:dyDescent="0.15">
      <c r="B52" s="1188"/>
      <c r="C52" s="1189"/>
      <c r="D52" s="106"/>
      <c r="E52" s="1190" t="s">
        <v>45</v>
      </c>
      <c r="F52" s="1190"/>
      <c r="G52" s="1190"/>
      <c r="H52" s="1191"/>
      <c r="I52" s="358">
        <v>4743</v>
      </c>
      <c r="J52" s="359">
        <v>4634</v>
      </c>
      <c r="K52" s="359">
        <v>4593</v>
      </c>
      <c r="L52" s="359">
        <v>4521</v>
      </c>
      <c r="M52" s="360">
        <v>4283</v>
      </c>
    </row>
    <row r="53" spans="2:13" ht="27.75" customHeight="1" thickBot="1" x14ac:dyDescent="0.2">
      <c r="B53" s="1192" t="s">
        <v>46</v>
      </c>
      <c r="C53" s="1193"/>
      <c r="D53" s="110"/>
      <c r="E53" s="1194" t="s">
        <v>47</v>
      </c>
      <c r="F53" s="1194"/>
      <c r="G53" s="1194"/>
      <c r="H53" s="1195"/>
      <c r="I53" s="361">
        <v>-505</v>
      </c>
      <c r="J53" s="362">
        <v>-117</v>
      </c>
      <c r="K53" s="362">
        <v>199</v>
      </c>
      <c r="L53" s="362">
        <v>-73</v>
      </c>
      <c r="M53" s="363">
        <v>-519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l3Q+3mlE1cGVuQYYa4qQcV3/neFNAu9hXSJR2sPWP4sFCoybWHAQh/HgxzTvFEieRCCpburGBfQMRcExo7KzQ==" saltValue="ubiuAxyiyqtS3BngvkCo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554</v>
      </c>
      <c r="G55" s="122">
        <v>704</v>
      </c>
      <c r="H55" s="123">
        <v>904</v>
      </c>
    </row>
    <row r="56" spans="2:8" ht="52.5" customHeight="1" x14ac:dyDescent="0.15">
      <c r="B56" s="124"/>
      <c r="C56" s="1213" t="s">
        <v>51</v>
      </c>
      <c r="D56" s="1213"/>
      <c r="E56" s="1214"/>
      <c r="F56" s="125">
        <v>255</v>
      </c>
      <c r="G56" s="125">
        <v>286</v>
      </c>
      <c r="H56" s="126">
        <v>286</v>
      </c>
    </row>
    <row r="57" spans="2:8" ht="53.25" customHeight="1" x14ac:dyDescent="0.15">
      <c r="B57" s="124"/>
      <c r="C57" s="1215" t="s">
        <v>52</v>
      </c>
      <c r="D57" s="1215"/>
      <c r="E57" s="1216"/>
      <c r="F57" s="127">
        <v>996</v>
      </c>
      <c r="G57" s="127">
        <v>920</v>
      </c>
      <c r="H57" s="128">
        <v>1063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1805</v>
      </c>
      <c r="G63" s="136">
        <v>1910</v>
      </c>
      <c r="H63" s="137">
        <v>2253</v>
      </c>
    </row>
    <row r="64" spans="2:8" x14ac:dyDescent="0.15"/>
  </sheetData>
  <sheetProtection algorithmName="SHA-512" hashValue="REW+lNrhH/gWaQXGME/ID4n16LC0wJMbsvYgcxK84AQuIV+q6yKqWP1axncyHIQ6Efn2cScYoHu1cjCZY9Bo+A==" saltValue="ebcZG8GSTwEIS+v8eAHJ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550</v>
      </c>
      <c r="G2" s="151"/>
      <c r="H2" s="152"/>
    </row>
    <row r="3" spans="1:8" x14ac:dyDescent="0.15">
      <c r="A3" s="148" t="s">
        <v>543</v>
      </c>
      <c r="B3" s="153"/>
      <c r="C3" s="154"/>
      <c r="D3" s="155">
        <v>501984</v>
      </c>
      <c r="E3" s="156"/>
      <c r="F3" s="157">
        <v>289738</v>
      </c>
      <c r="G3" s="158"/>
      <c r="H3" s="159"/>
    </row>
    <row r="4" spans="1:8" x14ac:dyDescent="0.15">
      <c r="A4" s="160"/>
      <c r="B4" s="161"/>
      <c r="C4" s="162"/>
      <c r="D4" s="163">
        <v>67833</v>
      </c>
      <c r="E4" s="164"/>
      <c r="F4" s="165">
        <v>156238</v>
      </c>
      <c r="G4" s="166"/>
      <c r="H4" s="167"/>
    </row>
    <row r="5" spans="1:8" x14ac:dyDescent="0.15">
      <c r="A5" s="148" t="s">
        <v>545</v>
      </c>
      <c r="B5" s="153"/>
      <c r="C5" s="154"/>
      <c r="D5" s="155">
        <v>282347</v>
      </c>
      <c r="E5" s="156"/>
      <c r="F5" s="157">
        <v>316937</v>
      </c>
      <c r="G5" s="158"/>
      <c r="H5" s="159"/>
    </row>
    <row r="6" spans="1:8" x14ac:dyDescent="0.15">
      <c r="A6" s="160"/>
      <c r="B6" s="161"/>
      <c r="C6" s="162"/>
      <c r="D6" s="163">
        <v>128810</v>
      </c>
      <c r="E6" s="164"/>
      <c r="F6" s="165">
        <v>199150</v>
      </c>
      <c r="G6" s="166"/>
      <c r="H6" s="167"/>
    </row>
    <row r="7" spans="1:8" x14ac:dyDescent="0.15">
      <c r="A7" s="148" t="s">
        <v>546</v>
      </c>
      <c r="B7" s="153"/>
      <c r="C7" s="154"/>
      <c r="D7" s="155">
        <v>432877</v>
      </c>
      <c r="E7" s="156"/>
      <c r="F7" s="157">
        <v>332350</v>
      </c>
      <c r="G7" s="158"/>
      <c r="H7" s="159"/>
    </row>
    <row r="8" spans="1:8" x14ac:dyDescent="0.15">
      <c r="A8" s="160"/>
      <c r="B8" s="161"/>
      <c r="C8" s="162"/>
      <c r="D8" s="163">
        <v>273328</v>
      </c>
      <c r="E8" s="164"/>
      <c r="F8" s="165">
        <v>200453</v>
      </c>
      <c r="G8" s="166"/>
      <c r="H8" s="167"/>
    </row>
    <row r="9" spans="1:8" x14ac:dyDescent="0.15">
      <c r="A9" s="148" t="s">
        <v>547</v>
      </c>
      <c r="B9" s="153"/>
      <c r="C9" s="154"/>
      <c r="D9" s="155">
        <v>343958</v>
      </c>
      <c r="E9" s="156"/>
      <c r="F9" s="157">
        <v>362690</v>
      </c>
      <c r="G9" s="158"/>
      <c r="H9" s="159"/>
    </row>
    <row r="10" spans="1:8" x14ac:dyDescent="0.15">
      <c r="A10" s="160"/>
      <c r="B10" s="161"/>
      <c r="C10" s="162"/>
      <c r="D10" s="163">
        <v>91207</v>
      </c>
      <c r="E10" s="164"/>
      <c r="F10" s="165">
        <v>172580</v>
      </c>
      <c r="G10" s="166"/>
      <c r="H10" s="167"/>
    </row>
    <row r="11" spans="1:8" x14ac:dyDescent="0.15">
      <c r="A11" s="148" t="s">
        <v>548</v>
      </c>
      <c r="B11" s="153"/>
      <c r="C11" s="154"/>
      <c r="D11" s="155">
        <v>198795</v>
      </c>
      <c r="E11" s="156"/>
      <c r="F11" s="157">
        <v>296093</v>
      </c>
      <c r="G11" s="158"/>
      <c r="H11" s="159"/>
    </row>
    <row r="12" spans="1:8" x14ac:dyDescent="0.15">
      <c r="A12" s="160"/>
      <c r="B12" s="161"/>
      <c r="C12" s="168"/>
      <c r="D12" s="163">
        <v>47248</v>
      </c>
      <c r="E12" s="164"/>
      <c r="F12" s="165">
        <v>140545</v>
      </c>
      <c r="G12" s="166"/>
      <c r="H12" s="167"/>
    </row>
    <row r="13" spans="1:8" x14ac:dyDescent="0.15">
      <c r="A13" s="148"/>
      <c r="B13" s="153"/>
      <c r="C13" s="169"/>
      <c r="D13" s="170">
        <v>351992</v>
      </c>
      <c r="E13" s="171"/>
      <c r="F13" s="172">
        <v>319562</v>
      </c>
      <c r="G13" s="173"/>
      <c r="H13" s="159"/>
    </row>
    <row r="14" spans="1:8" x14ac:dyDescent="0.15">
      <c r="A14" s="160"/>
      <c r="B14" s="161"/>
      <c r="C14" s="162"/>
      <c r="D14" s="163">
        <v>121685</v>
      </c>
      <c r="E14" s="164"/>
      <c r="F14" s="165">
        <v>173793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7.77</v>
      </c>
      <c r="C19" s="174">
        <f>ROUND(VALUE(SUBSTITUTE(実質収支比率等に係る経年分析!G$48,"▲","-")),2)</f>
        <v>15.68</v>
      </c>
      <c r="D19" s="174">
        <f>ROUND(VALUE(SUBSTITUTE(実質収支比率等に係る経年分析!H$48,"▲","-")),2)</f>
        <v>7.95</v>
      </c>
      <c r="E19" s="174">
        <f>ROUND(VALUE(SUBSTITUTE(実質収支比率等に係る経年分析!I$48,"▲","-")),2)</f>
        <v>17.600000000000001</v>
      </c>
      <c r="F19" s="174">
        <f>ROUND(VALUE(SUBSTITUTE(実質収支比率等に係る経年分析!J$48,"▲","-")),2)</f>
        <v>9.84</v>
      </c>
    </row>
    <row r="20" spans="1:11" x14ac:dyDescent="0.15">
      <c r="A20" s="174" t="s">
        <v>59</v>
      </c>
      <c r="B20" s="174">
        <f>ROUND(VALUE(SUBSTITUTE(実質収支比率等に係る経年分析!F$47,"▲","-")),2)</f>
        <v>10.85</v>
      </c>
      <c r="C20" s="174">
        <f>ROUND(VALUE(SUBSTITUTE(実質収支比率等に係る経年分析!G$47,"▲","-")),2)</f>
        <v>13.52</v>
      </c>
      <c r="D20" s="174">
        <f>ROUND(VALUE(SUBSTITUTE(実質収支比率等に係る経年分析!H$47,"▲","-")),2)</f>
        <v>17.78</v>
      </c>
      <c r="E20" s="174">
        <f>ROUND(VALUE(SUBSTITUTE(実質収支比率等に係る経年分析!I$47,"▲","-")),2)</f>
        <v>20.96</v>
      </c>
      <c r="F20" s="174">
        <f>ROUND(VALUE(SUBSTITUTE(実質収支比率等に係る経年分析!J$47,"▲","-")),2)</f>
        <v>27.34</v>
      </c>
    </row>
    <row r="21" spans="1:11" x14ac:dyDescent="0.15">
      <c r="A21" s="174" t="s">
        <v>60</v>
      </c>
      <c r="B21" s="174">
        <f>IF(ISNUMBER(VALUE(SUBSTITUTE(実質収支比率等に係る経年分析!F$49,"▲","-"))),ROUND(VALUE(SUBSTITUTE(実質収支比率等に係る経年分析!F$49,"▲","-")),2),NA())</f>
        <v>-6.14</v>
      </c>
      <c r="C21" s="174">
        <f>IF(ISNUMBER(VALUE(SUBSTITUTE(実質収支比率等に係る経年分析!G$49,"▲","-"))),ROUND(VALUE(SUBSTITUTE(実質収支比率等に係る経年分析!G$49,"▲","-")),2),NA())</f>
        <v>10.6</v>
      </c>
      <c r="D21" s="174">
        <f>IF(ISNUMBER(VALUE(SUBSTITUTE(実質収支比率等に係る経年分析!H$49,"▲","-"))),ROUND(VALUE(SUBSTITUTE(実質収支比率等に係る経年分析!H$49,"▲","-")),2),NA())</f>
        <v>-2.27</v>
      </c>
      <c r="E21" s="174">
        <f>IF(ISNUMBER(VALUE(SUBSTITUTE(実質収支比率等に係る経年分析!I$49,"▲","-"))),ROUND(VALUE(SUBSTITUTE(実質収支比率等に係る経年分析!I$49,"▲","-")),2),NA())</f>
        <v>14.68</v>
      </c>
      <c r="F21" s="174">
        <f>IF(ISNUMBER(VALUE(SUBSTITUTE(実質収支比率等に係る経年分析!J$49,"▲","-"))),ROUND(VALUE(SUBSTITUTE(実質収支比率等に係る経年分析!J$49,"▲","-")),2),NA())</f>
        <v>-1.98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f>IF(ROUND(VALUE(SUBSTITUTE(連結実質赤字比率に係る赤字・黒字の構成分析!H$37,"▲", "-")), 2) &lt; 0, ABS(ROUND(VALUE(SUBSTITUTE(連結実質赤字比率に係る赤字・黒字の構成分析!H$37,"▲", "-")), 2)), NA())</f>
        <v>0.17</v>
      </c>
      <c r="G33" s="175" t="e">
        <f>IF(ROUND(VALUE(SUBSTITUTE(連結実質赤字比率に係る赤字・黒字の構成分析!H$37,"▲", "-")), 2) &gt;= 0, ABS(ROUND(VALUE(SUBSTITUTE(連結実質赤字比率に係る赤字・黒字の構成分析!H$37,"▲", "-")), 2)), NA())</f>
        <v>#N/A</v>
      </c>
      <c r="H33" s="175">
        <f>IF(ROUND(VALUE(SUBSTITUTE(連結実質赤字比率に係る赤字・黒字の構成分析!I$37,"▲", "-")), 2) &lt; 0, ABS(ROUND(VALUE(SUBSTITUTE(連結実質赤字比率に係る赤字・黒字の構成分析!I$37,"▲", "-")), 2)), NA())</f>
        <v>0.12</v>
      </c>
      <c r="I33" s="175" t="e">
        <f>IF(ROUND(VALUE(SUBSTITUTE(連結実質赤字比率に係る赤字・黒字の構成分析!I$37,"▲", "-")), 2) &gt;= 0, ABS(ROUND(VALUE(SUBSTITUTE(連結実質赤字比率に係る赤字・黒字の構成分析!I$37,"▲", "-")), 2)), NA())</f>
        <v>#N/A</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0.09</v>
      </c>
    </row>
    <row r="35" spans="1:16" x14ac:dyDescent="0.15">
      <c r="A35" s="175" t="str">
        <f>IF(連結実質赤字比率に係る赤字・黒字の構成分析!C$35="",NA(),連結実質赤字比率に係る赤字・黒字の構成分析!C$35)</f>
        <v>簡易水道特別会計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0.55000000000000004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9.84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520</v>
      </c>
      <c r="E42" s="176"/>
      <c r="F42" s="176"/>
      <c r="G42" s="176">
        <f>'実質公債費比率（分子）の構造'!L$52</f>
        <v>539</v>
      </c>
      <c r="H42" s="176"/>
      <c r="I42" s="176"/>
      <c r="J42" s="176">
        <f>'実質公債費比率（分子）の構造'!M$52</f>
        <v>532</v>
      </c>
      <c r="K42" s="176"/>
      <c r="L42" s="176"/>
      <c r="M42" s="176">
        <f>'実質公債費比率（分子）の構造'!N$52</f>
        <v>519</v>
      </c>
      <c r="N42" s="176"/>
      <c r="O42" s="176"/>
      <c r="P42" s="176">
        <f>'実質公債費比率（分子）の構造'!O$52</f>
        <v>551</v>
      </c>
    </row>
    <row r="43" spans="1:16" x14ac:dyDescent="0.15">
      <c r="A43" s="176" t="s">
        <v>68</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59</v>
      </c>
      <c r="C45" s="176"/>
      <c r="D45" s="176"/>
      <c r="E45" s="176">
        <f>'実質公債費比率（分子）の構造'!L$49</f>
        <v>64</v>
      </c>
      <c r="F45" s="176"/>
      <c r="G45" s="176"/>
      <c r="H45" s="176">
        <f>'実質公債費比率（分子）の構造'!M$49</f>
        <v>46</v>
      </c>
      <c r="I45" s="176"/>
      <c r="J45" s="176"/>
      <c r="K45" s="176">
        <f>'実質公債費比率（分子）の構造'!N$49</f>
        <v>22</v>
      </c>
      <c r="L45" s="176"/>
      <c r="M45" s="176"/>
      <c r="N45" s="176">
        <f>'実質公債費比率（分子）の構造'!O$49</f>
        <v>22</v>
      </c>
      <c r="O45" s="176"/>
      <c r="P45" s="176"/>
    </row>
    <row r="46" spans="1:16" x14ac:dyDescent="0.15">
      <c r="A46" s="176" t="s">
        <v>71</v>
      </c>
      <c r="B46" s="176">
        <f>'実質公債費比率（分子）の構造'!K$48</f>
        <v>31</v>
      </c>
      <c r="C46" s="176"/>
      <c r="D46" s="176"/>
      <c r="E46" s="176">
        <f>'実質公債費比率（分子）の構造'!L$48</f>
        <v>35</v>
      </c>
      <c r="F46" s="176"/>
      <c r="G46" s="176"/>
      <c r="H46" s="176">
        <f>'実質公債費比率（分子）の構造'!M$48</f>
        <v>43</v>
      </c>
      <c r="I46" s="176"/>
      <c r="J46" s="176"/>
      <c r="K46" s="176">
        <f>'実質公債費比率（分子）の構造'!N$48</f>
        <v>41</v>
      </c>
      <c r="L46" s="176"/>
      <c r="M46" s="176"/>
      <c r="N46" s="176">
        <f>'実質公債費比率（分子）の構造'!O$48</f>
        <v>43</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585</v>
      </c>
      <c r="C49" s="176"/>
      <c r="D49" s="176"/>
      <c r="E49" s="176">
        <f>'実質公債費比率（分子）の構造'!L$45</f>
        <v>615</v>
      </c>
      <c r="F49" s="176"/>
      <c r="G49" s="176"/>
      <c r="H49" s="176">
        <f>'実質公債費比率（分子）の構造'!M$45</f>
        <v>630</v>
      </c>
      <c r="I49" s="176"/>
      <c r="J49" s="176"/>
      <c r="K49" s="176">
        <f>'実質公債費比率（分子）の構造'!N$45</f>
        <v>656</v>
      </c>
      <c r="L49" s="176"/>
      <c r="M49" s="176"/>
      <c r="N49" s="176">
        <f>'実質公債費比率（分子）の構造'!O$45</f>
        <v>716</v>
      </c>
      <c r="O49" s="176"/>
      <c r="P49" s="176"/>
    </row>
    <row r="50" spans="1:16" x14ac:dyDescent="0.15">
      <c r="A50" s="176" t="s">
        <v>75</v>
      </c>
      <c r="B50" s="176" t="e">
        <f>NA()</f>
        <v>#N/A</v>
      </c>
      <c r="C50" s="176">
        <f>IF(ISNUMBER('実質公債費比率（分子）の構造'!K$53),'実質公債費比率（分子）の構造'!K$53,NA())</f>
        <v>155</v>
      </c>
      <c r="D50" s="176" t="e">
        <f>NA()</f>
        <v>#N/A</v>
      </c>
      <c r="E50" s="176" t="e">
        <f>NA()</f>
        <v>#N/A</v>
      </c>
      <c r="F50" s="176">
        <f>IF(ISNUMBER('実質公債費比率（分子）の構造'!L$53),'実質公債費比率（分子）の構造'!L$53,NA())</f>
        <v>175</v>
      </c>
      <c r="G50" s="176" t="e">
        <f>NA()</f>
        <v>#N/A</v>
      </c>
      <c r="H50" s="176" t="e">
        <f>NA()</f>
        <v>#N/A</v>
      </c>
      <c r="I50" s="176">
        <f>IF(ISNUMBER('実質公債費比率（分子）の構造'!M$53),'実質公債費比率（分子）の構造'!M$53,NA())</f>
        <v>187</v>
      </c>
      <c r="J50" s="176" t="e">
        <f>NA()</f>
        <v>#N/A</v>
      </c>
      <c r="K50" s="176" t="e">
        <f>NA()</f>
        <v>#N/A</v>
      </c>
      <c r="L50" s="176">
        <f>IF(ISNUMBER('実質公債費比率（分子）の構造'!N$53),'実質公債費比率（分子）の構造'!N$53,NA())</f>
        <v>200</v>
      </c>
      <c r="M50" s="176" t="e">
        <f>NA()</f>
        <v>#N/A</v>
      </c>
      <c r="N50" s="176" t="e">
        <f>NA()</f>
        <v>#N/A</v>
      </c>
      <c r="O50" s="176">
        <f>IF(ISNUMBER('実質公債費比率（分子）の構造'!O$53),'実質公債費比率（分子）の構造'!O$53,NA())</f>
        <v>230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4743</v>
      </c>
      <c r="E56" s="175"/>
      <c r="F56" s="175"/>
      <c r="G56" s="175">
        <f>'将来負担比率（分子）の構造'!J$52</f>
        <v>4634</v>
      </c>
      <c r="H56" s="175"/>
      <c r="I56" s="175"/>
      <c r="J56" s="175">
        <f>'将来負担比率（分子）の構造'!K$52</f>
        <v>4593</v>
      </c>
      <c r="K56" s="175"/>
      <c r="L56" s="175"/>
      <c r="M56" s="175">
        <f>'将来負担比率（分子）の構造'!L$52</f>
        <v>4521</v>
      </c>
      <c r="N56" s="175"/>
      <c r="O56" s="175"/>
      <c r="P56" s="175">
        <f>'将来負担比率（分子）の構造'!M$52</f>
        <v>4283</v>
      </c>
    </row>
    <row r="57" spans="1:16" x14ac:dyDescent="0.15">
      <c r="A57" s="175" t="s">
        <v>44</v>
      </c>
      <c r="B57" s="175"/>
      <c r="C57" s="175"/>
      <c r="D57" s="175">
        <f>'将来負担比率（分子）の構造'!I$51</f>
        <v>391</v>
      </c>
      <c r="E57" s="175"/>
      <c r="F57" s="175"/>
      <c r="G57" s="175">
        <f>'将来負担比率（分子）の構造'!J$51</f>
        <v>377</v>
      </c>
      <c r="H57" s="175"/>
      <c r="I57" s="175"/>
      <c r="J57" s="175">
        <f>'将来負担比率（分子）の構造'!K$51</f>
        <v>363</v>
      </c>
      <c r="K57" s="175"/>
      <c r="L57" s="175"/>
      <c r="M57" s="175">
        <f>'将来負担比率（分子）の構造'!L$51</f>
        <v>349</v>
      </c>
      <c r="N57" s="175"/>
      <c r="O57" s="175"/>
      <c r="P57" s="175">
        <f>'将来負担比率（分子）の構造'!M$51</f>
        <v>316</v>
      </c>
    </row>
    <row r="58" spans="1:16" x14ac:dyDescent="0.15">
      <c r="A58" s="175" t="s">
        <v>43</v>
      </c>
      <c r="B58" s="175"/>
      <c r="C58" s="175"/>
      <c r="D58" s="175">
        <f>'将来負担比率（分子）の構造'!I$50</f>
        <v>2340</v>
      </c>
      <c r="E58" s="175"/>
      <c r="F58" s="175"/>
      <c r="G58" s="175">
        <f>'将来負担比率（分子）の構造'!J$50</f>
        <v>1954</v>
      </c>
      <c r="H58" s="175"/>
      <c r="I58" s="175"/>
      <c r="J58" s="175">
        <f>'将来負担比率（分子）の構造'!K$50</f>
        <v>1788</v>
      </c>
      <c r="K58" s="175"/>
      <c r="L58" s="175"/>
      <c r="M58" s="175">
        <f>'将来負担比率（分子）の構造'!L$50</f>
        <v>2000</v>
      </c>
      <c r="N58" s="175"/>
      <c r="O58" s="175"/>
      <c r="P58" s="175">
        <f>'将来負担比率（分子）の構造'!M$50</f>
        <v>2300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60</v>
      </c>
      <c r="C62" s="175"/>
      <c r="D62" s="175"/>
      <c r="E62" s="175">
        <f>'将来負担比率（分子）の構造'!J$45</f>
        <v>112</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346</v>
      </c>
      <c r="C63" s="175"/>
      <c r="D63" s="175"/>
      <c r="E63" s="175">
        <f>'将来負担比率（分子）の構造'!J$44</f>
        <v>278</v>
      </c>
      <c r="F63" s="175"/>
      <c r="G63" s="175"/>
      <c r="H63" s="175">
        <f>'将来負担比率（分子）の構造'!K$44</f>
        <v>225</v>
      </c>
      <c r="I63" s="175"/>
      <c r="J63" s="175"/>
      <c r="K63" s="175">
        <f>'将来負担比率（分子）の構造'!L$44</f>
        <v>193</v>
      </c>
      <c r="L63" s="175"/>
      <c r="M63" s="175"/>
      <c r="N63" s="175">
        <f>'将来負担比率（分子）の構造'!M$44</f>
        <v>162</v>
      </c>
      <c r="O63" s="175"/>
      <c r="P63" s="175"/>
    </row>
    <row r="64" spans="1:16" x14ac:dyDescent="0.15">
      <c r="A64" s="175" t="s">
        <v>35</v>
      </c>
      <c r="B64" s="175">
        <f>'将来負担比率（分子）の構造'!I$43</f>
        <v>462</v>
      </c>
      <c r="C64" s="175"/>
      <c r="D64" s="175"/>
      <c r="E64" s="175">
        <f>'将来負担比率（分子）の構造'!J$43</f>
        <v>425</v>
      </c>
      <c r="F64" s="175"/>
      <c r="G64" s="175"/>
      <c r="H64" s="175">
        <f>'将来負担比率（分子）の構造'!K$43</f>
        <v>410</v>
      </c>
      <c r="I64" s="175"/>
      <c r="J64" s="175"/>
      <c r="K64" s="175">
        <f>'将来負担比率（分子）の構造'!L$43</f>
        <v>384</v>
      </c>
      <c r="L64" s="175"/>
      <c r="M64" s="175"/>
      <c r="N64" s="175">
        <f>'将来負担比率（分子）の構造'!M$43</f>
        <v>373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6101</v>
      </c>
      <c r="C66" s="175"/>
      <c r="D66" s="175"/>
      <c r="E66" s="175">
        <f>'将来負担比率（分子）の構造'!J$41</f>
        <v>6033</v>
      </c>
      <c r="F66" s="175"/>
      <c r="G66" s="175"/>
      <c r="H66" s="175">
        <f>'将来負担比率（分子）の構造'!K$41</f>
        <v>6309</v>
      </c>
      <c r="I66" s="175"/>
      <c r="J66" s="175"/>
      <c r="K66" s="175">
        <f>'将来負担比率（分子）の構造'!L$41</f>
        <v>6221</v>
      </c>
      <c r="L66" s="175"/>
      <c r="M66" s="175"/>
      <c r="N66" s="175">
        <f>'将来負担比率（分子）の構造'!M$41</f>
        <v>5844</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199</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554</v>
      </c>
      <c r="C72" s="179">
        <f>基金残高に係る経年分析!G55</f>
        <v>704</v>
      </c>
      <c r="D72" s="179">
        <f>基金残高に係る経年分析!H55</f>
        <v>904</v>
      </c>
    </row>
    <row r="73" spans="1:16" x14ac:dyDescent="0.15">
      <c r="A73" s="178" t="s">
        <v>82</v>
      </c>
      <c r="B73" s="179">
        <f>基金残高に係る経年分析!F56</f>
        <v>255</v>
      </c>
      <c r="C73" s="179">
        <f>基金残高に係る経年分析!G56</f>
        <v>286</v>
      </c>
      <c r="D73" s="179">
        <f>基金残高に係る経年分析!H56</f>
        <v>286</v>
      </c>
    </row>
    <row r="74" spans="1:16" x14ac:dyDescent="0.15">
      <c r="A74" s="178" t="s">
        <v>83</v>
      </c>
      <c r="B74" s="179">
        <f>基金残高に係る経年分析!F57</f>
        <v>996</v>
      </c>
      <c r="C74" s="179">
        <f>基金残高に係る経年分析!G57</f>
        <v>920</v>
      </c>
      <c r="D74" s="179">
        <f>基金残高に係る経年分析!H57</f>
        <v>1063</v>
      </c>
    </row>
  </sheetData>
  <sheetProtection algorithmName="SHA-512" hashValue="lD2Jos7imns7zmipWmkaL42KN7kOeefM+W4T08Y5Qu43phpy5c/uaCPWtAV4nyEGa3gLtTzzyDa7s8m7Idzf8g==" saltValue="yDuRiEzJZTA9y4g6TwD3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644998</v>
      </c>
      <c r="S5" s="677"/>
      <c r="T5" s="677"/>
      <c r="U5" s="677"/>
      <c r="V5" s="677"/>
      <c r="W5" s="677"/>
      <c r="X5" s="677"/>
      <c r="Y5" s="702"/>
      <c r="Z5" s="715">
        <v>10.1</v>
      </c>
      <c r="AA5" s="715"/>
      <c r="AB5" s="715"/>
      <c r="AC5" s="715"/>
      <c r="AD5" s="716">
        <v>644253</v>
      </c>
      <c r="AE5" s="716"/>
      <c r="AF5" s="716"/>
      <c r="AG5" s="716"/>
      <c r="AH5" s="716"/>
      <c r="AI5" s="716"/>
      <c r="AJ5" s="716"/>
      <c r="AK5" s="716"/>
      <c r="AL5" s="703">
        <v>19.100000000000001</v>
      </c>
      <c r="AM5" s="685"/>
      <c r="AN5" s="685"/>
      <c r="AO5" s="704"/>
      <c r="AP5" s="679" t="s">
        <v>234</v>
      </c>
      <c r="AQ5" s="680"/>
      <c r="AR5" s="680"/>
      <c r="AS5" s="680"/>
      <c r="AT5" s="680"/>
      <c r="AU5" s="680"/>
      <c r="AV5" s="680"/>
      <c r="AW5" s="680"/>
      <c r="AX5" s="680"/>
      <c r="AY5" s="680"/>
      <c r="AZ5" s="680"/>
      <c r="BA5" s="680"/>
      <c r="BB5" s="680"/>
      <c r="BC5" s="680"/>
      <c r="BD5" s="680"/>
      <c r="BE5" s="680"/>
      <c r="BF5" s="681"/>
      <c r="BG5" s="621">
        <v>644998</v>
      </c>
      <c r="BH5" s="622"/>
      <c r="BI5" s="622"/>
      <c r="BJ5" s="622"/>
      <c r="BK5" s="622"/>
      <c r="BL5" s="622"/>
      <c r="BM5" s="622"/>
      <c r="BN5" s="623"/>
      <c r="BO5" s="659">
        <v>100</v>
      </c>
      <c r="BP5" s="659"/>
      <c r="BQ5" s="659"/>
      <c r="BR5" s="659"/>
      <c r="BS5" s="660" t="s">
        <v>133</v>
      </c>
      <c r="BT5" s="660"/>
      <c r="BU5" s="660"/>
      <c r="BV5" s="660"/>
      <c r="BW5" s="660"/>
      <c r="BX5" s="660"/>
      <c r="BY5" s="660"/>
      <c r="BZ5" s="660"/>
      <c r="CA5" s="660"/>
      <c r="CB5" s="695"/>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34756</v>
      </c>
      <c r="S6" s="622"/>
      <c r="T6" s="622"/>
      <c r="U6" s="622"/>
      <c r="V6" s="622"/>
      <c r="W6" s="622"/>
      <c r="X6" s="622"/>
      <c r="Y6" s="623"/>
      <c r="Z6" s="659">
        <v>0.5</v>
      </c>
      <c r="AA6" s="659"/>
      <c r="AB6" s="659"/>
      <c r="AC6" s="659"/>
      <c r="AD6" s="660">
        <v>34756</v>
      </c>
      <c r="AE6" s="660"/>
      <c r="AF6" s="660"/>
      <c r="AG6" s="660"/>
      <c r="AH6" s="660"/>
      <c r="AI6" s="660"/>
      <c r="AJ6" s="660"/>
      <c r="AK6" s="660"/>
      <c r="AL6" s="624">
        <v>1</v>
      </c>
      <c r="AM6" s="625"/>
      <c r="AN6" s="625"/>
      <c r="AO6" s="661"/>
      <c r="AP6" s="618" t="s">
        <v>239</v>
      </c>
      <c r="AQ6" s="619"/>
      <c r="AR6" s="619"/>
      <c r="AS6" s="619"/>
      <c r="AT6" s="619"/>
      <c r="AU6" s="619"/>
      <c r="AV6" s="619"/>
      <c r="AW6" s="619"/>
      <c r="AX6" s="619"/>
      <c r="AY6" s="619"/>
      <c r="AZ6" s="619"/>
      <c r="BA6" s="619"/>
      <c r="BB6" s="619"/>
      <c r="BC6" s="619"/>
      <c r="BD6" s="619"/>
      <c r="BE6" s="619"/>
      <c r="BF6" s="620"/>
      <c r="BG6" s="621">
        <v>644998</v>
      </c>
      <c r="BH6" s="622"/>
      <c r="BI6" s="622"/>
      <c r="BJ6" s="622"/>
      <c r="BK6" s="622"/>
      <c r="BL6" s="622"/>
      <c r="BM6" s="622"/>
      <c r="BN6" s="623"/>
      <c r="BO6" s="659">
        <v>100</v>
      </c>
      <c r="BP6" s="659"/>
      <c r="BQ6" s="659"/>
      <c r="BR6" s="659"/>
      <c r="BS6" s="660" t="s">
        <v>133</v>
      </c>
      <c r="BT6" s="660"/>
      <c r="BU6" s="660"/>
      <c r="BV6" s="660"/>
      <c r="BW6" s="660"/>
      <c r="BX6" s="660"/>
      <c r="BY6" s="660"/>
      <c r="BZ6" s="660"/>
      <c r="CA6" s="660"/>
      <c r="CB6" s="695"/>
      <c r="CD6" s="679" t="s">
        <v>240</v>
      </c>
      <c r="CE6" s="680"/>
      <c r="CF6" s="680"/>
      <c r="CG6" s="680"/>
      <c r="CH6" s="680"/>
      <c r="CI6" s="680"/>
      <c r="CJ6" s="680"/>
      <c r="CK6" s="680"/>
      <c r="CL6" s="680"/>
      <c r="CM6" s="680"/>
      <c r="CN6" s="680"/>
      <c r="CO6" s="680"/>
      <c r="CP6" s="680"/>
      <c r="CQ6" s="681"/>
      <c r="CR6" s="621">
        <v>64235</v>
      </c>
      <c r="CS6" s="622"/>
      <c r="CT6" s="622"/>
      <c r="CU6" s="622"/>
      <c r="CV6" s="622"/>
      <c r="CW6" s="622"/>
      <c r="CX6" s="622"/>
      <c r="CY6" s="623"/>
      <c r="CZ6" s="703">
        <v>1.1000000000000001</v>
      </c>
      <c r="DA6" s="685"/>
      <c r="DB6" s="685"/>
      <c r="DC6" s="705"/>
      <c r="DD6" s="627" t="s">
        <v>133</v>
      </c>
      <c r="DE6" s="622"/>
      <c r="DF6" s="622"/>
      <c r="DG6" s="622"/>
      <c r="DH6" s="622"/>
      <c r="DI6" s="622"/>
      <c r="DJ6" s="622"/>
      <c r="DK6" s="622"/>
      <c r="DL6" s="622"/>
      <c r="DM6" s="622"/>
      <c r="DN6" s="622"/>
      <c r="DO6" s="622"/>
      <c r="DP6" s="623"/>
      <c r="DQ6" s="627">
        <v>64235</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68</v>
      </c>
      <c r="S7" s="622"/>
      <c r="T7" s="622"/>
      <c r="U7" s="622"/>
      <c r="V7" s="622"/>
      <c r="W7" s="622"/>
      <c r="X7" s="622"/>
      <c r="Y7" s="623"/>
      <c r="Z7" s="659">
        <v>0</v>
      </c>
      <c r="AA7" s="659"/>
      <c r="AB7" s="659"/>
      <c r="AC7" s="659"/>
      <c r="AD7" s="660">
        <v>68</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150880</v>
      </c>
      <c r="BH7" s="622"/>
      <c r="BI7" s="622"/>
      <c r="BJ7" s="622"/>
      <c r="BK7" s="622"/>
      <c r="BL7" s="622"/>
      <c r="BM7" s="622"/>
      <c r="BN7" s="623"/>
      <c r="BO7" s="659">
        <v>23.4</v>
      </c>
      <c r="BP7" s="659"/>
      <c r="BQ7" s="659"/>
      <c r="BR7" s="659"/>
      <c r="BS7" s="660" t="s">
        <v>133</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1518476</v>
      </c>
      <c r="CS7" s="622"/>
      <c r="CT7" s="622"/>
      <c r="CU7" s="622"/>
      <c r="CV7" s="622"/>
      <c r="CW7" s="622"/>
      <c r="CX7" s="622"/>
      <c r="CY7" s="623"/>
      <c r="CZ7" s="659">
        <v>25.3</v>
      </c>
      <c r="DA7" s="659"/>
      <c r="DB7" s="659"/>
      <c r="DC7" s="659"/>
      <c r="DD7" s="627">
        <v>99014</v>
      </c>
      <c r="DE7" s="622"/>
      <c r="DF7" s="622"/>
      <c r="DG7" s="622"/>
      <c r="DH7" s="622"/>
      <c r="DI7" s="622"/>
      <c r="DJ7" s="622"/>
      <c r="DK7" s="622"/>
      <c r="DL7" s="622"/>
      <c r="DM7" s="622"/>
      <c r="DN7" s="622"/>
      <c r="DO7" s="622"/>
      <c r="DP7" s="623"/>
      <c r="DQ7" s="627">
        <v>965652</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606</v>
      </c>
      <c r="S8" s="622"/>
      <c r="T8" s="622"/>
      <c r="U8" s="622"/>
      <c r="V8" s="622"/>
      <c r="W8" s="622"/>
      <c r="X8" s="622"/>
      <c r="Y8" s="623"/>
      <c r="Z8" s="659">
        <v>0</v>
      </c>
      <c r="AA8" s="659"/>
      <c r="AB8" s="659"/>
      <c r="AC8" s="659"/>
      <c r="AD8" s="660">
        <v>606</v>
      </c>
      <c r="AE8" s="660"/>
      <c r="AF8" s="660"/>
      <c r="AG8" s="660"/>
      <c r="AH8" s="660"/>
      <c r="AI8" s="660"/>
      <c r="AJ8" s="660"/>
      <c r="AK8" s="660"/>
      <c r="AL8" s="624">
        <v>0</v>
      </c>
      <c r="AM8" s="625"/>
      <c r="AN8" s="625"/>
      <c r="AO8" s="661"/>
      <c r="AP8" s="618" t="s">
        <v>245</v>
      </c>
      <c r="AQ8" s="619"/>
      <c r="AR8" s="619"/>
      <c r="AS8" s="619"/>
      <c r="AT8" s="619"/>
      <c r="AU8" s="619"/>
      <c r="AV8" s="619"/>
      <c r="AW8" s="619"/>
      <c r="AX8" s="619"/>
      <c r="AY8" s="619"/>
      <c r="AZ8" s="619"/>
      <c r="BA8" s="619"/>
      <c r="BB8" s="619"/>
      <c r="BC8" s="619"/>
      <c r="BD8" s="619"/>
      <c r="BE8" s="619"/>
      <c r="BF8" s="620"/>
      <c r="BG8" s="621">
        <v>6783</v>
      </c>
      <c r="BH8" s="622"/>
      <c r="BI8" s="622"/>
      <c r="BJ8" s="622"/>
      <c r="BK8" s="622"/>
      <c r="BL8" s="622"/>
      <c r="BM8" s="622"/>
      <c r="BN8" s="623"/>
      <c r="BO8" s="659">
        <v>1.1000000000000001</v>
      </c>
      <c r="BP8" s="659"/>
      <c r="BQ8" s="659"/>
      <c r="BR8" s="659"/>
      <c r="BS8" s="660" t="s">
        <v>133</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855192</v>
      </c>
      <c r="CS8" s="622"/>
      <c r="CT8" s="622"/>
      <c r="CU8" s="622"/>
      <c r="CV8" s="622"/>
      <c r="CW8" s="622"/>
      <c r="CX8" s="622"/>
      <c r="CY8" s="623"/>
      <c r="CZ8" s="659">
        <v>14.3</v>
      </c>
      <c r="DA8" s="659"/>
      <c r="DB8" s="659"/>
      <c r="DC8" s="659"/>
      <c r="DD8" s="627" t="s">
        <v>133</v>
      </c>
      <c r="DE8" s="622"/>
      <c r="DF8" s="622"/>
      <c r="DG8" s="622"/>
      <c r="DH8" s="622"/>
      <c r="DI8" s="622"/>
      <c r="DJ8" s="622"/>
      <c r="DK8" s="622"/>
      <c r="DL8" s="622"/>
      <c r="DM8" s="622"/>
      <c r="DN8" s="622"/>
      <c r="DO8" s="622"/>
      <c r="DP8" s="623"/>
      <c r="DQ8" s="627">
        <v>402835</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583</v>
      </c>
      <c r="S9" s="622"/>
      <c r="T9" s="622"/>
      <c r="U9" s="622"/>
      <c r="V9" s="622"/>
      <c r="W9" s="622"/>
      <c r="X9" s="622"/>
      <c r="Y9" s="623"/>
      <c r="Z9" s="659">
        <v>0</v>
      </c>
      <c r="AA9" s="659"/>
      <c r="AB9" s="659"/>
      <c r="AC9" s="659"/>
      <c r="AD9" s="660">
        <v>583</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128874</v>
      </c>
      <c r="BH9" s="622"/>
      <c r="BI9" s="622"/>
      <c r="BJ9" s="622"/>
      <c r="BK9" s="622"/>
      <c r="BL9" s="622"/>
      <c r="BM9" s="622"/>
      <c r="BN9" s="623"/>
      <c r="BO9" s="659">
        <v>20</v>
      </c>
      <c r="BP9" s="659"/>
      <c r="BQ9" s="659"/>
      <c r="BR9" s="659"/>
      <c r="BS9" s="660" t="s">
        <v>133</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410918</v>
      </c>
      <c r="CS9" s="622"/>
      <c r="CT9" s="622"/>
      <c r="CU9" s="622"/>
      <c r="CV9" s="622"/>
      <c r="CW9" s="622"/>
      <c r="CX9" s="622"/>
      <c r="CY9" s="623"/>
      <c r="CZ9" s="659">
        <v>6.9</v>
      </c>
      <c r="DA9" s="659"/>
      <c r="DB9" s="659"/>
      <c r="DC9" s="659"/>
      <c r="DD9" s="627">
        <v>8541</v>
      </c>
      <c r="DE9" s="622"/>
      <c r="DF9" s="622"/>
      <c r="DG9" s="622"/>
      <c r="DH9" s="622"/>
      <c r="DI9" s="622"/>
      <c r="DJ9" s="622"/>
      <c r="DK9" s="622"/>
      <c r="DL9" s="622"/>
      <c r="DM9" s="622"/>
      <c r="DN9" s="622"/>
      <c r="DO9" s="622"/>
      <c r="DP9" s="623"/>
      <c r="DQ9" s="627">
        <v>312972</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59" t="s">
        <v>133</v>
      </c>
      <c r="AA10" s="659"/>
      <c r="AB10" s="659"/>
      <c r="AC10" s="659"/>
      <c r="AD10" s="660" t="s">
        <v>133</v>
      </c>
      <c r="AE10" s="660"/>
      <c r="AF10" s="660"/>
      <c r="AG10" s="660"/>
      <c r="AH10" s="660"/>
      <c r="AI10" s="660"/>
      <c r="AJ10" s="660"/>
      <c r="AK10" s="660"/>
      <c r="AL10" s="624" t="s">
        <v>133</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9910</v>
      </c>
      <c r="BH10" s="622"/>
      <c r="BI10" s="622"/>
      <c r="BJ10" s="622"/>
      <c r="BK10" s="622"/>
      <c r="BL10" s="622"/>
      <c r="BM10" s="622"/>
      <c r="BN10" s="623"/>
      <c r="BO10" s="659">
        <v>1.5</v>
      </c>
      <c r="BP10" s="659"/>
      <c r="BQ10" s="659"/>
      <c r="BR10" s="659"/>
      <c r="BS10" s="660" t="s">
        <v>133</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133</v>
      </c>
      <c r="CS10" s="622"/>
      <c r="CT10" s="622"/>
      <c r="CU10" s="622"/>
      <c r="CV10" s="622"/>
      <c r="CW10" s="622"/>
      <c r="CX10" s="622"/>
      <c r="CY10" s="623"/>
      <c r="CZ10" s="659" t="s">
        <v>133</v>
      </c>
      <c r="DA10" s="659"/>
      <c r="DB10" s="659"/>
      <c r="DC10" s="659"/>
      <c r="DD10" s="627" t="s">
        <v>133</v>
      </c>
      <c r="DE10" s="622"/>
      <c r="DF10" s="622"/>
      <c r="DG10" s="622"/>
      <c r="DH10" s="622"/>
      <c r="DI10" s="622"/>
      <c r="DJ10" s="622"/>
      <c r="DK10" s="622"/>
      <c r="DL10" s="622"/>
      <c r="DM10" s="622"/>
      <c r="DN10" s="622"/>
      <c r="DO10" s="622"/>
      <c r="DP10" s="623"/>
      <c r="DQ10" s="627" t="s">
        <v>133</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104014</v>
      </c>
      <c r="S11" s="622"/>
      <c r="T11" s="622"/>
      <c r="U11" s="622"/>
      <c r="V11" s="622"/>
      <c r="W11" s="622"/>
      <c r="X11" s="622"/>
      <c r="Y11" s="623"/>
      <c r="Z11" s="624">
        <v>1.6</v>
      </c>
      <c r="AA11" s="625"/>
      <c r="AB11" s="625"/>
      <c r="AC11" s="626"/>
      <c r="AD11" s="627">
        <v>104014</v>
      </c>
      <c r="AE11" s="622"/>
      <c r="AF11" s="622"/>
      <c r="AG11" s="622"/>
      <c r="AH11" s="622"/>
      <c r="AI11" s="622"/>
      <c r="AJ11" s="622"/>
      <c r="AK11" s="623"/>
      <c r="AL11" s="624">
        <v>3.1</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5313</v>
      </c>
      <c r="BH11" s="622"/>
      <c r="BI11" s="622"/>
      <c r="BJ11" s="622"/>
      <c r="BK11" s="622"/>
      <c r="BL11" s="622"/>
      <c r="BM11" s="622"/>
      <c r="BN11" s="623"/>
      <c r="BO11" s="659">
        <v>0.8</v>
      </c>
      <c r="BP11" s="659"/>
      <c r="BQ11" s="659"/>
      <c r="BR11" s="659"/>
      <c r="BS11" s="660" t="s">
        <v>133</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515896</v>
      </c>
      <c r="CS11" s="622"/>
      <c r="CT11" s="622"/>
      <c r="CU11" s="622"/>
      <c r="CV11" s="622"/>
      <c r="CW11" s="622"/>
      <c r="CX11" s="622"/>
      <c r="CY11" s="623"/>
      <c r="CZ11" s="659">
        <v>8.6</v>
      </c>
      <c r="DA11" s="659"/>
      <c r="DB11" s="659"/>
      <c r="DC11" s="659"/>
      <c r="DD11" s="627">
        <v>190578</v>
      </c>
      <c r="DE11" s="622"/>
      <c r="DF11" s="622"/>
      <c r="DG11" s="622"/>
      <c r="DH11" s="622"/>
      <c r="DI11" s="622"/>
      <c r="DJ11" s="622"/>
      <c r="DK11" s="622"/>
      <c r="DL11" s="622"/>
      <c r="DM11" s="622"/>
      <c r="DN11" s="622"/>
      <c r="DO11" s="622"/>
      <c r="DP11" s="623"/>
      <c r="DQ11" s="627">
        <v>197446</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59" t="s">
        <v>133</v>
      </c>
      <c r="AA12" s="659"/>
      <c r="AB12" s="659"/>
      <c r="AC12" s="659"/>
      <c r="AD12" s="660" t="s">
        <v>133</v>
      </c>
      <c r="AE12" s="660"/>
      <c r="AF12" s="660"/>
      <c r="AG12" s="660"/>
      <c r="AH12" s="660"/>
      <c r="AI12" s="660"/>
      <c r="AJ12" s="660"/>
      <c r="AK12" s="660"/>
      <c r="AL12" s="624" t="s">
        <v>133</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448483</v>
      </c>
      <c r="BH12" s="622"/>
      <c r="BI12" s="622"/>
      <c r="BJ12" s="622"/>
      <c r="BK12" s="622"/>
      <c r="BL12" s="622"/>
      <c r="BM12" s="622"/>
      <c r="BN12" s="623"/>
      <c r="BO12" s="659">
        <v>69.5</v>
      </c>
      <c r="BP12" s="659"/>
      <c r="BQ12" s="659"/>
      <c r="BR12" s="659"/>
      <c r="BS12" s="660" t="s">
        <v>133</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230090</v>
      </c>
      <c r="CS12" s="622"/>
      <c r="CT12" s="622"/>
      <c r="CU12" s="622"/>
      <c r="CV12" s="622"/>
      <c r="CW12" s="622"/>
      <c r="CX12" s="622"/>
      <c r="CY12" s="623"/>
      <c r="CZ12" s="659">
        <v>3.8</v>
      </c>
      <c r="DA12" s="659"/>
      <c r="DB12" s="659"/>
      <c r="DC12" s="659"/>
      <c r="DD12" s="627">
        <v>67421</v>
      </c>
      <c r="DE12" s="622"/>
      <c r="DF12" s="622"/>
      <c r="DG12" s="622"/>
      <c r="DH12" s="622"/>
      <c r="DI12" s="622"/>
      <c r="DJ12" s="622"/>
      <c r="DK12" s="622"/>
      <c r="DL12" s="622"/>
      <c r="DM12" s="622"/>
      <c r="DN12" s="622"/>
      <c r="DO12" s="622"/>
      <c r="DP12" s="623"/>
      <c r="DQ12" s="627">
        <v>100265</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133</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227581</v>
      </c>
      <c r="BH13" s="622"/>
      <c r="BI13" s="622"/>
      <c r="BJ13" s="622"/>
      <c r="BK13" s="622"/>
      <c r="BL13" s="622"/>
      <c r="BM13" s="622"/>
      <c r="BN13" s="623"/>
      <c r="BO13" s="659">
        <v>35.299999999999997</v>
      </c>
      <c r="BP13" s="659"/>
      <c r="BQ13" s="659"/>
      <c r="BR13" s="659"/>
      <c r="BS13" s="660" t="s">
        <v>261</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240510</v>
      </c>
      <c r="CS13" s="622"/>
      <c r="CT13" s="622"/>
      <c r="CU13" s="622"/>
      <c r="CV13" s="622"/>
      <c r="CW13" s="622"/>
      <c r="CX13" s="622"/>
      <c r="CY13" s="623"/>
      <c r="CZ13" s="659">
        <v>4</v>
      </c>
      <c r="DA13" s="659"/>
      <c r="DB13" s="659"/>
      <c r="DC13" s="659"/>
      <c r="DD13" s="627">
        <v>137058</v>
      </c>
      <c r="DE13" s="622"/>
      <c r="DF13" s="622"/>
      <c r="DG13" s="622"/>
      <c r="DH13" s="622"/>
      <c r="DI13" s="622"/>
      <c r="DJ13" s="622"/>
      <c r="DK13" s="622"/>
      <c r="DL13" s="622"/>
      <c r="DM13" s="622"/>
      <c r="DN13" s="622"/>
      <c r="DO13" s="622"/>
      <c r="DP13" s="623"/>
      <c r="DQ13" s="627">
        <v>92943</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29</v>
      </c>
      <c r="S14" s="622"/>
      <c r="T14" s="622"/>
      <c r="U14" s="622"/>
      <c r="V14" s="622"/>
      <c r="W14" s="622"/>
      <c r="X14" s="622"/>
      <c r="Y14" s="623"/>
      <c r="Z14" s="659">
        <v>0</v>
      </c>
      <c r="AA14" s="659"/>
      <c r="AB14" s="659"/>
      <c r="AC14" s="659"/>
      <c r="AD14" s="660">
        <v>29</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19577</v>
      </c>
      <c r="BH14" s="622"/>
      <c r="BI14" s="622"/>
      <c r="BJ14" s="622"/>
      <c r="BK14" s="622"/>
      <c r="BL14" s="622"/>
      <c r="BM14" s="622"/>
      <c r="BN14" s="623"/>
      <c r="BO14" s="659">
        <v>3</v>
      </c>
      <c r="BP14" s="659"/>
      <c r="BQ14" s="659"/>
      <c r="BR14" s="659"/>
      <c r="BS14" s="660" t="s">
        <v>133</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196350</v>
      </c>
      <c r="CS14" s="622"/>
      <c r="CT14" s="622"/>
      <c r="CU14" s="622"/>
      <c r="CV14" s="622"/>
      <c r="CW14" s="622"/>
      <c r="CX14" s="622"/>
      <c r="CY14" s="623"/>
      <c r="CZ14" s="659">
        <v>3.3</v>
      </c>
      <c r="DA14" s="659"/>
      <c r="DB14" s="659"/>
      <c r="DC14" s="659"/>
      <c r="DD14" s="627" t="s">
        <v>133</v>
      </c>
      <c r="DE14" s="622"/>
      <c r="DF14" s="622"/>
      <c r="DG14" s="622"/>
      <c r="DH14" s="622"/>
      <c r="DI14" s="622"/>
      <c r="DJ14" s="622"/>
      <c r="DK14" s="622"/>
      <c r="DL14" s="622"/>
      <c r="DM14" s="622"/>
      <c r="DN14" s="622"/>
      <c r="DO14" s="622"/>
      <c r="DP14" s="623"/>
      <c r="DQ14" s="627">
        <v>196350</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59" t="s">
        <v>133</v>
      </c>
      <c r="AA15" s="659"/>
      <c r="AB15" s="659"/>
      <c r="AC15" s="659"/>
      <c r="AD15" s="660" t="s">
        <v>133</v>
      </c>
      <c r="AE15" s="660"/>
      <c r="AF15" s="660"/>
      <c r="AG15" s="660"/>
      <c r="AH15" s="660"/>
      <c r="AI15" s="660"/>
      <c r="AJ15" s="660"/>
      <c r="AK15" s="660"/>
      <c r="AL15" s="624" t="s">
        <v>133</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25135</v>
      </c>
      <c r="BH15" s="622"/>
      <c r="BI15" s="622"/>
      <c r="BJ15" s="622"/>
      <c r="BK15" s="622"/>
      <c r="BL15" s="622"/>
      <c r="BM15" s="622"/>
      <c r="BN15" s="623"/>
      <c r="BO15" s="659">
        <v>3.9</v>
      </c>
      <c r="BP15" s="659"/>
      <c r="BQ15" s="659"/>
      <c r="BR15" s="659"/>
      <c r="BS15" s="660" t="s">
        <v>133</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1236713</v>
      </c>
      <c r="CS15" s="622"/>
      <c r="CT15" s="622"/>
      <c r="CU15" s="622"/>
      <c r="CV15" s="622"/>
      <c r="CW15" s="622"/>
      <c r="CX15" s="622"/>
      <c r="CY15" s="623"/>
      <c r="CZ15" s="659">
        <v>20.6</v>
      </c>
      <c r="DA15" s="659"/>
      <c r="DB15" s="659"/>
      <c r="DC15" s="659"/>
      <c r="DD15" s="627">
        <v>392761</v>
      </c>
      <c r="DE15" s="622"/>
      <c r="DF15" s="622"/>
      <c r="DG15" s="622"/>
      <c r="DH15" s="622"/>
      <c r="DI15" s="622"/>
      <c r="DJ15" s="622"/>
      <c r="DK15" s="622"/>
      <c r="DL15" s="622"/>
      <c r="DM15" s="622"/>
      <c r="DN15" s="622"/>
      <c r="DO15" s="622"/>
      <c r="DP15" s="623"/>
      <c r="DQ15" s="627">
        <v>845247</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2660</v>
      </c>
      <c r="S16" s="622"/>
      <c r="T16" s="622"/>
      <c r="U16" s="622"/>
      <c r="V16" s="622"/>
      <c r="W16" s="622"/>
      <c r="X16" s="622"/>
      <c r="Y16" s="623"/>
      <c r="Z16" s="659">
        <v>0</v>
      </c>
      <c r="AA16" s="659"/>
      <c r="AB16" s="659"/>
      <c r="AC16" s="659"/>
      <c r="AD16" s="660">
        <v>2660</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v>923</v>
      </c>
      <c r="BH16" s="622"/>
      <c r="BI16" s="622"/>
      <c r="BJ16" s="622"/>
      <c r="BK16" s="622"/>
      <c r="BL16" s="622"/>
      <c r="BM16" s="622"/>
      <c r="BN16" s="623"/>
      <c r="BO16" s="659">
        <v>0.1</v>
      </c>
      <c r="BP16" s="659"/>
      <c r="BQ16" s="659"/>
      <c r="BR16" s="659"/>
      <c r="BS16" s="660" t="s">
        <v>133</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7882</v>
      </c>
      <c r="CS16" s="622"/>
      <c r="CT16" s="622"/>
      <c r="CU16" s="622"/>
      <c r="CV16" s="622"/>
      <c r="CW16" s="622"/>
      <c r="CX16" s="622"/>
      <c r="CY16" s="623"/>
      <c r="CZ16" s="659">
        <v>0.1</v>
      </c>
      <c r="DA16" s="659"/>
      <c r="DB16" s="659"/>
      <c r="DC16" s="659"/>
      <c r="DD16" s="627" t="s">
        <v>261</v>
      </c>
      <c r="DE16" s="622"/>
      <c r="DF16" s="622"/>
      <c r="DG16" s="622"/>
      <c r="DH16" s="622"/>
      <c r="DI16" s="622"/>
      <c r="DJ16" s="622"/>
      <c r="DK16" s="622"/>
      <c r="DL16" s="622"/>
      <c r="DM16" s="622"/>
      <c r="DN16" s="622"/>
      <c r="DO16" s="622"/>
      <c r="DP16" s="623"/>
      <c r="DQ16" s="627">
        <v>7882</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5501</v>
      </c>
      <c r="S17" s="622"/>
      <c r="T17" s="622"/>
      <c r="U17" s="622"/>
      <c r="V17" s="622"/>
      <c r="W17" s="622"/>
      <c r="X17" s="622"/>
      <c r="Y17" s="623"/>
      <c r="Z17" s="659">
        <v>0.1</v>
      </c>
      <c r="AA17" s="659"/>
      <c r="AB17" s="659"/>
      <c r="AC17" s="659"/>
      <c r="AD17" s="660">
        <v>5501</v>
      </c>
      <c r="AE17" s="660"/>
      <c r="AF17" s="660"/>
      <c r="AG17" s="660"/>
      <c r="AH17" s="660"/>
      <c r="AI17" s="660"/>
      <c r="AJ17" s="660"/>
      <c r="AK17" s="660"/>
      <c r="AL17" s="624">
        <v>0.2</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59" t="s">
        <v>133</v>
      </c>
      <c r="BP17" s="659"/>
      <c r="BQ17" s="659"/>
      <c r="BR17" s="659"/>
      <c r="BS17" s="660" t="s">
        <v>133</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715906</v>
      </c>
      <c r="CS17" s="622"/>
      <c r="CT17" s="622"/>
      <c r="CU17" s="622"/>
      <c r="CV17" s="622"/>
      <c r="CW17" s="622"/>
      <c r="CX17" s="622"/>
      <c r="CY17" s="623"/>
      <c r="CZ17" s="659">
        <v>11.9</v>
      </c>
      <c r="DA17" s="659"/>
      <c r="DB17" s="659"/>
      <c r="DC17" s="659"/>
      <c r="DD17" s="627" t="s">
        <v>133</v>
      </c>
      <c r="DE17" s="622"/>
      <c r="DF17" s="622"/>
      <c r="DG17" s="622"/>
      <c r="DH17" s="622"/>
      <c r="DI17" s="622"/>
      <c r="DJ17" s="622"/>
      <c r="DK17" s="622"/>
      <c r="DL17" s="622"/>
      <c r="DM17" s="622"/>
      <c r="DN17" s="622"/>
      <c r="DO17" s="622"/>
      <c r="DP17" s="623"/>
      <c r="DQ17" s="627">
        <v>715906</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1446</v>
      </c>
      <c r="S18" s="622"/>
      <c r="T18" s="622"/>
      <c r="U18" s="622"/>
      <c r="V18" s="622"/>
      <c r="W18" s="622"/>
      <c r="X18" s="622"/>
      <c r="Y18" s="623"/>
      <c r="Z18" s="659">
        <v>0</v>
      </c>
      <c r="AA18" s="659"/>
      <c r="AB18" s="659"/>
      <c r="AC18" s="659"/>
      <c r="AD18" s="660">
        <v>1446</v>
      </c>
      <c r="AE18" s="660"/>
      <c r="AF18" s="660"/>
      <c r="AG18" s="660"/>
      <c r="AH18" s="660"/>
      <c r="AI18" s="660"/>
      <c r="AJ18" s="660"/>
      <c r="AK18" s="660"/>
      <c r="AL18" s="624">
        <v>0</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59" t="s">
        <v>133</v>
      </c>
      <c r="BP18" s="659"/>
      <c r="BQ18" s="659"/>
      <c r="BR18" s="659"/>
      <c r="BS18" s="660" t="s">
        <v>261</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261</v>
      </c>
      <c r="CS18" s="622"/>
      <c r="CT18" s="622"/>
      <c r="CU18" s="622"/>
      <c r="CV18" s="622"/>
      <c r="CW18" s="622"/>
      <c r="CX18" s="622"/>
      <c r="CY18" s="623"/>
      <c r="CZ18" s="659" t="s">
        <v>133</v>
      </c>
      <c r="DA18" s="659"/>
      <c r="DB18" s="659"/>
      <c r="DC18" s="659"/>
      <c r="DD18" s="627" t="s">
        <v>133</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1374</v>
      </c>
      <c r="S19" s="622"/>
      <c r="T19" s="622"/>
      <c r="U19" s="622"/>
      <c r="V19" s="622"/>
      <c r="W19" s="622"/>
      <c r="X19" s="622"/>
      <c r="Y19" s="623"/>
      <c r="Z19" s="659">
        <v>0</v>
      </c>
      <c r="AA19" s="659"/>
      <c r="AB19" s="659"/>
      <c r="AC19" s="659"/>
      <c r="AD19" s="660">
        <v>1374</v>
      </c>
      <c r="AE19" s="660"/>
      <c r="AF19" s="660"/>
      <c r="AG19" s="660"/>
      <c r="AH19" s="660"/>
      <c r="AI19" s="660"/>
      <c r="AJ19" s="660"/>
      <c r="AK19" s="660"/>
      <c r="AL19" s="624">
        <v>0</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133</v>
      </c>
      <c r="BH19" s="622"/>
      <c r="BI19" s="622"/>
      <c r="BJ19" s="622"/>
      <c r="BK19" s="622"/>
      <c r="BL19" s="622"/>
      <c r="BM19" s="622"/>
      <c r="BN19" s="623"/>
      <c r="BO19" s="659" t="s">
        <v>133</v>
      </c>
      <c r="BP19" s="659"/>
      <c r="BQ19" s="659"/>
      <c r="BR19" s="659"/>
      <c r="BS19" s="660" t="s">
        <v>133</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261</v>
      </c>
      <c r="DA19" s="659"/>
      <c r="DB19" s="659"/>
      <c r="DC19" s="659"/>
      <c r="DD19" s="627" t="s">
        <v>261</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v>72</v>
      </c>
      <c r="S20" s="622"/>
      <c r="T20" s="622"/>
      <c r="U20" s="622"/>
      <c r="V20" s="622"/>
      <c r="W20" s="622"/>
      <c r="X20" s="622"/>
      <c r="Y20" s="623"/>
      <c r="Z20" s="659">
        <v>0</v>
      </c>
      <c r="AA20" s="659"/>
      <c r="AB20" s="659"/>
      <c r="AC20" s="659"/>
      <c r="AD20" s="660">
        <v>72</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133</v>
      </c>
      <c r="BH20" s="622"/>
      <c r="BI20" s="622"/>
      <c r="BJ20" s="622"/>
      <c r="BK20" s="622"/>
      <c r="BL20" s="622"/>
      <c r="BM20" s="622"/>
      <c r="BN20" s="623"/>
      <c r="BO20" s="659" t="s">
        <v>133</v>
      </c>
      <c r="BP20" s="659"/>
      <c r="BQ20" s="659"/>
      <c r="BR20" s="659"/>
      <c r="BS20" s="660" t="s">
        <v>133</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5992168</v>
      </c>
      <c r="CS20" s="622"/>
      <c r="CT20" s="622"/>
      <c r="CU20" s="622"/>
      <c r="CV20" s="622"/>
      <c r="CW20" s="622"/>
      <c r="CX20" s="622"/>
      <c r="CY20" s="623"/>
      <c r="CZ20" s="659">
        <v>100</v>
      </c>
      <c r="DA20" s="659"/>
      <c r="DB20" s="659"/>
      <c r="DC20" s="659"/>
      <c r="DD20" s="627">
        <v>895373</v>
      </c>
      <c r="DE20" s="622"/>
      <c r="DF20" s="622"/>
      <c r="DG20" s="622"/>
      <c r="DH20" s="622"/>
      <c r="DI20" s="622"/>
      <c r="DJ20" s="622"/>
      <c r="DK20" s="622"/>
      <c r="DL20" s="622"/>
      <c r="DM20" s="622"/>
      <c r="DN20" s="622"/>
      <c r="DO20" s="622"/>
      <c r="DP20" s="623"/>
      <c r="DQ20" s="627">
        <v>3901733</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2683905</v>
      </c>
      <c r="S21" s="622"/>
      <c r="T21" s="622"/>
      <c r="U21" s="622"/>
      <c r="V21" s="622"/>
      <c r="W21" s="622"/>
      <c r="X21" s="622"/>
      <c r="Y21" s="623"/>
      <c r="Z21" s="659">
        <v>41.8</v>
      </c>
      <c r="AA21" s="659"/>
      <c r="AB21" s="659"/>
      <c r="AC21" s="659"/>
      <c r="AD21" s="660">
        <v>2480860</v>
      </c>
      <c r="AE21" s="660"/>
      <c r="AF21" s="660"/>
      <c r="AG21" s="660"/>
      <c r="AH21" s="660"/>
      <c r="AI21" s="660"/>
      <c r="AJ21" s="660"/>
      <c r="AK21" s="660"/>
      <c r="AL21" s="624">
        <v>73.599999999999994</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133</v>
      </c>
      <c r="BH21" s="622"/>
      <c r="BI21" s="622"/>
      <c r="BJ21" s="622"/>
      <c r="BK21" s="622"/>
      <c r="BL21" s="622"/>
      <c r="BM21" s="622"/>
      <c r="BN21" s="623"/>
      <c r="BO21" s="659" t="s">
        <v>261</v>
      </c>
      <c r="BP21" s="659"/>
      <c r="BQ21" s="659"/>
      <c r="BR21" s="659"/>
      <c r="BS21" s="660" t="s">
        <v>133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2480860</v>
      </c>
      <c r="S22" s="622"/>
      <c r="T22" s="622"/>
      <c r="U22" s="622"/>
      <c r="V22" s="622"/>
      <c r="W22" s="622"/>
      <c r="X22" s="622"/>
      <c r="Y22" s="623"/>
      <c r="Z22" s="659">
        <v>38.700000000000003</v>
      </c>
      <c r="AA22" s="659"/>
      <c r="AB22" s="659"/>
      <c r="AC22" s="659"/>
      <c r="AD22" s="660">
        <v>2480860</v>
      </c>
      <c r="AE22" s="660"/>
      <c r="AF22" s="660"/>
      <c r="AG22" s="660"/>
      <c r="AH22" s="660"/>
      <c r="AI22" s="660"/>
      <c r="AJ22" s="660"/>
      <c r="AK22" s="660"/>
      <c r="AL22" s="624">
        <v>73.599999999999994</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133</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695"/>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203045</v>
      </c>
      <c r="S23" s="622"/>
      <c r="T23" s="622"/>
      <c r="U23" s="622"/>
      <c r="V23" s="622"/>
      <c r="W23" s="622"/>
      <c r="X23" s="622"/>
      <c r="Y23" s="623"/>
      <c r="Z23" s="659">
        <v>3.2</v>
      </c>
      <c r="AA23" s="659"/>
      <c r="AB23" s="659"/>
      <c r="AC23" s="659"/>
      <c r="AD23" s="660" t="s">
        <v>133</v>
      </c>
      <c r="AE23" s="660"/>
      <c r="AF23" s="660"/>
      <c r="AG23" s="660"/>
      <c r="AH23" s="660"/>
      <c r="AI23" s="660"/>
      <c r="AJ23" s="660"/>
      <c r="AK23" s="660"/>
      <c r="AL23" s="624" t="s">
        <v>133</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133</v>
      </c>
      <c r="BH23" s="622"/>
      <c r="BI23" s="622"/>
      <c r="BJ23" s="622"/>
      <c r="BK23" s="622"/>
      <c r="BL23" s="622"/>
      <c r="BM23" s="622"/>
      <c r="BN23" s="623"/>
      <c r="BO23" s="659" t="s">
        <v>133</v>
      </c>
      <c r="BP23" s="659"/>
      <c r="BQ23" s="659"/>
      <c r="BR23" s="659"/>
      <c r="BS23" s="660" t="s">
        <v>133</v>
      </c>
      <c r="BT23" s="660"/>
      <c r="BU23" s="660"/>
      <c r="BV23" s="660"/>
      <c r="BW23" s="660"/>
      <c r="BX23" s="660"/>
      <c r="BY23" s="660"/>
      <c r="BZ23" s="660"/>
      <c r="CA23" s="660"/>
      <c r="CB23" s="695"/>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59" t="s">
        <v>133</v>
      </c>
      <c r="AA24" s="659"/>
      <c r="AB24" s="659"/>
      <c r="AC24" s="659"/>
      <c r="AD24" s="660" t="s">
        <v>133</v>
      </c>
      <c r="AE24" s="660"/>
      <c r="AF24" s="660"/>
      <c r="AG24" s="660"/>
      <c r="AH24" s="660"/>
      <c r="AI24" s="660"/>
      <c r="AJ24" s="660"/>
      <c r="AK24" s="660"/>
      <c r="AL24" s="624" t="s">
        <v>133</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133</v>
      </c>
      <c r="BH24" s="622"/>
      <c r="BI24" s="622"/>
      <c r="BJ24" s="622"/>
      <c r="BK24" s="622"/>
      <c r="BL24" s="622"/>
      <c r="BM24" s="622"/>
      <c r="BN24" s="623"/>
      <c r="BO24" s="659" t="s">
        <v>133</v>
      </c>
      <c r="BP24" s="659"/>
      <c r="BQ24" s="659"/>
      <c r="BR24" s="659"/>
      <c r="BS24" s="660" t="s">
        <v>133</v>
      </c>
      <c r="BT24" s="660"/>
      <c r="BU24" s="660"/>
      <c r="BV24" s="660"/>
      <c r="BW24" s="660"/>
      <c r="BX24" s="660"/>
      <c r="BY24" s="660"/>
      <c r="BZ24" s="660"/>
      <c r="CA24" s="660"/>
      <c r="CB24" s="695"/>
      <c r="CD24" s="679" t="s">
        <v>298</v>
      </c>
      <c r="CE24" s="680"/>
      <c r="CF24" s="680"/>
      <c r="CG24" s="680"/>
      <c r="CH24" s="680"/>
      <c r="CI24" s="680"/>
      <c r="CJ24" s="680"/>
      <c r="CK24" s="680"/>
      <c r="CL24" s="680"/>
      <c r="CM24" s="680"/>
      <c r="CN24" s="680"/>
      <c r="CO24" s="680"/>
      <c r="CP24" s="680"/>
      <c r="CQ24" s="681"/>
      <c r="CR24" s="676">
        <v>2243975</v>
      </c>
      <c r="CS24" s="677"/>
      <c r="CT24" s="677"/>
      <c r="CU24" s="677"/>
      <c r="CV24" s="677"/>
      <c r="CW24" s="677"/>
      <c r="CX24" s="677"/>
      <c r="CY24" s="702"/>
      <c r="CZ24" s="703">
        <v>37.4</v>
      </c>
      <c r="DA24" s="685"/>
      <c r="DB24" s="685"/>
      <c r="DC24" s="705"/>
      <c r="DD24" s="701">
        <v>1819101</v>
      </c>
      <c r="DE24" s="677"/>
      <c r="DF24" s="677"/>
      <c r="DG24" s="677"/>
      <c r="DH24" s="677"/>
      <c r="DI24" s="677"/>
      <c r="DJ24" s="677"/>
      <c r="DK24" s="702"/>
      <c r="DL24" s="701">
        <v>1806259</v>
      </c>
      <c r="DM24" s="677"/>
      <c r="DN24" s="677"/>
      <c r="DO24" s="677"/>
      <c r="DP24" s="677"/>
      <c r="DQ24" s="677"/>
      <c r="DR24" s="677"/>
      <c r="DS24" s="677"/>
      <c r="DT24" s="677"/>
      <c r="DU24" s="677"/>
      <c r="DV24" s="702"/>
      <c r="DW24" s="703">
        <v>53.1</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3478566</v>
      </c>
      <c r="S25" s="622"/>
      <c r="T25" s="622"/>
      <c r="U25" s="622"/>
      <c r="V25" s="622"/>
      <c r="W25" s="622"/>
      <c r="X25" s="622"/>
      <c r="Y25" s="623"/>
      <c r="Z25" s="659">
        <v>54.2</v>
      </c>
      <c r="AA25" s="659"/>
      <c r="AB25" s="659"/>
      <c r="AC25" s="659"/>
      <c r="AD25" s="660">
        <v>3274776</v>
      </c>
      <c r="AE25" s="660"/>
      <c r="AF25" s="660"/>
      <c r="AG25" s="660"/>
      <c r="AH25" s="660"/>
      <c r="AI25" s="660"/>
      <c r="AJ25" s="660"/>
      <c r="AK25" s="660"/>
      <c r="AL25" s="624">
        <v>97.2</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133</v>
      </c>
      <c r="BH25" s="622"/>
      <c r="BI25" s="622"/>
      <c r="BJ25" s="622"/>
      <c r="BK25" s="622"/>
      <c r="BL25" s="622"/>
      <c r="BM25" s="622"/>
      <c r="BN25" s="623"/>
      <c r="BO25" s="659" t="s">
        <v>133</v>
      </c>
      <c r="BP25" s="659"/>
      <c r="BQ25" s="659"/>
      <c r="BR25" s="659"/>
      <c r="BS25" s="660" t="s">
        <v>133</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1098768</v>
      </c>
      <c r="CS25" s="634"/>
      <c r="CT25" s="634"/>
      <c r="CU25" s="634"/>
      <c r="CV25" s="634"/>
      <c r="CW25" s="634"/>
      <c r="CX25" s="634"/>
      <c r="CY25" s="635"/>
      <c r="CZ25" s="624">
        <v>18.3</v>
      </c>
      <c r="DA25" s="636"/>
      <c r="DB25" s="636"/>
      <c r="DC25" s="637"/>
      <c r="DD25" s="627">
        <v>990825</v>
      </c>
      <c r="DE25" s="634"/>
      <c r="DF25" s="634"/>
      <c r="DG25" s="634"/>
      <c r="DH25" s="634"/>
      <c r="DI25" s="634"/>
      <c r="DJ25" s="634"/>
      <c r="DK25" s="635"/>
      <c r="DL25" s="627">
        <v>977988</v>
      </c>
      <c r="DM25" s="634"/>
      <c r="DN25" s="634"/>
      <c r="DO25" s="634"/>
      <c r="DP25" s="634"/>
      <c r="DQ25" s="634"/>
      <c r="DR25" s="634"/>
      <c r="DS25" s="634"/>
      <c r="DT25" s="634"/>
      <c r="DU25" s="634"/>
      <c r="DV25" s="635"/>
      <c r="DW25" s="624">
        <v>28.8</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740</v>
      </c>
      <c r="S26" s="622"/>
      <c r="T26" s="622"/>
      <c r="U26" s="622"/>
      <c r="V26" s="622"/>
      <c r="W26" s="622"/>
      <c r="X26" s="622"/>
      <c r="Y26" s="623"/>
      <c r="Z26" s="659">
        <v>0</v>
      </c>
      <c r="AA26" s="659"/>
      <c r="AB26" s="659"/>
      <c r="AC26" s="659"/>
      <c r="AD26" s="660">
        <v>740</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133</v>
      </c>
      <c r="BH26" s="622"/>
      <c r="BI26" s="622"/>
      <c r="BJ26" s="622"/>
      <c r="BK26" s="622"/>
      <c r="BL26" s="622"/>
      <c r="BM26" s="622"/>
      <c r="BN26" s="623"/>
      <c r="BO26" s="659" t="s">
        <v>133</v>
      </c>
      <c r="BP26" s="659"/>
      <c r="BQ26" s="659"/>
      <c r="BR26" s="659"/>
      <c r="BS26" s="660" t="s">
        <v>133</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581839</v>
      </c>
      <c r="CS26" s="622"/>
      <c r="CT26" s="622"/>
      <c r="CU26" s="622"/>
      <c r="CV26" s="622"/>
      <c r="CW26" s="622"/>
      <c r="CX26" s="622"/>
      <c r="CY26" s="623"/>
      <c r="CZ26" s="624">
        <v>9.6999999999999993</v>
      </c>
      <c r="DA26" s="636"/>
      <c r="DB26" s="636"/>
      <c r="DC26" s="637"/>
      <c r="DD26" s="627">
        <v>539871</v>
      </c>
      <c r="DE26" s="622"/>
      <c r="DF26" s="622"/>
      <c r="DG26" s="622"/>
      <c r="DH26" s="622"/>
      <c r="DI26" s="622"/>
      <c r="DJ26" s="622"/>
      <c r="DK26" s="623"/>
      <c r="DL26" s="627" t="s">
        <v>133</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3239</v>
      </c>
      <c r="S27" s="622"/>
      <c r="T27" s="622"/>
      <c r="U27" s="622"/>
      <c r="V27" s="622"/>
      <c r="W27" s="622"/>
      <c r="X27" s="622"/>
      <c r="Y27" s="623"/>
      <c r="Z27" s="659">
        <v>0.1</v>
      </c>
      <c r="AA27" s="659"/>
      <c r="AB27" s="659"/>
      <c r="AC27" s="659"/>
      <c r="AD27" s="660" t="s">
        <v>133</v>
      </c>
      <c r="AE27" s="660"/>
      <c r="AF27" s="660"/>
      <c r="AG27" s="660"/>
      <c r="AH27" s="660"/>
      <c r="AI27" s="660"/>
      <c r="AJ27" s="660"/>
      <c r="AK27" s="660"/>
      <c r="AL27" s="624" t="s">
        <v>133</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644998</v>
      </c>
      <c r="BH27" s="622"/>
      <c r="BI27" s="622"/>
      <c r="BJ27" s="622"/>
      <c r="BK27" s="622"/>
      <c r="BL27" s="622"/>
      <c r="BM27" s="622"/>
      <c r="BN27" s="623"/>
      <c r="BO27" s="659">
        <v>100</v>
      </c>
      <c r="BP27" s="659"/>
      <c r="BQ27" s="659"/>
      <c r="BR27" s="659"/>
      <c r="BS27" s="660" t="s">
        <v>133</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429301</v>
      </c>
      <c r="CS27" s="634"/>
      <c r="CT27" s="634"/>
      <c r="CU27" s="634"/>
      <c r="CV27" s="634"/>
      <c r="CW27" s="634"/>
      <c r="CX27" s="634"/>
      <c r="CY27" s="635"/>
      <c r="CZ27" s="624">
        <v>7.2</v>
      </c>
      <c r="DA27" s="636"/>
      <c r="DB27" s="636"/>
      <c r="DC27" s="637"/>
      <c r="DD27" s="627">
        <v>112370</v>
      </c>
      <c r="DE27" s="634"/>
      <c r="DF27" s="634"/>
      <c r="DG27" s="634"/>
      <c r="DH27" s="634"/>
      <c r="DI27" s="634"/>
      <c r="DJ27" s="634"/>
      <c r="DK27" s="635"/>
      <c r="DL27" s="627">
        <v>112365</v>
      </c>
      <c r="DM27" s="634"/>
      <c r="DN27" s="634"/>
      <c r="DO27" s="634"/>
      <c r="DP27" s="634"/>
      <c r="DQ27" s="634"/>
      <c r="DR27" s="634"/>
      <c r="DS27" s="634"/>
      <c r="DT27" s="634"/>
      <c r="DU27" s="634"/>
      <c r="DV27" s="635"/>
      <c r="DW27" s="624">
        <v>3.3</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51703</v>
      </c>
      <c r="S28" s="622"/>
      <c r="T28" s="622"/>
      <c r="U28" s="622"/>
      <c r="V28" s="622"/>
      <c r="W28" s="622"/>
      <c r="X28" s="622"/>
      <c r="Y28" s="623"/>
      <c r="Z28" s="659">
        <v>0.8</v>
      </c>
      <c r="AA28" s="659"/>
      <c r="AB28" s="659"/>
      <c r="AC28" s="659"/>
      <c r="AD28" s="660" t="s">
        <v>133</v>
      </c>
      <c r="AE28" s="660"/>
      <c r="AF28" s="660"/>
      <c r="AG28" s="660"/>
      <c r="AH28" s="660"/>
      <c r="AI28" s="660"/>
      <c r="AJ28" s="660"/>
      <c r="AK28" s="660"/>
      <c r="AL28" s="624" t="s">
        <v>133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715906</v>
      </c>
      <c r="CS28" s="622"/>
      <c r="CT28" s="622"/>
      <c r="CU28" s="622"/>
      <c r="CV28" s="622"/>
      <c r="CW28" s="622"/>
      <c r="CX28" s="622"/>
      <c r="CY28" s="623"/>
      <c r="CZ28" s="624">
        <v>11.9</v>
      </c>
      <c r="DA28" s="636"/>
      <c r="DB28" s="636"/>
      <c r="DC28" s="637"/>
      <c r="DD28" s="627">
        <v>715906</v>
      </c>
      <c r="DE28" s="622"/>
      <c r="DF28" s="622"/>
      <c r="DG28" s="622"/>
      <c r="DH28" s="622"/>
      <c r="DI28" s="622"/>
      <c r="DJ28" s="622"/>
      <c r="DK28" s="623"/>
      <c r="DL28" s="627">
        <v>715906</v>
      </c>
      <c r="DM28" s="622"/>
      <c r="DN28" s="622"/>
      <c r="DO28" s="622"/>
      <c r="DP28" s="622"/>
      <c r="DQ28" s="622"/>
      <c r="DR28" s="622"/>
      <c r="DS28" s="622"/>
      <c r="DT28" s="622"/>
      <c r="DU28" s="622"/>
      <c r="DV28" s="623"/>
      <c r="DW28" s="624">
        <v>21.1</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4465</v>
      </c>
      <c r="S29" s="622"/>
      <c r="T29" s="622"/>
      <c r="U29" s="622"/>
      <c r="V29" s="622"/>
      <c r="W29" s="622"/>
      <c r="X29" s="622"/>
      <c r="Y29" s="623"/>
      <c r="Z29" s="659">
        <v>0.1</v>
      </c>
      <c r="AA29" s="659"/>
      <c r="AB29" s="659"/>
      <c r="AC29" s="659"/>
      <c r="AD29" s="660" t="s">
        <v>133</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74</v>
      </c>
      <c r="CG29" s="619"/>
      <c r="CH29" s="619"/>
      <c r="CI29" s="619"/>
      <c r="CJ29" s="619"/>
      <c r="CK29" s="619"/>
      <c r="CL29" s="619"/>
      <c r="CM29" s="619"/>
      <c r="CN29" s="619"/>
      <c r="CO29" s="619"/>
      <c r="CP29" s="619"/>
      <c r="CQ29" s="620"/>
      <c r="CR29" s="621">
        <v>715807</v>
      </c>
      <c r="CS29" s="634"/>
      <c r="CT29" s="634"/>
      <c r="CU29" s="634"/>
      <c r="CV29" s="634"/>
      <c r="CW29" s="634"/>
      <c r="CX29" s="634"/>
      <c r="CY29" s="635"/>
      <c r="CZ29" s="624">
        <v>11.9</v>
      </c>
      <c r="DA29" s="636"/>
      <c r="DB29" s="636"/>
      <c r="DC29" s="637"/>
      <c r="DD29" s="627">
        <v>715807</v>
      </c>
      <c r="DE29" s="634"/>
      <c r="DF29" s="634"/>
      <c r="DG29" s="634"/>
      <c r="DH29" s="634"/>
      <c r="DI29" s="634"/>
      <c r="DJ29" s="634"/>
      <c r="DK29" s="635"/>
      <c r="DL29" s="627">
        <v>715807</v>
      </c>
      <c r="DM29" s="634"/>
      <c r="DN29" s="634"/>
      <c r="DO29" s="634"/>
      <c r="DP29" s="634"/>
      <c r="DQ29" s="634"/>
      <c r="DR29" s="634"/>
      <c r="DS29" s="634"/>
      <c r="DT29" s="634"/>
      <c r="DU29" s="634"/>
      <c r="DV29" s="635"/>
      <c r="DW29" s="624">
        <v>21.1</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606798</v>
      </c>
      <c r="S30" s="622"/>
      <c r="T30" s="622"/>
      <c r="U30" s="622"/>
      <c r="V30" s="622"/>
      <c r="W30" s="622"/>
      <c r="X30" s="622"/>
      <c r="Y30" s="623"/>
      <c r="Z30" s="659">
        <v>9.5</v>
      </c>
      <c r="AA30" s="659"/>
      <c r="AB30" s="659"/>
      <c r="AC30" s="659"/>
      <c r="AD30" s="660" t="s">
        <v>133</v>
      </c>
      <c r="AE30" s="660"/>
      <c r="AF30" s="660"/>
      <c r="AG30" s="660"/>
      <c r="AH30" s="660"/>
      <c r="AI30" s="660"/>
      <c r="AJ30" s="660"/>
      <c r="AK30" s="660"/>
      <c r="AL30" s="624" t="s">
        <v>261</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702025</v>
      </c>
      <c r="CS30" s="622"/>
      <c r="CT30" s="622"/>
      <c r="CU30" s="622"/>
      <c r="CV30" s="622"/>
      <c r="CW30" s="622"/>
      <c r="CX30" s="622"/>
      <c r="CY30" s="623"/>
      <c r="CZ30" s="624">
        <v>11.7</v>
      </c>
      <c r="DA30" s="636"/>
      <c r="DB30" s="636"/>
      <c r="DC30" s="637"/>
      <c r="DD30" s="627">
        <v>702025</v>
      </c>
      <c r="DE30" s="622"/>
      <c r="DF30" s="622"/>
      <c r="DG30" s="622"/>
      <c r="DH30" s="622"/>
      <c r="DI30" s="622"/>
      <c r="DJ30" s="622"/>
      <c r="DK30" s="623"/>
      <c r="DL30" s="627">
        <v>702025</v>
      </c>
      <c r="DM30" s="622"/>
      <c r="DN30" s="622"/>
      <c r="DO30" s="622"/>
      <c r="DP30" s="622"/>
      <c r="DQ30" s="622"/>
      <c r="DR30" s="622"/>
      <c r="DS30" s="622"/>
      <c r="DT30" s="622"/>
      <c r="DU30" s="622"/>
      <c r="DV30" s="623"/>
      <c r="DW30" s="624">
        <v>20.7</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v>95160</v>
      </c>
      <c r="S31" s="622"/>
      <c r="T31" s="622"/>
      <c r="U31" s="622"/>
      <c r="V31" s="622"/>
      <c r="W31" s="622"/>
      <c r="X31" s="622"/>
      <c r="Y31" s="623"/>
      <c r="Z31" s="659">
        <v>1.5</v>
      </c>
      <c r="AA31" s="659"/>
      <c r="AB31" s="659"/>
      <c r="AC31" s="659"/>
      <c r="AD31" s="660">
        <v>95160</v>
      </c>
      <c r="AE31" s="660"/>
      <c r="AF31" s="660"/>
      <c r="AG31" s="660"/>
      <c r="AH31" s="660"/>
      <c r="AI31" s="660"/>
      <c r="AJ31" s="660"/>
      <c r="AK31" s="660"/>
      <c r="AL31" s="624">
        <v>2.8</v>
      </c>
      <c r="AM31" s="625"/>
      <c r="AN31" s="625"/>
      <c r="AO31" s="661"/>
      <c r="AP31" s="687" t="s">
        <v>317</v>
      </c>
      <c r="AQ31" s="688"/>
      <c r="AR31" s="688"/>
      <c r="AS31" s="688"/>
      <c r="AT31" s="689" t="s">
        <v>318</v>
      </c>
      <c r="AU31" s="218"/>
      <c r="AV31" s="218"/>
      <c r="AW31" s="218"/>
      <c r="AX31" s="679" t="s">
        <v>195</v>
      </c>
      <c r="AY31" s="680"/>
      <c r="AZ31" s="680"/>
      <c r="BA31" s="680"/>
      <c r="BB31" s="680"/>
      <c r="BC31" s="680"/>
      <c r="BD31" s="680"/>
      <c r="BE31" s="680"/>
      <c r="BF31" s="681"/>
      <c r="BG31" s="683">
        <v>99</v>
      </c>
      <c r="BH31" s="684"/>
      <c r="BI31" s="684"/>
      <c r="BJ31" s="684"/>
      <c r="BK31" s="684"/>
      <c r="BL31" s="684"/>
      <c r="BM31" s="685">
        <v>97</v>
      </c>
      <c r="BN31" s="684"/>
      <c r="BO31" s="684"/>
      <c r="BP31" s="684"/>
      <c r="BQ31" s="686"/>
      <c r="BR31" s="683">
        <v>99.5</v>
      </c>
      <c r="BS31" s="684"/>
      <c r="BT31" s="684"/>
      <c r="BU31" s="684"/>
      <c r="BV31" s="684"/>
      <c r="BW31" s="684"/>
      <c r="BX31" s="685">
        <v>97</v>
      </c>
      <c r="BY31" s="684"/>
      <c r="BZ31" s="684"/>
      <c r="CA31" s="684"/>
      <c r="CB31" s="686"/>
      <c r="CD31" s="642"/>
      <c r="CE31" s="643"/>
      <c r="CF31" s="618" t="s">
        <v>319</v>
      </c>
      <c r="CG31" s="619"/>
      <c r="CH31" s="619"/>
      <c r="CI31" s="619"/>
      <c r="CJ31" s="619"/>
      <c r="CK31" s="619"/>
      <c r="CL31" s="619"/>
      <c r="CM31" s="619"/>
      <c r="CN31" s="619"/>
      <c r="CO31" s="619"/>
      <c r="CP31" s="619"/>
      <c r="CQ31" s="620"/>
      <c r="CR31" s="621">
        <v>13782</v>
      </c>
      <c r="CS31" s="634"/>
      <c r="CT31" s="634"/>
      <c r="CU31" s="634"/>
      <c r="CV31" s="634"/>
      <c r="CW31" s="634"/>
      <c r="CX31" s="634"/>
      <c r="CY31" s="635"/>
      <c r="CZ31" s="624">
        <v>0.2</v>
      </c>
      <c r="DA31" s="636"/>
      <c r="DB31" s="636"/>
      <c r="DC31" s="637"/>
      <c r="DD31" s="627">
        <v>13782</v>
      </c>
      <c r="DE31" s="634"/>
      <c r="DF31" s="634"/>
      <c r="DG31" s="634"/>
      <c r="DH31" s="634"/>
      <c r="DI31" s="634"/>
      <c r="DJ31" s="634"/>
      <c r="DK31" s="635"/>
      <c r="DL31" s="627">
        <v>13782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538051</v>
      </c>
      <c r="S32" s="622"/>
      <c r="T32" s="622"/>
      <c r="U32" s="622"/>
      <c r="V32" s="622"/>
      <c r="W32" s="622"/>
      <c r="X32" s="622"/>
      <c r="Y32" s="623"/>
      <c r="Z32" s="659">
        <v>8.4</v>
      </c>
      <c r="AA32" s="659"/>
      <c r="AB32" s="659"/>
      <c r="AC32" s="659"/>
      <c r="AD32" s="660" t="s">
        <v>133</v>
      </c>
      <c r="AE32" s="660"/>
      <c r="AF32" s="660"/>
      <c r="AG32" s="660"/>
      <c r="AH32" s="660"/>
      <c r="AI32" s="660"/>
      <c r="AJ32" s="660"/>
      <c r="AK32" s="660"/>
      <c r="AL32" s="624" t="s">
        <v>133</v>
      </c>
      <c r="AM32" s="625"/>
      <c r="AN32" s="625"/>
      <c r="AO32" s="661"/>
      <c r="AP32" s="662"/>
      <c r="AQ32" s="663"/>
      <c r="AR32" s="663"/>
      <c r="AS32" s="663"/>
      <c r="AT32" s="690"/>
      <c r="AU32" s="214" t="s">
        <v>321</v>
      </c>
      <c r="AX32" s="618" t="s">
        <v>322</v>
      </c>
      <c r="AY32" s="619"/>
      <c r="AZ32" s="619"/>
      <c r="BA32" s="619"/>
      <c r="BB32" s="619"/>
      <c r="BC32" s="619"/>
      <c r="BD32" s="619"/>
      <c r="BE32" s="619"/>
      <c r="BF32" s="620"/>
      <c r="BG32" s="692">
        <v>98.6</v>
      </c>
      <c r="BH32" s="634"/>
      <c r="BI32" s="634"/>
      <c r="BJ32" s="634"/>
      <c r="BK32" s="634"/>
      <c r="BL32" s="634"/>
      <c r="BM32" s="625">
        <v>97.2</v>
      </c>
      <c r="BN32" s="634"/>
      <c r="BO32" s="634"/>
      <c r="BP32" s="634"/>
      <c r="BQ32" s="657"/>
      <c r="BR32" s="692">
        <v>99.6</v>
      </c>
      <c r="BS32" s="634"/>
      <c r="BT32" s="634"/>
      <c r="BU32" s="634"/>
      <c r="BV32" s="634"/>
      <c r="BW32" s="634"/>
      <c r="BX32" s="625">
        <v>97.9</v>
      </c>
      <c r="BY32" s="634"/>
      <c r="BZ32" s="634"/>
      <c r="CA32" s="634"/>
      <c r="CB32" s="657"/>
      <c r="CD32" s="644"/>
      <c r="CE32" s="645"/>
      <c r="CF32" s="618" t="s">
        <v>323</v>
      </c>
      <c r="CG32" s="619"/>
      <c r="CH32" s="619"/>
      <c r="CI32" s="619"/>
      <c r="CJ32" s="619"/>
      <c r="CK32" s="619"/>
      <c r="CL32" s="619"/>
      <c r="CM32" s="619"/>
      <c r="CN32" s="619"/>
      <c r="CO32" s="619"/>
      <c r="CP32" s="619"/>
      <c r="CQ32" s="620"/>
      <c r="CR32" s="621">
        <v>99</v>
      </c>
      <c r="CS32" s="622"/>
      <c r="CT32" s="622"/>
      <c r="CU32" s="622"/>
      <c r="CV32" s="622"/>
      <c r="CW32" s="622"/>
      <c r="CX32" s="622"/>
      <c r="CY32" s="623"/>
      <c r="CZ32" s="624">
        <v>0</v>
      </c>
      <c r="DA32" s="636"/>
      <c r="DB32" s="636"/>
      <c r="DC32" s="637"/>
      <c r="DD32" s="627">
        <v>99</v>
      </c>
      <c r="DE32" s="622"/>
      <c r="DF32" s="622"/>
      <c r="DG32" s="622"/>
      <c r="DH32" s="622"/>
      <c r="DI32" s="622"/>
      <c r="DJ32" s="622"/>
      <c r="DK32" s="623"/>
      <c r="DL32" s="627">
        <v>99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57772</v>
      </c>
      <c r="S33" s="622"/>
      <c r="T33" s="622"/>
      <c r="U33" s="622"/>
      <c r="V33" s="622"/>
      <c r="W33" s="622"/>
      <c r="X33" s="622"/>
      <c r="Y33" s="623"/>
      <c r="Z33" s="659">
        <v>0.9</v>
      </c>
      <c r="AA33" s="659"/>
      <c r="AB33" s="659"/>
      <c r="AC33" s="659"/>
      <c r="AD33" s="660" t="s">
        <v>133</v>
      </c>
      <c r="AE33" s="660"/>
      <c r="AF33" s="660"/>
      <c r="AG33" s="660"/>
      <c r="AH33" s="660"/>
      <c r="AI33" s="660"/>
      <c r="AJ33" s="660"/>
      <c r="AK33" s="660"/>
      <c r="AL33" s="624" t="s">
        <v>133</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98.3</v>
      </c>
      <c r="BH33" s="606"/>
      <c r="BI33" s="606"/>
      <c r="BJ33" s="606"/>
      <c r="BK33" s="606"/>
      <c r="BL33" s="606"/>
      <c r="BM33" s="652">
        <v>93.9</v>
      </c>
      <c r="BN33" s="606"/>
      <c r="BO33" s="606"/>
      <c r="BP33" s="606"/>
      <c r="BQ33" s="669"/>
      <c r="BR33" s="682">
        <v>98.8</v>
      </c>
      <c r="BS33" s="606"/>
      <c r="BT33" s="606"/>
      <c r="BU33" s="606"/>
      <c r="BV33" s="606"/>
      <c r="BW33" s="606"/>
      <c r="BX33" s="652">
        <v>93.2</v>
      </c>
      <c r="BY33" s="606"/>
      <c r="BZ33" s="606"/>
      <c r="CA33" s="606"/>
      <c r="CB33" s="669"/>
      <c r="CD33" s="618" t="s">
        <v>326</v>
      </c>
      <c r="CE33" s="619"/>
      <c r="CF33" s="619"/>
      <c r="CG33" s="619"/>
      <c r="CH33" s="619"/>
      <c r="CI33" s="619"/>
      <c r="CJ33" s="619"/>
      <c r="CK33" s="619"/>
      <c r="CL33" s="619"/>
      <c r="CM33" s="619"/>
      <c r="CN33" s="619"/>
      <c r="CO33" s="619"/>
      <c r="CP33" s="619"/>
      <c r="CQ33" s="620"/>
      <c r="CR33" s="621">
        <v>2844938</v>
      </c>
      <c r="CS33" s="634"/>
      <c r="CT33" s="634"/>
      <c r="CU33" s="634"/>
      <c r="CV33" s="634"/>
      <c r="CW33" s="634"/>
      <c r="CX33" s="634"/>
      <c r="CY33" s="635"/>
      <c r="CZ33" s="624">
        <v>47.5</v>
      </c>
      <c r="DA33" s="636"/>
      <c r="DB33" s="636"/>
      <c r="DC33" s="637"/>
      <c r="DD33" s="627">
        <v>1819654</v>
      </c>
      <c r="DE33" s="634"/>
      <c r="DF33" s="634"/>
      <c r="DG33" s="634"/>
      <c r="DH33" s="634"/>
      <c r="DI33" s="634"/>
      <c r="DJ33" s="634"/>
      <c r="DK33" s="635"/>
      <c r="DL33" s="627">
        <v>1154979</v>
      </c>
      <c r="DM33" s="634"/>
      <c r="DN33" s="634"/>
      <c r="DO33" s="634"/>
      <c r="DP33" s="634"/>
      <c r="DQ33" s="634"/>
      <c r="DR33" s="634"/>
      <c r="DS33" s="634"/>
      <c r="DT33" s="634"/>
      <c r="DU33" s="634"/>
      <c r="DV33" s="635"/>
      <c r="DW33" s="624">
        <v>34</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239415</v>
      </c>
      <c r="S34" s="622"/>
      <c r="T34" s="622"/>
      <c r="U34" s="622"/>
      <c r="V34" s="622"/>
      <c r="W34" s="622"/>
      <c r="X34" s="622"/>
      <c r="Y34" s="623"/>
      <c r="Z34" s="659">
        <v>3.7</v>
      </c>
      <c r="AA34" s="659"/>
      <c r="AB34" s="659"/>
      <c r="AC34" s="659"/>
      <c r="AD34" s="660" t="s">
        <v>133</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1098701</v>
      </c>
      <c r="CS34" s="622"/>
      <c r="CT34" s="622"/>
      <c r="CU34" s="622"/>
      <c r="CV34" s="622"/>
      <c r="CW34" s="622"/>
      <c r="CX34" s="622"/>
      <c r="CY34" s="623"/>
      <c r="CZ34" s="624">
        <v>18.3</v>
      </c>
      <c r="DA34" s="636"/>
      <c r="DB34" s="636"/>
      <c r="DC34" s="637"/>
      <c r="DD34" s="627">
        <v>632858</v>
      </c>
      <c r="DE34" s="622"/>
      <c r="DF34" s="622"/>
      <c r="DG34" s="622"/>
      <c r="DH34" s="622"/>
      <c r="DI34" s="622"/>
      <c r="DJ34" s="622"/>
      <c r="DK34" s="623"/>
      <c r="DL34" s="627">
        <v>514633</v>
      </c>
      <c r="DM34" s="622"/>
      <c r="DN34" s="622"/>
      <c r="DO34" s="622"/>
      <c r="DP34" s="622"/>
      <c r="DQ34" s="622"/>
      <c r="DR34" s="622"/>
      <c r="DS34" s="622"/>
      <c r="DT34" s="622"/>
      <c r="DU34" s="622"/>
      <c r="DV34" s="623"/>
      <c r="DW34" s="624">
        <v>15.1</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245522</v>
      </c>
      <c r="S35" s="622"/>
      <c r="T35" s="622"/>
      <c r="U35" s="622"/>
      <c r="V35" s="622"/>
      <c r="W35" s="622"/>
      <c r="X35" s="622"/>
      <c r="Y35" s="623"/>
      <c r="Z35" s="659">
        <v>3.8</v>
      </c>
      <c r="AA35" s="659"/>
      <c r="AB35" s="659"/>
      <c r="AC35" s="659"/>
      <c r="AD35" s="660" t="s">
        <v>133</v>
      </c>
      <c r="AE35" s="660"/>
      <c r="AF35" s="660"/>
      <c r="AG35" s="660"/>
      <c r="AH35" s="660"/>
      <c r="AI35" s="660"/>
      <c r="AJ35" s="660"/>
      <c r="AK35" s="660"/>
      <c r="AL35" s="624" t="s">
        <v>133</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105969</v>
      </c>
      <c r="CS35" s="634"/>
      <c r="CT35" s="634"/>
      <c r="CU35" s="634"/>
      <c r="CV35" s="634"/>
      <c r="CW35" s="634"/>
      <c r="CX35" s="634"/>
      <c r="CY35" s="635"/>
      <c r="CZ35" s="624">
        <v>1.8</v>
      </c>
      <c r="DA35" s="636"/>
      <c r="DB35" s="636"/>
      <c r="DC35" s="637"/>
      <c r="DD35" s="627">
        <v>92628</v>
      </c>
      <c r="DE35" s="634"/>
      <c r="DF35" s="634"/>
      <c r="DG35" s="634"/>
      <c r="DH35" s="634"/>
      <c r="DI35" s="634"/>
      <c r="DJ35" s="634"/>
      <c r="DK35" s="635"/>
      <c r="DL35" s="627">
        <v>62469</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655058</v>
      </c>
      <c r="S36" s="622"/>
      <c r="T36" s="622"/>
      <c r="U36" s="622"/>
      <c r="V36" s="622"/>
      <c r="W36" s="622"/>
      <c r="X36" s="622"/>
      <c r="Y36" s="623"/>
      <c r="Z36" s="659">
        <v>10.199999999999999</v>
      </c>
      <c r="AA36" s="659"/>
      <c r="AB36" s="659"/>
      <c r="AC36" s="659"/>
      <c r="AD36" s="660" t="s">
        <v>261</v>
      </c>
      <c r="AE36" s="660"/>
      <c r="AF36" s="660"/>
      <c r="AG36" s="660"/>
      <c r="AH36" s="660"/>
      <c r="AI36" s="660"/>
      <c r="AJ36" s="660"/>
      <c r="AK36" s="660"/>
      <c r="AL36" s="624" t="s">
        <v>133</v>
      </c>
      <c r="AM36" s="625"/>
      <c r="AN36" s="625"/>
      <c r="AO36" s="661"/>
      <c r="AP36" s="222"/>
      <c r="AQ36" s="670" t="s">
        <v>334</v>
      </c>
      <c r="AR36" s="671"/>
      <c r="AS36" s="671"/>
      <c r="AT36" s="671"/>
      <c r="AU36" s="671"/>
      <c r="AV36" s="671"/>
      <c r="AW36" s="671"/>
      <c r="AX36" s="671"/>
      <c r="AY36" s="672"/>
      <c r="AZ36" s="676">
        <v>371061</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321</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775383</v>
      </c>
      <c r="CS36" s="622"/>
      <c r="CT36" s="622"/>
      <c r="CU36" s="622"/>
      <c r="CV36" s="622"/>
      <c r="CW36" s="622"/>
      <c r="CX36" s="622"/>
      <c r="CY36" s="623"/>
      <c r="CZ36" s="624">
        <v>12.9</v>
      </c>
      <c r="DA36" s="636"/>
      <c r="DB36" s="636"/>
      <c r="DC36" s="637"/>
      <c r="DD36" s="627">
        <v>511061</v>
      </c>
      <c r="DE36" s="622"/>
      <c r="DF36" s="622"/>
      <c r="DG36" s="622"/>
      <c r="DH36" s="622"/>
      <c r="DI36" s="622"/>
      <c r="DJ36" s="622"/>
      <c r="DK36" s="623"/>
      <c r="DL36" s="627">
        <v>388932</v>
      </c>
      <c r="DM36" s="622"/>
      <c r="DN36" s="622"/>
      <c r="DO36" s="622"/>
      <c r="DP36" s="622"/>
      <c r="DQ36" s="622"/>
      <c r="DR36" s="622"/>
      <c r="DS36" s="622"/>
      <c r="DT36" s="622"/>
      <c r="DU36" s="622"/>
      <c r="DV36" s="623"/>
      <c r="DW36" s="624">
        <v>11.4</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112738</v>
      </c>
      <c r="S37" s="622"/>
      <c r="T37" s="622"/>
      <c r="U37" s="622"/>
      <c r="V37" s="622"/>
      <c r="W37" s="622"/>
      <c r="X37" s="622"/>
      <c r="Y37" s="623"/>
      <c r="Z37" s="659">
        <v>1.8</v>
      </c>
      <c r="AA37" s="659"/>
      <c r="AB37" s="659"/>
      <c r="AC37" s="659"/>
      <c r="AD37" s="660" t="s">
        <v>133</v>
      </c>
      <c r="AE37" s="660"/>
      <c r="AF37" s="660"/>
      <c r="AG37" s="660"/>
      <c r="AH37" s="660"/>
      <c r="AI37" s="660"/>
      <c r="AJ37" s="660"/>
      <c r="AK37" s="660"/>
      <c r="AL37" s="624" t="s">
        <v>133</v>
      </c>
      <c r="AM37" s="625"/>
      <c r="AN37" s="625"/>
      <c r="AO37" s="661"/>
      <c r="AQ37" s="654" t="s">
        <v>338</v>
      </c>
      <c r="AR37" s="655"/>
      <c r="AS37" s="655"/>
      <c r="AT37" s="655"/>
      <c r="AU37" s="655"/>
      <c r="AV37" s="655"/>
      <c r="AW37" s="655"/>
      <c r="AX37" s="655"/>
      <c r="AY37" s="656"/>
      <c r="AZ37" s="621">
        <v>98670</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321</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343969</v>
      </c>
      <c r="CS37" s="634"/>
      <c r="CT37" s="634"/>
      <c r="CU37" s="634"/>
      <c r="CV37" s="634"/>
      <c r="CW37" s="634"/>
      <c r="CX37" s="634"/>
      <c r="CY37" s="635"/>
      <c r="CZ37" s="624">
        <v>5.7</v>
      </c>
      <c r="DA37" s="636"/>
      <c r="DB37" s="636"/>
      <c r="DC37" s="637"/>
      <c r="DD37" s="627">
        <v>321769</v>
      </c>
      <c r="DE37" s="634"/>
      <c r="DF37" s="634"/>
      <c r="DG37" s="634"/>
      <c r="DH37" s="634"/>
      <c r="DI37" s="634"/>
      <c r="DJ37" s="634"/>
      <c r="DK37" s="635"/>
      <c r="DL37" s="627">
        <v>260227</v>
      </c>
      <c r="DM37" s="634"/>
      <c r="DN37" s="634"/>
      <c r="DO37" s="634"/>
      <c r="DP37" s="634"/>
      <c r="DQ37" s="634"/>
      <c r="DR37" s="634"/>
      <c r="DS37" s="634"/>
      <c r="DT37" s="634"/>
      <c r="DU37" s="634"/>
      <c r="DV37" s="635"/>
      <c r="DW37" s="624">
        <v>7.7</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325009</v>
      </c>
      <c r="S38" s="622"/>
      <c r="T38" s="622"/>
      <c r="U38" s="622"/>
      <c r="V38" s="622"/>
      <c r="W38" s="622"/>
      <c r="X38" s="622"/>
      <c r="Y38" s="623"/>
      <c r="Z38" s="659">
        <v>5.0999999999999996</v>
      </c>
      <c r="AA38" s="659"/>
      <c r="AB38" s="659"/>
      <c r="AC38" s="659"/>
      <c r="AD38" s="660" t="s">
        <v>261</v>
      </c>
      <c r="AE38" s="660"/>
      <c r="AF38" s="660"/>
      <c r="AG38" s="660"/>
      <c r="AH38" s="660"/>
      <c r="AI38" s="660"/>
      <c r="AJ38" s="660"/>
      <c r="AK38" s="660"/>
      <c r="AL38" s="624" t="s">
        <v>133</v>
      </c>
      <c r="AM38" s="625"/>
      <c r="AN38" s="625"/>
      <c r="AO38" s="661"/>
      <c r="AQ38" s="654" t="s">
        <v>342</v>
      </c>
      <c r="AR38" s="655"/>
      <c r="AS38" s="655"/>
      <c r="AT38" s="655"/>
      <c r="AU38" s="655"/>
      <c r="AV38" s="655"/>
      <c r="AW38" s="655"/>
      <c r="AX38" s="655"/>
      <c r="AY38" s="656"/>
      <c r="AZ38" s="621" t="s">
        <v>133</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929</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371061</v>
      </c>
      <c r="CS38" s="622"/>
      <c r="CT38" s="622"/>
      <c r="CU38" s="622"/>
      <c r="CV38" s="622"/>
      <c r="CW38" s="622"/>
      <c r="CX38" s="622"/>
      <c r="CY38" s="623"/>
      <c r="CZ38" s="624">
        <v>6.2</v>
      </c>
      <c r="DA38" s="636"/>
      <c r="DB38" s="636"/>
      <c r="DC38" s="637"/>
      <c r="DD38" s="627">
        <v>312751</v>
      </c>
      <c r="DE38" s="622"/>
      <c r="DF38" s="622"/>
      <c r="DG38" s="622"/>
      <c r="DH38" s="622"/>
      <c r="DI38" s="622"/>
      <c r="DJ38" s="622"/>
      <c r="DK38" s="623"/>
      <c r="DL38" s="627">
        <v>188945</v>
      </c>
      <c r="DM38" s="622"/>
      <c r="DN38" s="622"/>
      <c r="DO38" s="622"/>
      <c r="DP38" s="622"/>
      <c r="DQ38" s="622"/>
      <c r="DR38" s="622"/>
      <c r="DS38" s="622"/>
      <c r="DT38" s="622"/>
      <c r="DU38" s="622"/>
      <c r="DV38" s="623"/>
      <c r="DW38" s="624">
        <v>5.6</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133</v>
      </c>
      <c r="AA39" s="659"/>
      <c r="AB39" s="659"/>
      <c r="AC39" s="659"/>
      <c r="AD39" s="660" t="s">
        <v>133</v>
      </c>
      <c r="AE39" s="660"/>
      <c r="AF39" s="660"/>
      <c r="AG39" s="660"/>
      <c r="AH39" s="660"/>
      <c r="AI39" s="660"/>
      <c r="AJ39" s="660"/>
      <c r="AK39" s="660"/>
      <c r="AL39" s="624" t="s">
        <v>261</v>
      </c>
      <c r="AM39" s="625"/>
      <c r="AN39" s="625"/>
      <c r="AO39" s="661"/>
      <c r="AQ39" s="654" t="s">
        <v>346</v>
      </c>
      <c r="AR39" s="655"/>
      <c r="AS39" s="655"/>
      <c r="AT39" s="655"/>
      <c r="AU39" s="655"/>
      <c r="AV39" s="655"/>
      <c r="AW39" s="655"/>
      <c r="AX39" s="655"/>
      <c r="AY39" s="656"/>
      <c r="AZ39" s="621" t="s">
        <v>133</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1386</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493824</v>
      </c>
      <c r="CS39" s="634"/>
      <c r="CT39" s="634"/>
      <c r="CU39" s="634"/>
      <c r="CV39" s="634"/>
      <c r="CW39" s="634"/>
      <c r="CX39" s="634"/>
      <c r="CY39" s="635"/>
      <c r="CZ39" s="624">
        <v>8.1999999999999993</v>
      </c>
      <c r="DA39" s="636"/>
      <c r="DB39" s="636"/>
      <c r="DC39" s="637"/>
      <c r="DD39" s="627">
        <v>270356</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28609</v>
      </c>
      <c r="S40" s="622"/>
      <c r="T40" s="622"/>
      <c r="U40" s="622"/>
      <c r="V40" s="622"/>
      <c r="W40" s="622"/>
      <c r="X40" s="622"/>
      <c r="Y40" s="623"/>
      <c r="Z40" s="659">
        <v>0.4</v>
      </c>
      <c r="AA40" s="659"/>
      <c r="AB40" s="659"/>
      <c r="AC40" s="659"/>
      <c r="AD40" s="660" t="s">
        <v>133</v>
      </c>
      <c r="AE40" s="660"/>
      <c r="AF40" s="660"/>
      <c r="AG40" s="660"/>
      <c r="AH40" s="660"/>
      <c r="AI40" s="660"/>
      <c r="AJ40" s="660"/>
      <c r="AK40" s="660"/>
      <c r="AL40" s="624" t="s">
        <v>133</v>
      </c>
      <c r="AM40" s="625"/>
      <c r="AN40" s="625"/>
      <c r="AO40" s="661"/>
      <c r="AQ40" s="654" t="s">
        <v>350</v>
      </c>
      <c r="AR40" s="655"/>
      <c r="AS40" s="655"/>
      <c r="AT40" s="655"/>
      <c r="AU40" s="655"/>
      <c r="AV40" s="655"/>
      <c r="AW40" s="655"/>
      <c r="AX40" s="655"/>
      <c r="AY40" s="656"/>
      <c r="AZ40" s="621" t="s">
        <v>133</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73</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t="s">
        <v>133</v>
      </c>
      <c r="CS40" s="622"/>
      <c r="CT40" s="622"/>
      <c r="CU40" s="622"/>
      <c r="CV40" s="622"/>
      <c r="CW40" s="622"/>
      <c r="CX40" s="622"/>
      <c r="CY40" s="623"/>
      <c r="CZ40" s="624" t="s">
        <v>133</v>
      </c>
      <c r="DA40" s="636"/>
      <c r="DB40" s="636"/>
      <c r="DC40" s="637"/>
      <c r="DD40" s="627" t="s">
        <v>133</v>
      </c>
      <c r="DE40" s="622"/>
      <c r="DF40" s="622"/>
      <c r="DG40" s="622"/>
      <c r="DH40" s="622"/>
      <c r="DI40" s="622"/>
      <c r="DJ40" s="622"/>
      <c r="DK40" s="623"/>
      <c r="DL40" s="627" t="s">
        <v>133</v>
      </c>
      <c r="DM40" s="622"/>
      <c r="DN40" s="622"/>
      <c r="DO40" s="622"/>
      <c r="DP40" s="622"/>
      <c r="DQ40" s="622"/>
      <c r="DR40" s="622"/>
      <c r="DS40" s="622"/>
      <c r="DT40" s="622"/>
      <c r="DU40" s="622"/>
      <c r="DV40" s="623"/>
      <c r="DW40" s="624" t="s">
        <v>133</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6414236</v>
      </c>
      <c r="S41" s="646"/>
      <c r="T41" s="646"/>
      <c r="U41" s="646"/>
      <c r="V41" s="646"/>
      <c r="W41" s="646"/>
      <c r="X41" s="646"/>
      <c r="Y41" s="649"/>
      <c r="Z41" s="650">
        <v>100</v>
      </c>
      <c r="AA41" s="650"/>
      <c r="AB41" s="650"/>
      <c r="AC41" s="650"/>
      <c r="AD41" s="651">
        <v>3370676</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47222</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v>1</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225169</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377</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903255</v>
      </c>
      <c r="CS42" s="634"/>
      <c r="CT42" s="634"/>
      <c r="CU42" s="634"/>
      <c r="CV42" s="634"/>
      <c r="CW42" s="634"/>
      <c r="CX42" s="634"/>
      <c r="CY42" s="635"/>
      <c r="CZ42" s="624">
        <v>15.1</v>
      </c>
      <c r="DA42" s="636"/>
      <c r="DB42" s="636"/>
      <c r="DC42" s="637"/>
      <c r="DD42" s="627">
        <v>262978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t="s">
        <v>133</v>
      </c>
      <c r="CS43" s="634"/>
      <c r="CT43" s="634"/>
      <c r="CU43" s="634"/>
      <c r="CV43" s="634"/>
      <c r="CW43" s="634"/>
      <c r="CX43" s="634"/>
      <c r="CY43" s="635"/>
      <c r="CZ43" s="624" t="s">
        <v>261</v>
      </c>
      <c r="DA43" s="636"/>
      <c r="DB43" s="636"/>
      <c r="DC43" s="637"/>
      <c r="DD43" s="627" t="s">
        <v>261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895373</v>
      </c>
      <c r="CS44" s="622"/>
      <c r="CT44" s="622"/>
      <c r="CU44" s="622"/>
      <c r="CV44" s="622"/>
      <c r="CW44" s="622"/>
      <c r="CX44" s="622"/>
      <c r="CY44" s="623"/>
      <c r="CZ44" s="624">
        <v>14.9</v>
      </c>
      <c r="DA44" s="625"/>
      <c r="DB44" s="625"/>
      <c r="DC44" s="626"/>
      <c r="DD44" s="627">
        <v>255096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682569</v>
      </c>
      <c r="CS45" s="634"/>
      <c r="CT45" s="634"/>
      <c r="CU45" s="634"/>
      <c r="CV45" s="634"/>
      <c r="CW45" s="634"/>
      <c r="CX45" s="634"/>
      <c r="CY45" s="635"/>
      <c r="CZ45" s="624">
        <v>11.4</v>
      </c>
      <c r="DA45" s="636"/>
      <c r="DB45" s="636"/>
      <c r="DC45" s="637"/>
      <c r="DD45" s="627">
        <v>235939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212804</v>
      </c>
      <c r="CS46" s="622"/>
      <c r="CT46" s="622"/>
      <c r="CU46" s="622"/>
      <c r="CV46" s="622"/>
      <c r="CW46" s="622"/>
      <c r="CX46" s="622"/>
      <c r="CY46" s="623"/>
      <c r="CZ46" s="624">
        <v>3.6</v>
      </c>
      <c r="DA46" s="625"/>
      <c r="DB46" s="625"/>
      <c r="DC46" s="626"/>
      <c r="DD46" s="627">
        <v>19157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7882</v>
      </c>
      <c r="CS47" s="634"/>
      <c r="CT47" s="634"/>
      <c r="CU47" s="634"/>
      <c r="CV47" s="634"/>
      <c r="CW47" s="634"/>
      <c r="CX47" s="634"/>
      <c r="CY47" s="635"/>
      <c r="CZ47" s="624">
        <v>0.1</v>
      </c>
      <c r="DA47" s="636"/>
      <c r="DB47" s="636"/>
      <c r="DC47" s="637"/>
      <c r="DD47" s="627">
        <v>7882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261</v>
      </c>
      <c r="CS48" s="622"/>
      <c r="CT48" s="622"/>
      <c r="CU48" s="622"/>
      <c r="CV48" s="622"/>
      <c r="CW48" s="622"/>
      <c r="CX48" s="622"/>
      <c r="CY48" s="623"/>
      <c r="CZ48" s="624" t="s">
        <v>261</v>
      </c>
      <c r="DA48" s="625"/>
      <c r="DB48" s="625"/>
      <c r="DC48" s="626"/>
      <c r="DD48" s="627" t="s">
        <v>261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5992168</v>
      </c>
      <c r="CS49" s="606"/>
      <c r="CT49" s="606"/>
      <c r="CU49" s="606"/>
      <c r="CV49" s="606"/>
      <c r="CW49" s="606"/>
      <c r="CX49" s="606"/>
      <c r="CY49" s="607"/>
      <c r="CZ49" s="608">
        <v>100</v>
      </c>
      <c r="DA49" s="609"/>
      <c r="DB49" s="609"/>
      <c r="DC49" s="610"/>
      <c r="DD49" s="611">
        <v>3901733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mz1QKMVTmZtG4c3pksnEURtFvSvQQJ/aU9bi7GROaS1NQ5RMUnwXFgGoQ3UpiNVOVnmKsbm4Uw770hTfXKjng==" saltValue="Vut4jTwlZ8BycgsUo40S9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6414</v>
      </c>
      <c r="R7" s="1103"/>
      <c r="S7" s="1103"/>
      <c r="T7" s="1103"/>
      <c r="U7" s="1103"/>
      <c r="V7" s="1103">
        <v>5992</v>
      </c>
      <c r="W7" s="1103"/>
      <c r="X7" s="1103"/>
      <c r="Y7" s="1103"/>
      <c r="Z7" s="1103"/>
      <c r="AA7" s="1103">
        <v>422</v>
      </c>
      <c r="AB7" s="1103"/>
      <c r="AC7" s="1103"/>
      <c r="AD7" s="1103"/>
      <c r="AE7" s="1104"/>
      <c r="AF7" s="1105">
        <v>325</v>
      </c>
      <c r="AG7" s="1106"/>
      <c r="AH7" s="1106"/>
      <c r="AI7" s="1106"/>
      <c r="AJ7" s="1107"/>
      <c r="AK7" s="1108">
        <v>0</v>
      </c>
      <c r="AL7" s="1109"/>
      <c r="AM7" s="1109"/>
      <c r="AN7" s="1109"/>
      <c r="AO7" s="1109"/>
      <c r="AP7" s="1109">
        <v>5844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8</v>
      </c>
      <c r="CI7" s="1097"/>
      <c r="CJ7" s="1097"/>
      <c r="CK7" s="1097"/>
      <c r="CL7" s="1098"/>
      <c r="CM7" s="1096">
        <v>45</v>
      </c>
      <c r="CN7" s="1097"/>
      <c r="CO7" s="1097"/>
      <c r="CP7" s="1097"/>
      <c r="CQ7" s="1098"/>
      <c r="CR7" s="1096">
        <v>25</v>
      </c>
      <c r="CS7" s="1097"/>
      <c r="CT7" s="1097"/>
      <c r="CU7" s="1097"/>
      <c r="CV7" s="1098"/>
      <c r="CW7" s="1096">
        <v>0</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v>4</v>
      </c>
      <c r="CI8" s="990"/>
      <c r="CJ8" s="990"/>
      <c r="CK8" s="990"/>
      <c r="CL8" s="991"/>
      <c r="CM8" s="989">
        <v>41</v>
      </c>
      <c r="CN8" s="990"/>
      <c r="CO8" s="990"/>
      <c r="CP8" s="990"/>
      <c r="CQ8" s="991"/>
      <c r="CR8" s="989">
        <v>1</v>
      </c>
      <c r="CS8" s="990"/>
      <c r="CT8" s="990"/>
      <c r="CU8" s="990"/>
      <c r="CV8" s="991"/>
      <c r="CW8" s="989">
        <v>0</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325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721</v>
      </c>
      <c r="R28" s="1051"/>
      <c r="S28" s="1051"/>
      <c r="T28" s="1051"/>
      <c r="U28" s="1051"/>
      <c r="V28" s="1051">
        <v>721</v>
      </c>
      <c r="W28" s="1051"/>
      <c r="X28" s="1051"/>
      <c r="Y28" s="1051"/>
      <c r="Z28" s="1051"/>
      <c r="AA28" s="1051">
        <v>0</v>
      </c>
      <c r="AB28" s="1051"/>
      <c r="AC28" s="1051"/>
      <c r="AD28" s="1051"/>
      <c r="AE28" s="1052"/>
      <c r="AF28" s="1053">
        <v>0</v>
      </c>
      <c r="AG28" s="1051"/>
      <c r="AH28" s="1051"/>
      <c r="AI28" s="1051"/>
      <c r="AJ28" s="1054"/>
      <c r="AK28" s="1042">
        <v>47</v>
      </c>
      <c r="AL28" s="1043"/>
      <c r="AM28" s="1043"/>
      <c r="AN28" s="1043"/>
      <c r="AO28" s="1043"/>
      <c r="AP28" s="1043">
        <v>0</v>
      </c>
      <c r="AQ28" s="1043"/>
      <c r="AR28" s="1043"/>
      <c r="AS28" s="1043"/>
      <c r="AT28" s="1043"/>
      <c r="AU28" s="1043">
        <v>47</v>
      </c>
      <c r="AV28" s="1043"/>
      <c r="AW28" s="1043"/>
      <c r="AX28" s="1043"/>
      <c r="AY28" s="1043"/>
      <c r="AZ28" s="1044">
        <v>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58</v>
      </c>
      <c r="R29" s="1039"/>
      <c r="S29" s="1039"/>
      <c r="T29" s="1039"/>
      <c r="U29" s="1039"/>
      <c r="V29" s="1039">
        <v>55</v>
      </c>
      <c r="W29" s="1039"/>
      <c r="X29" s="1039"/>
      <c r="Y29" s="1039"/>
      <c r="Z29" s="1039"/>
      <c r="AA29" s="1039">
        <v>3</v>
      </c>
      <c r="AB29" s="1039"/>
      <c r="AC29" s="1039"/>
      <c r="AD29" s="1039"/>
      <c r="AE29" s="1040"/>
      <c r="AF29" s="1035">
        <v>3</v>
      </c>
      <c r="AG29" s="1036"/>
      <c r="AH29" s="1036"/>
      <c r="AI29" s="1036"/>
      <c r="AJ29" s="1037"/>
      <c r="AK29" s="980">
        <v>20</v>
      </c>
      <c r="AL29" s="971"/>
      <c r="AM29" s="971"/>
      <c r="AN29" s="971"/>
      <c r="AO29" s="971"/>
      <c r="AP29" s="971">
        <v>0</v>
      </c>
      <c r="AQ29" s="971"/>
      <c r="AR29" s="971"/>
      <c r="AS29" s="971"/>
      <c r="AT29" s="971"/>
      <c r="AU29" s="971">
        <v>20</v>
      </c>
      <c r="AV29" s="971"/>
      <c r="AW29" s="971"/>
      <c r="AX29" s="971"/>
      <c r="AY29" s="971"/>
      <c r="AZ29" s="1041">
        <v>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220</v>
      </c>
      <c r="R30" s="1039"/>
      <c r="S30" s="1039"/>
      <c r="T30" s="1039"/>
      <c r="U30" s="1039"/>
      <c r="V30" s="1039">
        <v>198</v>
      </c>
      <c r="W30" s="1039"/>
      <c r="X30" s="1039"/>
      <c r="Y30" s="1039"/>
      <c r="Z30" s="1039"/>
      <c r="AA30" s="1039">
        <v>22</v>
      </c>
      <c r="AB30" s="1039"/>
      <c r="AC30" s="1039"/>
      <c r="AD30" s="1039"/>
      <c r="AE30" s="1040"/>
      <c r="AF30" s="1035">
        <v>9</v>
      </c>
      <c r="AG30" s="1036"/>
      <c r="AH30" s="1036"/>
      <c r="AI30" s="1036"/>
      <c r="AJ30" s="1037"/>
      <c r="AK30" s="980">
        <v>100</v>
      </c>
      <c r="AL30" s="971"/>
      <c r="AM30" s="971"/>
      <c r="AN30" s="971"/>
      <c r="AO30" s="971"/>
      <c r="AP30" s="971">
        <v>0</v>
      </c>
      <c r="AQ30" s="971"/>
      <c r="AR30" s="971"/>
      <c r="AS30" s="971"/>
      <c r="AT30" s="971"/>
      <c r="AU30" s="971">
        <v>100</v>
      </c>
      <c r="AV30" s="971"/>
      <c r="AW30" s="971"/>
      <c r="AX30" s="971"/>
      <c r="AY30" s="971"/>
      <c r="AZ30" s="1041">
        <v>0</v>
      </c>
      <c r="BA30" s="1041"/>
      <c r="BB30" s="1041"/>
      <c r="BC30" s="1041"/>
      <c r="BD30" s="1041"/>
      <c r="BE30" s="972" t="s">
        <v>410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402</v>
      </c>
      <c r="AG66" s="1008"/>
      <c r="AH66" s="1008"/>
      <c r="AI66" s="1008"/>
      <c r="AJ66" s="1009"/>
      <c r="AK66" s="1001" t="s">
        <v>403</v>
      </c>
      <c r="AL66" s="996"/>
      <c r="AM66" s="996"/>
      <c r="AN66" s="996"/>
      <c r="AO66" s="997"/>
      <c r="AP66" s="1001" t="s">
        <v>404</v>
      </c>
      <c r="AQ66" s="1002"/>
      <c r="AR66" s="1002"/>
      <c r="AS66" s="1002"/>
      <c r="AT66" s="1003"/>
      <c r="AU66" s="1001" t="s">
        <v>418</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682</v>
      </c>
      <c r="R68" s="982"/>
      <c r="S68" s="982"/>
      <c r="T68" s="982"/>
      <c r="U68" s="982"/>
      <c r="V68" s="982">
        <v>668</v>
      </c>
      <c r="W68" s="982"/>
      <c r="X68" s="982"/>
      <c r="Y68" s="982"/>
      <c r="Z68" s="982"/>
      <c r="AA68" s="982">
        <v>14</v>
      </c>
      <c r="AB68" s="982"/>
      <c r="AC68" s="982"/>
      <c r="AD68" s="982"/>
      <c r="AE68" s="982"/>
      <c r="AF68" s="982">
        <v>14</v>
      </c>
      <c r="AG68" s="982"/>
      <c r="AH68" s="982"/>
      <c r="AI68" s="982"/>
      <c r="AJ68" s="982"/>
      <c r="AK68" s="982">
        <v>0</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5231</v>
      </c>
      <c r="R69" s="971"/>
      <c r="S69" s="971"/>
      <c r="T69" s="971"/>
      <c r="U69" s="971"/>
      <c r="V69" s="971">
        <v>5208</v>
      </c>
      <c r="W69" s="971"/>
      <c r="X69" s="971"/>
      <c r="Y69" s="971"/>
      <c r="Z69" s="971"/>
      <c r="AA69" s="971">
        <v>23</v>
      </c>
      <c r="AB69" s="971"/>
      <c r="AC69" s="971"/>
      <c r="AD69" s="971"/>
      <c r="AE69" s="971"/>
      <c r="AF69" s="971">
        <v>23</v>
      </c>
      <c r="AG69" s="971"/>
      <c r="AH69" s="971"/>
      <c r="AI69" s="971"/>
      <c r="AJ69" s="971"/>
      <c r="AK69" s="971">
        <v>961</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184</v>
      </c>
      <c r="R70" s="971"/>
      <c r="S70" s="971"/>
      <c r="T70" s="971"/>
      <c r="U70" s="971"/>
      <c r="V70" s="971">
        <v>167</v>
      </c>
      <c r="W70" s="971"/>
      <c r="X70" s="971"/>
      <c r="Y70" s="971"/>
      <c r="Z70" s="971"/>
      <c r="AA70" s="971">
        <v>17</v>
      </c>
      <c r="AB70" s="971"/>
      <c r="AC70" s="971"/>
      <c r="AD70" s="971"/>
      <c r="AE70" s="971"/>
      <c r="AF70" s="971">
        <v>17</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577</v>
      </c>
      <c r="C71" s="975"/>
      <c r="D71" s="975"/>
      <c r="E71" s="975"/>
      <c r="F71" s="975"/>
      <c r="G71" s="975"/>
      <c r="H71" s="975"/>
      <c r="I71" s="975"/>
      <c r="J71" s="975"/>
      <c r="K71" s="975"/>
      <c r="L71" s="975"/>
      <c r="M71" s="975"/>
      <c r="N71" s="975"/>
      <c r="O71" s="975"/>
      <c r="P71" s="976"/>
      <c r="Q71" s="977">
        <v>7916</v>
      </c>
      <c r="R71" s="971"/>
      <c r="S71" s="971"/>
      <c r="T71" s="971"/>
      <c r="U71" s="971"/>
      <c r="V71" s="971">
        <v>7507</v>
      </c>
      <c r="W71" s="971"/>
      <c r="X71" s="971"/>
      <c r="Y71" s="971"/>
      <c r="Z71" s="971"/>
      <c r="AA71" s="971">
        <v>409</v>
      </c>
      <c r="AB71" s="971"/>
      <c r="AC71" s="971"/>
      <c r="AD71" s="971"/>
      <c r="AE71" s="971"/>
      <c r="AF71" s="971">
        <v>409</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579</v>
      </c>
      <c r="C72" s="975"/>
      <c r="D72" s="975"/>
      <c r="E72" s="975"/>
      <c r="F72" s="975"/>
      <c r="G72" s="975"/>
      <c r="H72" s="975"/>
      <c r="I72" s="975"/>
      <c r="J72" s="975"/>
      <c r="K72" s="975"/>
      <c r="L72" s="975"/>
      <c r="M72" s="975"/>
      <c r="N72" s="975"/>
      <c r="O72" s="975"/>
      <c r="P72" s="976"/>
      <c r="Q72" s="977">
        <v>1241</v>
      </c>
      <c r="R72" s="971"/>
      <c r="S72" s="971"/>
      <c r="T72" s="971"/>
      <c r="U72" s="971"/>
      <c r="V72" s="971">
        <v>1185</v>
      </c>
      <c r="W72" s="971"/>
      <c r="X72" s="971"/>
      <c r="Y72" s="971"/>
      <c r="Z72" s="971"/>
      <c r="AA72" s="971">
        <v>56</v>
      </c>
      <c r="AB72" s="971"/>
      <c r="AC72" s="971"/>
      <c r="AD72" s="971"/>
      <c r="AE72" s="971"/>
      <c r="AF72" s="971">
        <v>56</v>
      </c>
      <c r="AG72" s="971"/>
      <c r="AH72" s="971"/>
      <c r="AI72" s="971"/>
      <c r="AJ72" s="971"/>
      <c r="AK72" s="971">
        <v>30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580</v>
      </c>
      <c r="C73" s="975"/>
      <c r="D73" s="975"/>
      <c r="E73" s="975"/>
      <c r="F73" s="975"/>
      <c r="G73" s="975"/>
      <c r="H73" s="975"/>
      <c r="I73" s="975"/>
      <c r="J73" s="975"/>
      <c r="K73" s="975"/>
      <c r="L73" s="975"/>
      <c r="M73" s="975"/>
      <c r="N73" s="975"/>
      <c r="O73" s="975"/>
      <c r="P73" s="976"/>
      <c r="Q73" s="977">
        <v>38203</v>
      </c>
      <c r="R73" s="971"/>
      <c r="S73" s="971"/>
      <c r="T73" s="971"/>
      <c r="U73" s="971"/>
      <c r="V73" s="971">
        <v>36439</v>
      </c>
      <c r="W73" s="971"/>
      <c r="X73" s="971"/>
      <c r="Y73" s="971"/>
      <c r="Z73" s="971"/>
      <c r="AA73" s="971">
        <v>1764</v>
      </c>
      <c r="AB73" s="971"/>
      <c r="AC73" s="971"/>
      <c r="AD73" s="971"/>
      <c r="AE73" s="971"/>
      <c r="AF73" s="971">
        <v>1764</v>
      </c>
      <c r="AG73" s="971"/>
      <c r="AH73" s="971"/>
      <c r="AI73" s="971"/>
      <c r="AJ73" s="971"/>
      <c r="AK73" s="971">
        <v>6044</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581</v>
      </c>
      <c r="C74" s="975"/>
      <c r="D74" s="975"/>
      <c r="E74" s="975"/>
      <c r="F74" s="975"/>
      <c r="G74" s="975"/>
      <c r="H74" s="975"/>
      <c r="I74" s="975"/>
      <c r="J74" s="975"/>
      <c r="K74" s="975"/>
      <c r="L74" s="975"/>
      <c r="M74" s="975"/>
      <c r="N74" s="975"/>
      <c r="O74" s="975"/>
      <c r="P74" s="976"/>
      <c r="Q74" s="977">
        <v>153</v>
      </c>
      <c r="R74" s="971"/>
      <c r="S74" s="971"/>
      <c r="T74" s="971"/>
      <c r="U74" s="971"/>
      <c r="V74" s="971">
        <v>133</v>
      </c>
      <c r="W74" s="971"/>
      <c r="X74" s="971"/>
      <c r="Y74" s="971"/>
      <c r="Z74" s="971"/>
      <c r="AA74" s="971">
        <v>20</v>
      </c>
      <c r="AB74" s="971"/>
      <c r="AC74" s="971"/>
      <c r="AD74" s="971"/>
      <c r="AE74" s="971"/>
      <c r="AF74" s="971">
        <v>20</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582</v>
      </c>
      <c r="C75" s="975"/>
      <c r="D75" s="975"/>
      <c r="E75" s="975"/>
      <c r="F75" s="975"/>
      <c r="G75" s="975"/>
      <c r="H75" s="975"/>
      <c r="I75" s="975"/>
      <c r="J75" s="975"/>
      <c r="K75" s="975"/>
      <c r="L75" s="975"/>
      <c r="M75" s="975"/>
      <c r="N75" s="975"/>
      <c r="O75" s="975"/>
      <c r="P75" s="976"/>
      <c r="Q75" s="978">
        <v>148063</v>
      </c>
      <c r="R75" s="979"/>
      <c r="S75" s="979"/>
      <c r="T75" s="979"/>
      <c r="U75" s="980"/>
      <c r="V75" s="981">
        <v>147544</v>
      </c>
      <c r="W75" s="979"/>
      <c r="X75" s="979"/>
      <c r="Y75" s="979"/>
      <c r="Z75" s="980"/>
      <c r="AA75" s="981">
        <v>519</v>
      </c>
      <c r="AB75" s="979"/>
      <c r="AC75" s="979"/>
      <c r="AD75" s="979"/>
      <c r="AE75" s="980"/>
      <c r="AF75" s="981">
        <v>519</v>
      </c>
      <c r="AG75" s="979"/>
      <c r="AH75" s="979"/>
      <c r="AI75" s="979"/>
      <c r="AJ75" s="980"/>
      <c r="AK75" s="981">
        <v>1058</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313</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313</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313</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630094</v>
      </c>
      <c r="AB110" s="889"/>
      <c r="AC110" s="889"/>
      <c r="AD110" s="889"/>
      <c r="AE110" s="890"/>
      <c r="AF110" s="891">
        <v>656316</v>
      </c>
      <c r="AG110" s="889"/>
      <c r="AH110" s="889"/>
      <c r="AI110" s="889"/>
      <c r="AJ110" s="890"/>
      <c r="AK110" s="891">
        <v>715807</v>
      </c>
      <c r="AL110" s="889"/>
      <c r="AM110" s="889"/>
      <c r="AN110" s="889"/>
      <c r="AO110" s="890"/>
      <c r="AP110" s="892">
        <v>25.6</v>
      </c>
      <c r="AQ110" s="893"/>
      <c r="AR110" s="893"/>
      <c r="AS110" s="893"/>
      <c r="AT110" s="894"/>
      <c r="AU110" s="930" t="s">
        <v>77</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6308737</v>
      </c>
      <c r="BR110" s="842"/>
      <c r="BS110" s="842"/>
      <c r="BT110" s="842"/>
      <c r="BU110" s="842"/>
      <c r="BV110" s="842">
        <v>6220890</v>
      </c>
      <c r="BW110" s="842"/>
      <c r="BX110" s="842"/>
      <c r="BY110" s="842"/>
      <c r="BZ110" s="842"/>
      <c r="CA110" s="842">
        <v>5843874</v>
      </c>
      <c r="CB110" s="842"/>
      <c r="CC110" s="842"/>
      <c r="CD110" s="842"/>
      <c r="CE110" s="842"/>
      <c r="CF110" s="866">
        <v>209.4</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133</v>
      </c>
      <c r="DM110" s="842"/>
      <c r="DN110" s="842"/>
      <c r="DO110" s="842"/>
      <c r="DP110" s="842"/>
      <c r="DQ110" s="842" t="s">
        <v>133</v>
      </c>
      <c r="DR110" s="842"/>
      <c r="DS110" s="842"/>
      <c r="DT110" s="842"/>
      <c r="DU110" s="842"/>
      <c r="DV110" s="843" t="s">
        <v>436</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133</v>
      </c>
      <c r="AG111" s="919"/>
      <c r="AH111" s="919"/>
      <c r="AI111" s="919"/>
      <c r="AJ111" s="920"/>
      <c r="AK111" s="921" t="s">
        <v>133</v>
      </c>
      <c r="AL111" s="919"/>
      <c r="AM111" s="919"/>
      <c r="AN111" s="919"/>
      <c r="AO111" s="920"/>
      <c r="AP111" s="922" t="s">
        <v>133</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436</v>
      </c>
      <c r="BW111" s="817"/>
      <c r="BX111" s="817"/>
      <c r="BY111" s="817"/>
      <c r="BZ111" s="817"/>
      <c r="CA111" s="817" t="s">
        <v>133</v>
      </c>
      <c r="CB111" s="817"/>
      <c r="CC111" s="817"/>
      <c r="CD111" s="817"/>
      <c r="CE111" s="817"/>
      <c r="CF111" s="875" t="s">
        <v>133</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133</v>
      </c>
      <c r="DH111" s="817"/>
      <c r="DI111" s="817"/>
      <c r="DJ111" s="817"/>
      <c r="DK111" s="817"/>
      <c r="DL111" s="817" t="s">
        <v>438</v>
      </c>
      <c r="DM111" s="817"/>
      <c r="DN111" s="817"/>
      <c r="DO111" s="817"/>
      <c r="DP111" s="817"/>
      <c r="DQ111" s="817" t="s">
        <v>133</v>
      </c>
      <c r="DR111" s="817"/>
      <c r="DS111" s="817"/>
      <c r="DT111" s="817"/>
      <c r="DU111" s="817"/>
      <c r="DV111" s="794" t="s">
        <v>133</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436</v>
      </c>
      <c r="AB112" s="780"/>
      <c r="AC112" s="780"/>
      <c r="AD112" s="780"/>
      <c r="AE112" s="781"/>
      <c r="AF112" s="782" t="s">
        <v>133</v>
      </c>
      <c r="AG112" s="780"/>
      <c r="AH112" s="780"/>
      <c r="AI112" s="780"/>
      <c r="AJ112" s="781"/>
      <c r="AK112" s="782" t="s">
        <v>133</v>
      </c>
      <c r="AL112" s="780"/>
      <c r="AM112" s="780"/>
      <c r="AN112" s="780"/>
      <c r="AO112" s="781"/>
      <c r="AP112" s="824" t="s">
        <v>133</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409562</v>
      </c>
      <c r="BR112" s="817"/>
      <c r="BS112" s="817"/>
      <c r="BT112" s="817"/>
      <c r="BU112" s="817"/>
      <c r="BV112" s="817">
        <v>383706</v>
      </c>
      <c r="BW112" s="817"/>
      <c r="BX112" s="817"/>
      <c r="BY112" s="817"/>
      <c r="BZ112" s="817"/>
      <c r="CA112" s="817">
        <v>372851</v>
      </c>
      <c r="CB112" s="817"/>
      <c r="CC112" s="817"/>
      <c r="CD112" s="817"/>
      <c r="CE112" s="817"/>
      <c r="CF112" s="875">
        <v>13.4</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436</v>
      </c>
      <c r="DM112" s="817"/>
      <c r="DN112" s="817"/>
      <c r="DO112" s="817"/>
      <c r="DP112" s="817"/>
      <c r="DQ112" s="817" t="s">
        <v>133</v>
      </c>
      <c r="DR112" s="817"/>
      <c r="DS112" s="817"/>
      <c r="DT112" s="817"/>
      <c r="DU112" s="817"/>
      <c r="DV112" s="794" t="s">
        <v>133</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42715</v>
      </c>
      <c r="AB113" s="919"/>
      <c r="AC113" s="919"/>
      <c r="AD113" s="919"/>
      <c r="AE113" s="920"/>
      <c r="AF113" s="921">
        <v>41483</v>
      </c>
      <c r="AG113" s="919"/>
      <c r="AH113" s="919"/>
      <c r="AI113" s="919"/>
      <c r="AJ113" s="920"/>
      <c r="AK113" s="921">
        <v>42737</v>
      </c>
      <c r="AL113" s="919"/>
      <c r="AM113" s="919"/>
      <c r="AN113" s="919"/>
      <c r="AO113" s="920"/>
      <c r="AP113" s="922">
        <v>1.5</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225156</v>
      </c>
      <c r="BR113" s="817"/>
      <c r="BS113" s="817"/>
      <c r="BT113" s="817"/>
      <c r="BU113" s="817"/>
      <c r="BV113" s="817">
        <v>192800</v>
      </c>
      <c r="BW113" s="817"/>
      <c r="BX113" s="817"/>
      <c r="BY113" s="817"/>
      <c r="BZ113" s="817"/>
      <c r="CA113" s="817">
        <v>162304</v>
      </c>
      <c r="CB113" s="817"/>
      <c r="CC113" s="817"/>
      <c r="CD113" s="817"/>
      <c r="CE113" s="817"/>
      <c r="CF113" s="875">
        <v>5.8</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133</v>
      </c>
      <c r="DM113" s="780"/>
      <c r="DN113" s="780"/>
      <c r="DO113" s="780"/>
      <c r="DP113" s="781"/>
      <c r="DQ113" s="782" t="s">
        <v>438</v>
      </c>
      <c r="DR113" s="780"/>
      <c r="DS113" s="780"/>
      <c r="DT113" s="780"/>
      <c r="DU113" s="781"/>
      <c r="DV113" s="824" t="s">
        <v>436</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45880</v>
      </c>
      <c r="AB114" s="780"/>
      <c r="AC114" s="780"/>
      <c r="AD114" s="780"/>
      <c r="AE114" s="781"/>
      <c r="AF114" s="782">
        <v>22467</v>
      </c>
      <c r="AG114" s="780"/>
      <c r="AH114" s="780"/>
      <c r="AI114" s="780"/>
      <c r="AJ114" s="781"/>
      <c r="AK114" s="782">
        <v>21963</v>
      </c>
      <c r="AL114" s="780"/>
      <c r="AM114" s="780"/>
      <c r="AN114" s="780"/>
      <c r="AO114" s="781"/>
      <c r="AP114" s="824">
        <v>0.8</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t="s">
        <v>133</v>
      </c>
      <c r="BR114" s="817"/>
      <c r="BS114" s="817"/>
      <c r="BT114" s="817"/>
      <c r="BU114" s="817"/>
      <c r="BV114" s="817" t="s">
        <v>436</v>
      </c>
      <c r="BW114" s="817"/>
      <c r="BX114" s="817"/>
      <c r="BY114" s="817"/>
      <c r="BZ114" s="817"/>
      <c r="CA114" s="817" t="s">
        <v>436</v>
      </c>
      <c r="CB114" s="817"/>
      <c r="CC114" s="817"/>
      <c r="CD114" s="817"/>
      <c r="CE114" s="817"/>
      <c r="CF114" s="875" t="s">
        <v>133</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438</v>
      </c>
      <c r="DM114" s="780"/>
      <c r="DN114" s="780"/>
      <c r="DO114" s="780"/>
      <c r="DP114" s="781"/>
      <c r="DQ114" s="782" t="s">
        <v>133</v>
      </c>
      <c r="DR114" s="780"/>
      <c r="DS114" s="780"/>
      <c r="DT114" s="780"/>
      <c r="DU114" s="781"/>
      <c r="DV114" s="824" t="s">
        <v>133</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436</v>
      </c>
      <c r="AB115" s="919"/>
      <c r="AC115" s="919"/>
      <c r="AD115" s="919"/>
      <c r="AE115" s="920"/>
      <c r="AF115" s="921" t="s">
        <v>133</v>
      </c>
      <c r="AG115" s="919"/>
      <c r="AH115" s="919"/>
      <c r="AI115" s="919"/>
      <c r="AJ115" s="920"/>
      <c r="AK115" s="921" t="s">
        <v>436</v>
      </c>
      <c r="AL115" s="919"/>
      <c r="AM115" s="919"/>
      <c r="AN115" s="919"/>
      <c r="AO115" s="920"/>
      <c r="AP115" s="922" t="s">
        <v>133</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436</v>
      </c>
      <c r="BR115" s="817"/>
      <c r="BS115" s="817"/>
      <c r="BT115" s="817"/>
      <c r="BU115" s="817"/>
      <c r="BV115" s="817" t="s">
        <v>436</v>
      </c>
      <c r="BW115" s="817"/>
      <c r="BX115" s="817"/>
      <c r="BY115" s="817"/>
      <c r="BZ115" s="817"/>
      <c r="CA115" s="817" t="s">
        <v>436</v>
      </c>
      <c r="CB115" s="817"/>
      <c r="CC115" s="817"/>
      <c r="CD115" s="817"/>
      <c r="CE115" s="817"/>
      <c r="CF115" s="875" t="s">
        <v>133</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133</v>
      </c>
      <c r="DM115" s="780"/>
      <c r="DN115" s="780"/>
      <c r="DO115" s="780"/>
      <c r="DP115" s="781"/>
      <c r="DQ115" s="782" t="s">
        <v>133</v>
      </c>
      <c r="DR115" s="780"/>
      <c r="DS115" s="780"/>
      <c r="DT115" s="780"/>
      <c r="DU115" s="781"/>
      <c r="DV115" s="824" t="s">
        <v>438</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133</v>
      </c>
      <c r="AB116" s="780"/>
      <c r="AC116" s="780"/>
      <c r="AD116" s="780"/>
      <c r="AE116" s="781"/>
      <c r="AF116" s="782" t="s">
        <v>133</v>
      </c>
      <c r="AG116" s="780"/>
      <c r="AH116" s="780"/>
      <c r="AI116" s="780"/>
      <c r="AJ116" s="781"/>
      <c r="AK116" s="782" t="s">
        <v>436</v>
      </c>
      <c r="AL116" s="780"/>
      <c r="AM116" s="780"/>
      <c r="AN116" s="780"/>
      <c r="AO116" s="781"/>
      <c r="AP116" s="824" t="s">
        <v>436</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436</v>
      </c>
      <c r="BR116" s="817"/>
      <c r="BS116" s="817"/>
      <c r="BT116" s="817"/>
      <c r="BU116" s="817"/>
      <c r="BV116" s="817" t="s">
        <v>436</v>
      </c>
      <c r="BW116" s="817"/>
      <c r="BX116" s="817"/>
      <c r="BY116" s="817"/>
      <c r="BZ116" s="817"/>
      <c r="CA116" s="817" t="s">
        <v>436</v>
      </c>
      <c r="CB116" s="817"/>
      <c r="CC116" s="817"/>
      <c r="CD116" s="817"/>
      <c r="CE116" s="817"/>
      <c r="CF116" s="875" t="s">
        <v>436</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436</v>
      </c>
      <c r="DR116" s="780"/>
      <c r="DS116" s="780"/>
      <c r="DT116" s="780"/>
      <c r="DU116" s="781"/>
      <c r="DV116" s="824" t="s">
        <v>436</v>
      </c>
      <c r="DW116" s="825"/>
      <c r="DX116" s="825"/>
      <c r="DY116" s="825"/>
      <c r="DZ116" s="826"/>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718689</v>
      </c>
      <c r="AB117" s="903"/>
      <c r="AC117" s="903"/>
      <c r="AD117" s="903"/>
      <c r="AE117" s="904"/>
      <c r="AF117" s="905">
        <v>720266</v>
      </c>
      <c r="AG117" s="903"/>
      <c r="AH117" s="903"/>
      <c r="AI117" s="903"/>
      <c r="AJ117" s="904"/>
      <c r="AK117" s="905">
        <v>780507</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133</v>
      </c>
      <c r="BR117" s="817"/>
      <c r="BS117" s="817"/>
      <c r="BT117" s="817"/>
      <c r="BU117" s="817"/>
      <c r="BV117" s="817" t="s">
        <v>438</v>
      </c>
      <c r="BW117" s="817"/>
      <c r="BX117" s="817"/>
      <c r="BY117" s="817"/>
      <c r="BZ117" s="817"/>
      <c r="CA117" s="817" t="s">
        <v>438</v>
      </c>
      <c r="CB117" s="817"/>
      <c r="CC117" s="817"/>
      <c r="CD117" s="817"/>
      <c r="CE117" s="817"/>
      <c r="CF117" s="875" t="s">
        <v>436</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133</v>
      </c>
      <c r="DM117" s="780"/>
      <c r="DN117" s="780"/>
      <c r="DO117" s="780"/>
      <c r="DP117" s="781"/>
      <c r="DQ117" s="782" t="s">
        <v>133</v>
      </c>
      <c r="DR117" s="780"/>
      <c r="DS117" s="780"/>
      <c r="DT117" s="780"/>
      <c r="DU117" s="781"/>
      <c r="DV117" s="824" t="s">
        <v>133</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313</v>
      </c>
      <c r="AL118" s="896"/>
      <c r="AM118" s="896"/>
      <c r="AN118" s="896"/>
      <c r="AO118" s="897"/>
      <c r="AP118" s="899" t="s">
        <v>430</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133</v>
      </c>
      <c r="BW118" s="845"/>
      <c r="BX118" s="845"/>
      <c r="BY118" s="845"/>
      <c r="BZ118" s="845"/>
      <c r="CA118" s="845" t="s">
        <v>436</v>
      </c>
      <c r="CB118" s="845"/>
      <c r="CC118" s="845"/>
      <c r="CD118" s="845"/>
      <c r="CE118" s="845"/>
      <c r="CF118" s="875" t="s">
        <v>436</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436</v>
      </c>
      <c r="DM118" s="780"/>
      <c r="DN118" s="780"/>
      <c r="DO118" s="780"/>
      <c r="DP118" s="781"/>
      <c r="DQ118" s="782" t="s">
        <v>436</v>
      </c>
      <c r="DR118" s="780"/>
      <c r="DS118" s="780"/>
      <c r="DT118" s="780"/>
      <c r="DU118" s="781"/>
      <c r="DV118" s="824" t="s">
        <v>436</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133</v>
      </c>
      <c r="AB119" s="889"/>
      <c r="AC119" s="889"/>
      <c r="AD119" s="889"/>
      <c r="AE119" s="890"/>
      <c r="AF119" s="891" t="s">
        <v>133</v>
      </c>
      <c r="AG119" s="889"/>
      <c r="AH119" s="889"/>
      <c r="AI119" s="889"/>
      <c r="AJ119" s="890"/>
      <c r="AK119" s="891" t="s">
        <v>436</v>
      </c>
      <c r="AL119" s="889"/>
      <c r="AM119" s="889"/>
      <c r="AN119" s="889"/>
      <c r="AO119" s="890"/>
      <c r="AP119" s="892" t="s">
        <v>436</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462</v>
      </c>
      <c r="BP119" s="878"/>
      <c r="BQ119" s="879">
        <v>6943455</v>
      </c>
      <c r="BR119" s="845"/>
      <c r="BS119" s="845"/>
      <c r="BT119" s="845"/>
      <c r="BU119" s="845"/>
      <c r="BV119" s="845">
        <v>6797396</v>
      </c>
      <c r="BW119" s="845"/>
      <c r="BX119" s="845"/>
      <c r="BY119" s="845"/>
      <c r="BZ119" s="845"/>
      <c r="CA119" s="845">
        <v>6379029</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436</v>
      </c>
      <c r="DH119" s="764"/>
      <c r="DI119" s="764"/>
      <c r="DJ119" s="764"/>
      <c r="DK119" s="765"/>
      <c r="DL119" s="766" t="s">
        <v>436</v>
      </c>
      <c r="DM119" s="764"/>
      <c r="DN119" s="764"/>
      <c r="DO119" s="764"/>
      <c r="DP119" s="765"/>
      <c r="DQ119" s="766" t="s">
        <v>436</v>
      </c>
      <c r="DR119" s="764"/>
      <c r="DS119" s="764"/>
      <c r="DT119" s="764"/>
      <c r="DU119" s="765"/>
      <c r="DV119" s="848" t="s">
        <v>438</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436</v>
      </c>
      <c r="AG120" s="780"/>
      <c r="AH120" s="780"/>
      <c r="AI120" s="780"/>
      <c r="AJ120" s="781"/>
      <c r="AK120" s="782" t="s">
        <v>438</v>
      </c>
      <c r="AL120" s="780"/>
      <c r="AM120" s="780"/>
      <c r="AN120" s="780"/>
      <c r="AO120" s="781"/>
      <c r="AP120" s="824" t="s">
        <v>438</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1787741</v>
      </c>
      <c r="BR120" s="842"/>
      <c r="BS120" s="842"/>
      <c r="BT120" s="842"/>
      <c r="BU120" s="842"/>
      <c r="BV120" s="842">
        <v>2000307</v>
      </c>
      <c r="BW120" s="842"/>
      <c r="BX120" s="842"/>
      <c r="BY120" s="842"/>
      <c r="BZ120" s="842"/>
      <c r="CA120" s="842">
        <v>2299811</v>
      </c>
      <c r="CB120" s="842"/>
      <c r="CC120" s="842"/>
      <c r="CD120" s="842"/>
      <c r="CE120" s="842"/>
      <c r="CF120" s="866">
        <v>82.4</v>
      </c>
      <c r="CG120" s="867"/>
      <c r="CH120" s="867"/>
      <c r="CI120" s="867"/>
      <c r="CJ120" s="867"/>
      <c r="CK120" s="868" t="s">
        <v>466</v>
      </c>
      <c r="CL120" s="852"/>
      <c r="CM120" s="852"/>
      <c r="CN120" s="852"/>
      <c r="CO120" s="853"/>
      <c r="CP120" s="872" t="s">
        <v>467</v>
      </c>
      <c r="CQ120" s="873"/>
      <c r="CR120" s="873"/>
      <c r="CS120" s="873"/>
      <c r="CT120" s="873"/>
      <c r="CU120" s="873"/>
      <c r="CV120" s="873"/>
      <c r="CW120" s="873"/>
      <c r="CX120" s="873"/>
      <c r="CY120" s="873"/>
      <c r="CZ120" s="873"/>
      <c r="DA120" s="873"/>
      <c r="DB120" s="873"/>
      <c r="DC120" s="873"/>
      <c r="DD120" s="873"/>
      <c r="DE120" s="873"/>
      <c r="DF120" s="874"/>
      <c r="DG120" s="861">
        <v>409562</v>
      </c>
      <c r="DH120" s="842"/>
      <c r="DI120" s="842"/>
      <c r="DJ120" s="842"/>
      <c r="DK120" s="842"/>
      <c r="DL120" s="842">
        <v>383706</v>
      </c>
      <c r="DM120" s="842"/>
      <c r="DN120" s="842"/>
      <c r="DO120" s="842"/>
      <c r="DP120" s="842"/>
      <c r="DQ120" s="842">
        <v>372851</v>
      </c>
      <c r="DR120" s="842"/>
      <c r="DS120" s="842"/>
      <c r="DT120" s="842"/>
      <c r="DU120" s="842"/>
      <c r="DV120" s="843">
        <v>13.4</v>
      </c>
      <c r="DW120" s="843"/>
      <c r="DX120" s="843"/>
      <c r="DY120" s="843"/>
      <c r="DZ120" s="844"/>
    </row>
    <row r="121" spans="1:130" s="230" customFormat="1" ht="26.25" customHeight="1" x14ac:dyDescent="0.15">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436</v>
      </c>
      <c r="AB121" s="780"/>
      <c r="AC121" s="780"/>
      <c r="AD121" s="780"/>
      <c r="AE121" s="781"/>
      <c r="AF121" s="782" t="s">
        <v>438</v>
      </c>
      <c r="AG121" s="780"/>
      <c r="AH121" s="780"/>
      <c r="AI121" s="780"/>
      <c r="AJ121" s="781"/>
      <c r="AK121" s="782" t="s">
        <v>436</v>
      </c>
      <c r="AL121" s="780"/>
      <c r="AM121" s="780"/>
      <c r="AN121" s="780"/>
      <c r="AO121" s="781"/>
      <c r="AP121" s="824" t="s">
        <v>436</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363243</v>
      </c>
      <c r="BR121" s="817"/>
      <c r="BS121" s="817"/>
      <c r="BT121" s="817"/>
      <c r="BU121" s="817"/>
      <c r="BV121" s="817">
        <v>348822</v>
      </c>
      <c r="BW121" s="817"/>
      <c r="BX121" s="817"/>
      <c r="BY121" s="817"/>
      <c r="BZ121" s="817"/>
      <c r="CA121" s="817">
        <v>315618</v>
      </c>
      <c r="CB121" s="817"/>
      <c r="CC121" s="817"/>
      <c r="CD121" s="817"/>
      <c r="CE121" s="817"/>
      <c r="CF121" s="875">
        <v>11.3</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816" t="s">
        <v>438</v>
      </c>
      <c r="DH121" s="817"/>
      <c r="DI121" s="817"/>
      <c r="DJ121" s="817"/>
      <c r="DK121" s="817"/>
      <c r="DL121" s="817" t="s">
        <v>436</v>
      </c>
      <c r="DM121" s="817"/>
      <c r="DN121" s="817"/>
      <c r="DO121" s="817"/>
      <c r="DP121" s="817"/>
      <c r="DQ121" s="817" t="s">
        <v>436</v>
      </c>
      <c r="DR121" s="817"/>
      <c r="DS121" s="817"/>
      <c r="DT121" s="817"/>
      <c r="DU121" s="817"/>
      <c r="DV121" s="794" t="s">
        <v>438</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438</v>
      </c>
      <c r="AG122" s="780"/>
      <c r="AH122" s="780"/>
      <c r="AI122" s="780"/>
      <c r="AJ122" s="781"/>
      <c r="AK122" s="782" t="s">
        <v>436</v>
      </c>
      <c r="AL122" s="780"/>
      <c r="AM122" s="780"/>
      <c r="AN122" s="780"/>
      <c r="AO122" s="781"/>
      <c r="AP122" s="824" t="s">
        <v>436</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4593439</v>
      </c>
      <c r="BR122" s="845"/>
      <c r="BS122" s="845"/>
      <c r="BT122" s="845"/>
      <c r="BU122" s="845"/>
      <c r="BV122" s="845">
        <v>4520873</v>
      </c>
      <c r="BW122" s="845"/>
      <c r="BX122" s="845"/>
      <c r="BY122" s="845"/>
      <c r="BZ122" s="845"/>
      <c r="CA122" s="845">
        <v>4282774</v>
      </c>
      <c r="CB122" s="845"/>
      <c r="CC122" s="845"/>
      <c r="CD122" s="845"/>
      <c r="CE122" s="845"/>
      <c r="CF122" s="846">
        <v>153.4</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t="s">
        <v>133</v>
      </c>
      <c r="DH122" s="817"/>
      <c r="DI122" s="817"/>
      <c r="DJ122" s="817"/>
      <c r="DK122" s="817"/>
      <c r="DL122" s="817" t="s">
        <v>133</v>
      </c>
      <c r="DM122" s="817"/>
      <c r="DN122" s="817"/>
      <c r="DO122" s="817"/>
      <c r="DP122" s="817"/>
      <c r="DQ122" s="817" t="s">
        <v>438</v>
      </c>
      <c r="DR122" s="817"/>
      <c r="DS122" s="817"/>
      <c r="DT122" s="817"/>
      <c r="DU122" s="817"/>
      <c r="DV122" s="794" t="s">
        <v>133</v>
      </c>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133</v>
      </c>
      <c r="AG123" s="780"/>
      <c r="AH123" s="780"/>
      <c r="AI123" s="780"/>
      <c r="AJ123" s="781"/>
      <c r="AK123" s="782" t="s">
        <v>133</v>
      </c>
      <c r="AL123" s="780"/>
      <c r="AM123" s="780"/>
      <c r="AN123" s="780"/>
      <c r="AO123" s="781"/>
      <c r="AP123" s="824" t="s">
        <v>133</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473</v>
      </c>
      <c r="BP123" s="878"/>
      <c r="BQ123" s="832">
        <v>6744423</v>
      </c>
      <c r="BR123" s="833"/>
      <c r="BS123" s="833"/>
      <c r="BT123" s="833"/>
      <c r="BU123" s="833"/>
      <c r="BV123" s="833">
        <v>6870002</v>
      </c>
      <c r="BW123" s="833"/>
      <c r="BX123" s="833"/>
      <c r="BY123" s="833"/>
      <c r="BZ123" s="833"/>
      <c r="CA123" s="833">
        <v>6898203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438</v>
      </c>
      <c r="AG124" s="780"/>
      <c r="AH124" s="780"/>
      <c r="AI124" s="780"/>
      <c r="AJ124" s="781"/>
      <c r="AK124" s="782" t="s">
        <v>133</v>
      </c>
      <c r="AL124" s="780"/>
      <c r="AM124" s="780"/>
      <c r="AN124" s="780"/>
      <c r="AO124" s="781"/>
      <c r="AP124" s="824" t="s">
        <v>438</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7.6</v>
      </c>
      <c r="BR124" s="831"/>
      <c r="BS124" s="831"/>
      <c r="BT124" s="831"/>
      <c r="BU124" s="831"/>
      <c r="BV124" s="831" t="s">
        <v>438</v>
      </c>
      <c r="BW124" s="831"/>
      <c r="BX124" s="831"/>
      <c r="BY124" s="831"/>
      <c r="BZ124" s="831"/>
      <c r="CA124" s="831" t="s">
        <v>438</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436</v>
      </c>
      <c r="DH124" s="764"/>
      <c r="DI124" s="764"/>
      <c r="DJ124" s="764"/>
      <c r="DK124" s="765"/>
      <c r="DL124" s="766" t="s">
        <v>436</v>
      </c>
      <c r="DM124" s="764"/>
      <c r="DN124" s="764"/>
      <c r="DO124" s="764"/>
      <c r="DP124" s="765"/>
      <c r="DQ124" s="766" t="s">
        <v>436</v>
      </c>
      <c r="DR124" s="764"/>
      <c r="DS124" s="764"/>
      <c r="DT124" s="764"/>
      <c r="DU124" s="765"/>
      <c r="DV124" s="848" t="s">
        <v>436</v>
      </c>
      <c r="DW124" s="849"/>
      <c r="DX124" s="849"/>
      <c r="DY124" s="849"/>
      <c r="DZ124" s="850"/>
    </row>
    <row r="125" spans="1:130" s="230" customFormat="1" ht="26.25" customHeight="1" x14ac:dyDescent="0.15">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436</v>
      </c>
      <c r="AG125" s="780"/>
      <c r="AH125" s="780"/>
      <c r="AI125" s="780"/>
      <c r="AJ125" s="781"/>
      <c r="AK125" s="782" t="s">
        <v>133</v>
      </c>
      <c r="AL125" s="780"/>
      <c r="AM125" s="780"/>
      <c r="AN125" s="780"/>
      <c r="AO125" s="781"/>
      <c r="AP125" s="824" t="s">
        <v>436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436</v>
      </c>
      <c r="DH125" s="842"/>
      <c r="DI125" s="842"/>
      <c r="DJ125" s="842"/>
      <c r="DK125" s="842"/>
      <c r="DL125" s="842" t="s">
        <v>133</v>
      </c>
      <c r="DM125" s="842"/>
      <c r="DN125" s="842"/>
      <c r="DO125" s="842"/>
      <c r="DP125" s="842"/>
      <c r="DQ125" s="842" t="s">
        <v>436</v>
      </c>
      <c r="DR125" s="842"/>
      <c r="DS125" s="842"/>
      <c r="DT125" s="842"/>
      <c r="DU125" s="842"/>
      <c r="DV125" s="843" t="s">
        <v>436</v>
      </c>
      <c r="DW125" s="843"/>
      <c r="DX125" s="843"/>
      <c r="DY125" s="843"/>
      <c r="DZ125" s="844"/>
    </row>
    <row r="126" spans="1:130" s="230" customFormat="1" ht="26.25" customHeight="1" thickBot="1" x14ac:dyDescent="0.2">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436</v>
      </c>
      <c r="AB126" s="780"/>
      <c r="AC126" s="780"/>
      <c r="AD126" s="780"/>
      <c r="AE126" s="781"/>
      <c r="AF126" s="782" t="s">
        <v>436</v>
      </c>
      <c r="AG126" s="780"/>
      <c r="AH126" s="780"/>
      <c r="AI126" s="780"/>
      <c r="AJ126" s="781"/>
      <c r="AK126" s="782" t="s">
        <v>436</v>
      </c>
      <c r="AL126" s="780"/>
      <c r="AM126" s="780"/>
      <c r="AN126" s="780"/>
      <c r="AO126" s="781"/>
      <c r="AP126" s="824" t="s">
        <v>436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436</v>
      </c>
      <c r="DH126" s="817"/>
      <c r="DI126" s="817"/>
      <c r="DJ126" s="817"/>
      <c r="DK126" s="817"/>
      <c r="DL126" s="817" t="s">
        <v>436</v>
      </c>
      <c r="DM126" s="817"/>
      <c r="DN126" s="817"/>
      <c r="DO126" s="817"/>
      <c r="DP126" s="817"/>
      <c r="DQ126" s="817" t="s">
        <v>436</v>
      </c>
      <c r="DR126" s="817"/>
      <c r="DS126" s="817"/>
      <c r="DT126" s="817"/>
      <c r="DU126" s="817"/>
      <c r="DV126" s="794" t="s">
        <v>436</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436</v>
      </c>
      <c r="AB127" s="780"/>
      <c r="AC127" s="780"/>
      <c r="AD127" s="780"/>
      <c r="AE127" s="781"/>
      <c r="AF127" s="782" t="s">
        <v>133</v>
      </c>
      <c r="AG127" s="780"/>
      <c r="AH127" s="780"/>
      <c r="AI127" s="780"/>
      <c r="AJ127" s="781"/>
      <c r="AK127" s="782" t="s">
        <v>436</v>
      </c>
      <c r="AL127" s="780"/>
      <c r="AM127" s="780"/>
      <c r="AN127" s="780"/>
      <c r="AO127" s="781"/>
      <c r="AP127" s="824" t="s">
        <v>436</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436</v>
      </c>
      <c r="DH127" s="817"/>
      <c r="DI127" s="817"/>
      <c r="DJ127" s="817"/>
      <c r="DK127" s="817"/>
      <c r="DL127" s="817" t="s">
        <v>133</v>
      </c>
      <c r="DM127" s="817"/>
      <c r="DN127" s="817"/>
      <c r="DO127" s="817"/>
      <c r="DP127" s="817"/>
      <c r="DQ127" s="817" t="s">
        <v>133</v>
      </c>
      <c r="DR127" s="817"/>
      <c r="DS127" s="817"/>
      <c r="DT127" s="817"/>
      <c r="DU127" s="817"/>
      <c r="DV127" s="794" t="s">
        <v>436</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16902</v>
      </c>
      <c r="AB128" s="801"/>
      <c r="AC128" s="801"/>
      <c r="AD128" s="801"/>
      <c r="AE128" s="802"/>
      <c r="AF128" s="803">
        <v>16902</v>
      </c>
      <c r="AG128" s="801"/>
      <c r="AH128" s="801"/>
      <c r="AI128" s="801"/>
      <c r="AJ128" s="802"/>
      <c r="AK128" s="803">
        <v>35550</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488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133</v>
      </c>
      <c r="DH128" s="791"/>
      <c r="DI128" s="791"/>
      <c r="DJ128" s="791"/>
      <c r="DK128" s="791"/>
      <c r="DL128" s="791" t="s">
        <v>133</v>
      </c>
      <c r="DM128" s="791"/>
      <c r="DN128" s="791"/>
      <c r="DO128" s="791"/>
      <c r="DP128" s="791"/>
      <c r="DQ128" s="791" t="s">
        <v>488</v>
      </c>
      <c r="DR128" s="791"/>
      <c r="DS128" s="791"/>
      <c r="DT128" s="791"/>
      <c r="DU128" s="791"/>
      <c r="DV128" s="792" t="s">
        <v>488</v>
      </c>
      <c r="DW128" s="792"/>
      <c r="DX128" s="792"/>
      <c r="DY128" s="792"/>
      <c r="DZ128" s="793"/>
    </row>
    <row r="129" spans="1:131" s="230" customFormat="1" ht="26.25" customHeight="1" x14ac:dyDescent="0.15">
      <c r="A129" s="774" t="s">
        <v>112</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3115531</v>
      </c>
      <c r="AB129" s="780"/>
      <c r="AC129" s="780"/>
      <c r="AD129" s="780"/>
      <c r="AE129" s="781"/>
      <c r="AF129" s="782">
        <v>3358159</v>
      </c>
      <c r="AG129" s="780"/>
      <c r="AH129" s="780"/>
      <c r="AI129" s="780"/>
      <c r="AJ129" s="781"/>
      <c r="AK129" s="782">
        <v>3305766</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488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515233</v>
      </c>
      <c r="AB130" s="780"/>
      <c r="AC130" s="780"/>
      <c r="AD130" s="780"/>
      <c r="AE130" s="781"/>
      <c r="AF130" s="782">
        <v>502682</v>
      </c>
      <c r="AG130" s="780"/>
      <c r="AH130" s="780"/>
      <c r="AI130" s="780"/>
      <c r="AJ130" s="781"/>
      <c r="AK130" s="782">
        <v>514512</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7.4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2600298</v>
      </c>
      <c r="AB131" s="764"/>
      <c r="AC131" s="764"/>
      <c r="AD131" s="764"/>
      <c r="AE131" s="765"/>
      <c r="AF131" s="766">
        <v>2855477</v>
      </c>
      <c r="AG131" s="764"/>
      <c r="AH131" s="764"/>
      <c r="AI131" s="764"/>
      <c r="AJ131" s="765"/>
      <c r="AK131" s="766">
        <v>2791254</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488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7.1743315570000004</v>
      </c>
      <c r="AB132" s="745"/>
      <c r="AC132" s="745"/>
      <c r="AD132" s="745"/>
      <c r="AE132" s="746"/>
      <c r="AF132" s="747">
        <v>7.0279676569999996</v>
      </c>
      <c r="AG132" s="745"/>
      <c r="AH132" s="745"/>
      <c r="AI132" s="745"/>
      <c r="AJ132" s="746"/>
      <c r="AK132" s="747">
        <v>8.2559666729999996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6.8</v>
      </c>
      <c r="AB133" s="724"/>
      <c r="AC133" s="724"/>
      <c r="AD133" s="724"/>
      <c r="AE133" s="725"/>
      <c r="AF133" s="723">
        <v>7.1</v>
      </c>
      <c r="AG133" s="724"/>
      <c r="AH133" s="724"/>
      <c r="AI133" s="724"/>
      <c r="AJ133" s="725"/>
      <c r="AK133" s="723">
        <v>7.4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aFGdexMdMxqC7u2YnEeNvFmsXVWwBwLbIWO9qujRkZ4qnjz2RVaMJHd30DffRvTr0D0VdB9REWcB7p5ZlagcA==" saltValue="0+OTwzrAn4tHL9TKyTgv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EF2D-53B0-4274-9377-38B340BB8CB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cRpqEhjktkeEbjk02nwEh152jYTFDQg9dR+h3b6/YBZIFCYaVxxdmv1v521Y4ykvJ7d919VulTFLH+ZFaIDnw==" saltValue="/vTHWkBmH0uTzbsIdiKn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g5iJ9BQcS4buaAh/5z86Me6zQfOuYc03f+RKYLenneYhscsck5T2Wlllr7nsF+/hyVVElLlI4ee0W75W3dAw==" saltValue="NzeFk6Es91LzVdq3dhlS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1098768</v>
      </c>
      <c r="AP9" s="281">
        <v>243954</v>
      </c>
      <c r="AQ9" s="282">
        <v>255467</v>
      </c>
      <c r="AR9" s="283">
        <v>-4.5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191866</v>
      </c>
      <c r="AP10" s="284">
        <v>42599</v>
      </c>
      <c r="AQ10" s="285">
        <v>29275</v>
      </c>
      <c r="AR10" s="286">
        <v>45.5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t="s">
        <v>511</v>
      </c>
      <c r="AP11" s="284" t="s">
        <v>511</v>
      </c>
      <c r="AQ11" s="285">
        <v>3959</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44383</v>
      </c>
      <c r="AP13" s="284">
        <v>9854</v>
      </c>
      <c r="AQ13" s="285">
        <v>9349</v>
      </c>
      <c r="AR13" s="286">
        <v>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t="s">
        <v>511</v>
      </c>
      <c r="AP14" s="284" t="s">
        <v>511</v>
      </c>
      <c r="AQ14" s="285">
        <v>4659</v>
      </c>
      <c r="AR14" s="286" t="s">
        <v>511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-80485</v>
      </c>
      <c r="AP15" s="284">
        <v>-17870</v>
      </c>
      <c r="AQ15" s="285">
        <v>-18111</v>
      </c>
      <c r="AR15" s="286">
        <v>-1.3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1254532</v>
      </c>
      <c r="AP16" s="284">
        <v>278537</v>
      </c>
      <c r="AQ16" s="285">
        <v>284598</v>
      </c>
      <c r="AR16" s="286">
        <v>-2.1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23.53</v>
      </c>
      <c r="AP21" s="298">
        <v>25.07</v>
      </c>
      <c r="AQ21" s="299">
        <v>-1.54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92.3</v>
      </c>
      <c r="AP22" s="303">
        <v>94.5</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715807</v>
      </c>
      <c r="AP32" s="312">
        <v>158927</v>
      </c>
      <c r="AQ32" s="313">
        <v>156764</v>
      </c>
      <c r="AR32" s="314">
        <v>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42737</v>
      </c>
      <c r="AP35" s="312">
        <v>9489</v>
      </c>
      <c r="AQ35" s="313">
        <v>30923</v>
      </c>
      <c r="AR35" s="314">
        <v>-69.3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21963</v>
      </c>
      <c r="AP36" s="312">
        <v>4876</v>
      </c>
      <c r="AQ36" s="313">
        <v>4657</v>
      </c>
      <c r="AR36" s="314">
        <v>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511</v>
      </c>
      <c r="AP37" s="312" t="s">
        <v>511</v>
      </c>
      <c r="AQ37" s="313">
        <v>888</v>
      </c>
      <c r="AR37" s="314" t="s">
        <v>511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511</v>
      </c>
      <c r="AP38" s="315" t="s">
        <v>511</v>
      </c>
      <c r="AQ38" s="316">
        <v>21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-35550</v>
      </c>
      <c r="AP39" s="312">
        <v>-7893</v>
      </c>
      <c r="AQ39" s="313">
        <v>-6724</v>
      </c>
      <c r="AR39" s="314">
        <v>17.399999999999999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-514512</v>
      </c>
      <c r="AP40" s="312">
        <v>-114234</v>
      </c>
      <c r="AQ40" s="313">
        <v>-136123</v>
      </c>
      <c r="AR40" s="314">
        <v>-16.100000000000001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230445</v>
      </c>
      <c r="AP41" s="312">
        <v>51165</v>
      </c>
      <c r="AQ41" s="313">
        <v>50405</v>
      </c>
      <c r="AR41" s="314">
        <v>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2382415</v>
      </c>
      <c r="AN51" s="334">
        <v>501984</v>
      </c>
      <c r="AO51" s="335">
        <v>66.7</v>
      </c>
      <c r="AP51" s="336">
        <v>289738</v>
      </c>
      <c r="AQ51" s="337">
        <v>-8.6999999999999993</v>
      </c>
      <c r="AR51" s="338">
        <v>75.400000000000006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321937</v>
      </c>
      <c r="AN52" s="342">
        <v>67833</v>
      </c>
      <c r="AO52" s="343">
        <v>34.4</v>
      </c>
      <c r="AP52" s="344">
        <v>156238</v>
      </c>
      <c r="AQ52" s="345">
        <v>-4.9000000000000004</v>
      </c>
      <c r="AR52" s="346">
        <v>39.299999999999997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1319406</v>
      </c>
      <c r="AN53" s="334">
        <v>282347</v>
      </c>
      <c r="AO53" s="335">
        <v>-43.8</v>
      </c>
      <c r="AP53" s="336">
        <v>316937</v>
      </c>
      <c r="AQ53" s="337">
        <v>9.4</v>
      </c>
      <c r="AR53" s="338">
        <v>-53.2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601930</v>
      </c>
      <c r="AN54" s="342">
        <v>128810</v>
      </c>
      <c r="AO54" s="343">
        <v>89.9</v>
      </c>
      <c r="AP54" s="344">
        <v>199150</v>
      </c>
      <c r="AQ54" s="345">
        <v>27.5</v>
      </c>
      <c r="AR54" s="346">
        <v>62.4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1997726</v>
      </c>
      <c r="AN55" s="334">
        <v>432877</v>
      </c>
      <c r="AO55" s="335">
        <v>53.3</v>
      </c>
      <c r="AP55" s="336">
        <v>332350</v>
      </c>
      <c r="AQ55" s="337">
        <v>4.9000000000000004</v>
      </c>
      <c r="AR55" s="338">
        <v>48.4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1261411</v>
      </c>
      <c r="AN56" s="342">
        <v>273328</v>
      </c>
      <c r="AO56" s="343">
        <v>112.2</v>
      </c>
      <c r="AP56" s="344">
        <v>200453</v>
      </c>
      <c r="AQ56" s="345">
        <v>0.7</v>
      </c>
      <c r="AR56" s="346">
        <v>111.5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1580831</v>
      </c>
      <c r="AN57" s="334">
        <v>343958</v>
      </c>
      <c r="AO57" s="335">
        <v>-20.5</v>
      </c>
      <c r="AP57" s="336">
        <v>362690</v>
      </c>
      <c r="AQ57" s="337">
        <v>9.1</v>
      </c>
      <c r="AR57" s="338">
        <v>-29.6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419186</v>
      </c>
      <c r="AN58" s="342">
        <v>91207</v>
      </c>
      <c r="AO58" s="343">
        <v>-66.599999999999994</v>
      </c>
      <c r="AP58" s="344">
        <v>172580</v>
      </c>
      <c r="AQ58" s="345">
        <v>-13.9</v>
      </c>
      <c r="AR58" s="346">
        <v>-52.7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895373</v>
      </c>
      <c r="AN59" s="334">
        <v>198795</v>
      </c>
      <c r="AO59" s="335">
        <v>-42.2</v>
      </c>
      <c r="AP59" s="336">
        <v>296093</v>
      </c>
      <c r="AQ59" s="337">
        <v>-18.399999999999999</v>
      </c>
      <c r="AR59" s="338">
        <v>-23.8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212804</v>
      </c>
      <c r="AN60" s="342">
        <v>47248</v>
      </c>
      <c r="AO60" s="343">
        <v>-48.2</v>
      </c>
      <c r="AP60" s="344">
        <v>140545</v>
      </c>
      <c r="AQ60" s="345">
        <v>-18.600000000000001</v>
      </c>
      <c r="AR60" s="346">
        <v>-29.6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1635150</v>
      </c>
      <c r="AN61" s="349">
        <v>351992</v>
      </c>
      <c r="AO61" s="350">
        <v>2.7</v>
      </c>
      <c r="AP61" s="351">
        <v>319562</v>
      </c>
      <c r="AQ61" s="352">
        <v>-0.7</v>
      </c>
      <c r="AR61" s="338">
        <v>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563454</v>
      </c>
      <c r="AN62" s="342">
        <v>121685</v>
      </c>
      <c r="AO62" s="343">
        <v>24.3</v>
      </c>
      <c r="AP62" s="344">
        <v>173793</v>
      </c>
      <c r="AQ62" s="345">
        <v>-1.8</v>
      </c>
      <c r="AR62" s="346">
        <v>26.1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5UMWZwaxQAewXsT/poDatZljr6lve2zD2z87SCgmikNsHck+hYu1Vd9QvZNRguvRluYsOwKxKtC21g0AbzqEQ==" saltValue="5WXv3ZutOCM6zfhmK/D0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1" spans="125:125" ht="13.5" hidden="1" customHeight="1" x14ac:dyDescent="0.15">
      <c r="DU121" s="259"/>
    </row>
  </sheetData>
  <sheetProtection algorithmName="SHA-512" hashValue="/43m+4BBm/XqPqdenbw+V26U1IjhBhw5F3WhPTMPpN9U3pYqmLlkl1XQ4k0uRr4LK1WjrmzZvZ8h2oPx7P0ZqA==" saltValue="K4FghySeh30Jk7wPuYqB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BLoNqe+SD2XP73U56A4kr/GPP2mfiAeWcfULWGcO18jey4kxE4HmxeluhjM86qO90zneMdUBREdOidSF/m4TBQ==" saltValue="pt/tHtu9kmMLRmwcmtlL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10.85</v>
      </c>
      <c r="G47" s="12">
        <v>13.52</v>
      </c>
      <c r="H47" s="12">
        <v>17.78</v>
      </c>
      <c r="I47" s="12">
        <v>20.96</v>
      </c>
      <c r="J47" s="13">
        <v>27.34</v>
      </c>
    </row>
    <row r="48" spans="2:10" ht="57.75" customHeight="1" x14ac:dyDescent="0.15">
      <c r="B48" s="14"/>
      <c r="C48" s="1141" t="s">
        <v>4</v>
      </c>
      <c r="D48" s="1141"/>
      <c r="E48" s="1142"/>
      <c r="F48" s="15">
        <v>7.77</v>
      </c>
      <c r="G48" s="16">
        <v>15.68</v>
      </c>
      <c r="H48" s="16">
        <v>7.95</v>
      </c>
      <c r="I48" s="16">
        <v>17.600000000000001</v>
      </c>
      <c r="J48" s="17">
        <v>9.84</v>
      </c>
    </row>
    <row r="49" spans="2:10" ht="57.75" customHeight="1" thickBot="1" x14ac:dyDescent="0.2">
      <c r="B49" s="18"/>
      <c r="C49" s="1143" t="s">
        <v>5</v>
      </c>
      <c r="D49" s="1143"/>
      <c r="E49" s="1144"/>
      <c r="F49" s="19" t="s">
        <v>558</v>
      </c>
      <c r="G49" s="20">
        <v>10.6</v>
      </c>
      <c r="H49" s="20" t="s">
        <v>559</v>
      </c>
      <c r="I49" s="20">
        <v>14.68</v>
      </c>
      <c r="J49" s="21" t="s">
        <v>560</v>
      </c>
    </row>
    <row r="50" spans="2:10" x14ac:dyDescent="0.15"/>
  </sheetData>
  <sheetProtection algorithmName="SHA-512" hashValue="ZQ7YKLp1qauEw6A5pIul35eB0q4PvUG3taLGGepQ7gevtJbizk2l8CYJ8JpMl9thvHvAs90F86nWaVBP9Qr1rw==" saltValue="GV7WjaSu3VVjDLIY1zLD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2024-03-18T10:46:47Z</cp:lastPrinted>
  <dcterms:created xsi:type="dcterms:W3CDTF">2024-02-05T04:07:26Z</dcterms:created>
  <dcterms:modified xsi:type="dcterms:W3CDTF">2024-03-26T12:13:26Z</dcterms:modified>
  <cp:category/>
</cp:coreProperties>
</file>