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KunigamiR5001\Desktop\R4財政状況資料集（2回目）9.12〆切\"/>
    </mc:Choice>
  </mc:AlternateContent>
  <xr:revisionPtr revIDLastSave="0" documentId="13_ncr:1_{06DC9110-E725-4595-9339-C4C4E112B7EF}" xr6:coauthVersionLast="47" xr6:coauthVersionMax="47" xr10:uidLastSave="{00000000-0000-0000-0000-000000000000}"/>
  <bookViews>
    <workbookView xWindow="-120" yWindow="-120" windowWidth="20730" windowHeight="11160" firstSheet="14" activeTab="14"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W40" i="10"/>
  <c r="BW41" i="10" s="1"/>
  <c r="BE40" i="10"/>
  <c r="AM40" i="10"/>
  <c r="U40" i="10"/>
  <c r="C40" i="10"/>
  <c r="CO39" i="10"/>
  <c r="BE39" i="10"/>
  <c r="AM39" i="10"/>
  <c r="U39" i="10"/>
  <c r="C39" i="10"/>
  <c r="CO38" i="10"/>
  <c r="BE38" i="10"/>
  <c r="AM38" i="10"/>
  <c r="U38" i="10"/>
  <c r="C38" i="10"/>
  <c r="CO37" i="10"/>
  <c r="BE37" i="10"/>
  <c r="AM37" i="10"/>
  <c r="U37" i="10"/>
  <c r="C37" i="10"/>
  <c r="CO36" i="10"/>
  <c r="BW36" i="10"/>
  <c r="BW37" i="10" s="1"/>
  <c r="BW38" i="10" s="1"/>
  <c r="BW39" i="10" s="1"/>
  <c r="BE36" i="10"/>
  <c r="AM36" i="10"/>
  <c r="U36" i="10"/>
  <c r="C36" i="10"/>
  <c r="CO35" i="10"/>
  <c r="BW35" i="10"/>
  <c r="BE35" i="10"/>
  <c r="AM35" i="10"/>
  <c r="C35" i="10"/>
  <c r="CO34" i="10"/>
  <c r="BW34" i="10"/>
  <c r="AM34" i="10"/>
  <c r="U34" i="10"/>
  <c r="U35" i="10" s="1"/>
  <c r="C34" i="10"/>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<sst xmlns="http://schemas.openxmlformats.org/spreadsheetml/2006/main" count="1133" uniqueCount="596">
  <si>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</si>
  <si>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</si>
  <si>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</si>
  <si>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</si>
  <si>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</si>
  <si>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</si>
  <si>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</si>
  <si>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</si>
  <si>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</si>
  <si>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</si>
  <si>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</si>
  <si>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</si>
  <si>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</si>
  <si>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</si>
  <si>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</si>
  <si>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</si>
  <si>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</si>
  <si>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</si>
  <si>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</si>
  <si>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</si>
  <si>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</si>
  <si>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</si>
  <si>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</si>
  <si>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</si>
  <si>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</si>
  <si>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</si>
  <si>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</si>
  <si>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</si>
  <si>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</si>
  <si>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</si>
  <si>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</si>
  <si>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</si>
  <si>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</si>
  <si>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</si>
  <si>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</si>
  <si>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</si>
  <si>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</si>
  <si>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</si>
  <si>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</si>
  <si>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</si>
  <si>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</si>
  <si>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</si>
  <si>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</si>
  <si>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</si>
  <si>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</si>
  <si>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</si>
  <si>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</si>
  <si>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</si>
  <si>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</si>
  <si>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</si>
  <si>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</si>
  <si>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</si>
  <si>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</si>
  <si>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</si>
  <si>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</si>
  <si>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</si>
  <si>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</si>
  <si>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</si>
  <si>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</si>
  <si>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</si>
  <si>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</si>
  <si>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</si>
  <si>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</si>
  <si>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</si>
  <si>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</si>
  <si>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</si>
  <si>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</si>
  <si>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</si>
  <si>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</si>
  <si>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</si>
  <si>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</si>
  <si>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</si>
  <si>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</si>
  <si>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</si>
  <si>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</si>
  <si>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</si>
  <si>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</si>
  <si>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</si>
  <si>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</si>
  <si>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</si>
  <si>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</si>
  <si>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</si>
  <si>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</si>
  <si>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</si>
  <si>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</si>
  <si>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</si>
  <si>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</si>
  <si>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</si>
  <si>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</si>
  <si>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</si>
  <si>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</si>
  <si>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</si>
  <si>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</si>
  <si>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</si>
  <si>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</si>
  <si>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</si>
  <si>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</si>
  <si>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</si>
  <si>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</si>
  <si>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</si>
  <si>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</si>
  <si>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</si>
  <si>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国頭村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</si>
  <si>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</si>
  <si>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</si>
  <si>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</si>
  <si>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</si>
  <si>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</si>
  <si>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</si>
  <si>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</si>
  <si>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</si>
  <si>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</si>
  <si>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</si>
  <si>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</si>
  <si>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</si>
  <si>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</si>
  <si>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</si>
  <si>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</si>
  <si>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</si>
  <si>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</si>
  <si>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</si>
  <si>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</si>
  <si>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</si>
  <si>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</si>
  <si>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</si>
  <si>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</si>
  <si>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</si>
  <si>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</si>
  <si>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</si>
  <si>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</si>
  <si>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</si>
  <si>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</si>
  <si>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</si>
  <si>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</si>
  <si>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</si>
  <si>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</si>
  <si>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</si>
  <si>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</si>
  <si>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</si>
  <si>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</si>
  <si>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</si>
  <si>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</si>
  <si>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</si>
  <si>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</si>
  <si>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</si>
  <si>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</si>
  <si>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</si>
  <si>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</si>
  <si>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</si>
  <si>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</si>
  <si>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</si>
  <si>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</si>
  <si>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</si>
  <si>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</si>
  <si>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</si>
  <si>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</si>
  <si>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</si>
  <si>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</si>
  <si>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</si>
  <si>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</si>
  <si>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</si>
  <si>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</si>
  <si>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</si>
  <si>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</si>
  <si>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</si>
  <si>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</si>
  <si>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</si>
  <si>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</si>
  <si>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</si>
  <si>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</si>
  <si>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</si>
  <si>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</si>
  <si>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</si>
  <si>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</si>
  <si>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</si>
  <si>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</si>
  <si>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</si>
  <si>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</si>
  <si>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</si>
  <si>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</si>
  <si>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</si>
  <si>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</si>
  <si>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</si>
  <si>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</si>
  <si>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</si>
  <si>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</si>
  <si>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</si>
  <si>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</si>
  <si>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</si>
  <si>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</si>
  <si>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</si>
  <si>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</si>
  <si>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</si>
  <si>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</si>
  <si>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</si>
  <si>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</si>
  <si>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</si>
  <si>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</si>
  <si>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</si>
  <si>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</si>
  <si>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</si>
  <si>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</si>
  <si>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</si>
  <si>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</si>
  <si>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</si>
  <si>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</si>
  <si>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</si>
  <si>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</si>
  <si>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</si>
  <si>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</si>
  <si>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</si>
  <si>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</si>
  <si>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</si>
  <si>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</si>
  <si>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</si>
  <si>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</si>
  <si>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</si>
  <si>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</si>
  <si>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</si>
  <si>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</si>
  <si>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</si>
  <si>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沖縄県国頭村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</si>
  <si>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</si>
  <si>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</si>
  <si>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</si>
  <si>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</si>
  <si>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</si>
  <si>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</si>
  <si>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</si>
  <si>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</si>
  <si>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</si>
  <si>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</si>
  <si>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</si>
  <si>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</si>
  <si>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</si>
  <si>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</si>
  <si>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</si>
  <si>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</si>
  <si>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</si>
  <si>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</si>
  <si>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</si>
  <si>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</si>
  <si>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</si>
  <si>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</si>
  <si>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</si>
  <si>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</si>
  <si>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</si>
  <si>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</si>
  <si>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</si>
  <si>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</si>
  <si>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</si>
  <si>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</si>
  <si>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</si>
  <si>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</si>
  <si>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</si>
  <si>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</si>
  <si>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</si>
  <si>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</si>
  <si>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</si>
  <si>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</si>
  <si>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</si>
  <si>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</si>
  <si>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</si>
  <si>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</si>
  <si>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</si>
  <si>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</si>
  <si>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</si>
  <si>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</si>
  <si>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</si>
  <si>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</si>
  <si>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</si>
  <si>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</si>
  <si>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</si>
  <si>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</si>
  <si>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</si>
  <si>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</si>
  <si>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</si>
  <si>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</si>
  <si>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</si>
  <si>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</si>
  <si>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</si>
  <si>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</si>
  <si>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</si>
  <si>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</si>
  <si>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</si>
  <si>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</si>
  <si>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</si>
  <si>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</si>
  <si>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</si>
  <si>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</si>
  <si>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</si>
  <si>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</si>
  <si>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</si>
  <si>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</si>
  <si>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</si>
  <si>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</si>
  <si>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</si>
  <si>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</si>
  <si>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</si>
  <si>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</si>
  <si>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</si>
  <si>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</si>
  <si>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</si>
  <si>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</si>
  <si>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</si>
  <si>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</si>
  <si>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</si>
  <si>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</si>
  <si>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</si>
  <si>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</si>
  <si>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</si>
  <si>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</si>
  <si>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</si>
  <si>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</si>
  <si>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</si>
  <si>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</si>
  <si>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</si>
  <si>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</si>
  <si>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</si>
  <si>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</si>
  <si>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</si>
  <si>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</si>
  <si>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</si>
  <si>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</si>
  <si>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</si>
  <si>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</si>
  <si>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</si>
  <si>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</si>
  <si>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</si>
  <si>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</si>
  <si>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</si>
  <si>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</si>
  <si>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</si>
  <si>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</si>
  <si>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</si>
  <si>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</si>
  <si>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</si>
  <si>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</si>
  <si>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</si>
  <si>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</si>
  <si>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</si>
  <si>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</si>
  <si>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</si>
  <si>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</si>
  <si>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</si>
  <si>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</si>
  <si>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</si>
  <si>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</si>
  <si>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</si>
  <si>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</si>
  <si>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</si>
  <si>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</si>
  <si>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</si>
  <si>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</si>
  <si>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</si>
  <si>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</si>
  <si>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</si>
  <si>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</si>
  <si>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</si>
  <si>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</si>
  <si>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</si>
  <si>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</si>
  <si>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</si>
  <si>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</si>
  <si>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</si>
  <si>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</si>
  <si>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</si>
  <si>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</si>
  <si>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</si>
  <si>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</si>
  <si>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</si>
  <si>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</si>
  <si>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</si>
  <si>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沖縄県国頭村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</si>
  <si>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</si>
  <si>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</si>
  <si>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</si>
  <si>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</si>
  <si>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</si>
  <si>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</si>
  <si>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</si>
  <si>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</si>
  <si>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</si>
  <si>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</si>
  <si>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</si>
  <si>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</si>
  <si>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</si>
  <si>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</si>
  <si>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</si>
  <si>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</si>
  <si>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</si>
  <si>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</si>
  <si>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</si>
  <si>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</si>
  <si>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</si>
  <si>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</si>
  <si>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</si>
  <si>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</si>
  <si>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</si>
  <si>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</si>
  <si>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</si>
  <si>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</si>
  <si>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</si>
  <si>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</si>
  <si>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</si>
  <si>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</si>
  <si>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</si>
  <si>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</si>
  <si>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</si>
  <si>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</si>
  <si>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</si>
  <si>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</si>
  <si>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</si>
  <si>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</si>
  <si>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</si>
  <si>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</si>
  <si>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</si>
  <si>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</si>
  <si>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</si>
  <si>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</si>
  <si>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</si>
  <si>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</si>
  <si>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</si>
  <si>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</si>
  <si>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</si>
  <si>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</si>
  <si>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</si>
  <si>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</si>
  <si>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</si>
  <si>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</si>
  <si>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</si>
  <si>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</si>
  <si>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</si>
  <si>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</si>
  <si>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</si>
  <si>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</si>
  <si>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</si>
  <si>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</si>
  <si>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</si>
  <si>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</si>
  <si>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</si>
  <si>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</si>
  <si>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</si>
  <si>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</si>
  <si>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</si>
  <si>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</si>
  <si>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</si>
  <si>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</si>
  <si>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</si>
  <si>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</si>
  <si>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</si>
  <si>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</si>
  <si>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</si>
  <si>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</si>
  <si>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</si>
  <si>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</si>
  <si>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</si>
  <si>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</si>
  <si>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</si>
  <si>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</si>
  <si>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</si>
  <si>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</si>
  <si>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</si>
  <si>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</si>
  <si>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</si>
  <si>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</si>
  <si>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</si>
  <si>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</si>
  <si>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</si>
  <si>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</si>
  <si>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</si>
  <si>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</si>
  <si>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</si>
  <si>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</si>
  <si>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</si>
  <si>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</si>
  <si>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</si>
  <si>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</si>
  <si>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</si>
  <si>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</si>
  <si>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</si>
  <si>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</si>
  <si>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</si>
  <si>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</si>
  <si>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</si>
  <si>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</si>
  <si>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</si>
  <si>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</si>
  <si>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</si>
  <si>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</si>
  <si>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</si>
  <si>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</si>
  <si>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</si>
  <si>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</si>
  <si>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</si>
  <si>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</si>
  <si>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</si>
  <si>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</si>
  <si>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</si>
  <si>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</si>
  <si>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</si>
  <si>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</si>
  <si>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</si>
  <si>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</si>
  <si>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</si>
  <si>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</si>
  <si>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</si>
  <si>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</si>
  <si>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</si>
  <si>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</si>
  <si>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</si>
  <si>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</si>
  <si>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</si>
  <si>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</si>
  <si>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</si>
  <si>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</si>
  <si>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</si>
  <si>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</si>
  <si>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</si>
  <si>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</si>
  <si>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</si>
  <si>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</si>
  <si>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</si>
  <si>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</si>
  <si>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</si>
  <si>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</si>
  <si>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</si>
  <si>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</si>
  <si>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</si>
  <si>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</si>
  <si>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</si>
  <si>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</si>
  <si>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</si>
  <si>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</si>
  <si>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</si>
  <si>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</si>
  <si>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</si>
  <si>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</si>
  <si>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</si>
  <si>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</si>
  <si>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</si>
  <si>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</si>
  <si>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</si>
  <si>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</si>
  <si>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</si>
  <si>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</si>
  <si>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</si>
  <si>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</si>
  <si>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</si>
  <si>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</si>
  <si>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</si>
  <si>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</si>
  <si>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</si>
  <si>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</si>
  <si>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</si>
  <si>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</si>
  <si>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</si>
  <si>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</si>
  <si>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6.14</t>
  </si>
  <si>
    <t>▲ 2.27</t>
  </si>
  <si>
    <t>▲ 1.98</t>
  </si>
  <si>
    <t>一般会計</t>
  </si>
  <si>
    <t>簡易水道特別会計</t>
  </si>
  <si>
    <t>後期高齢者医療特別会計</t>
  </si>
  <si>
    <t>国民健康保険特別会計</t>
  </si>
  <si>
    <t>▲ 0.17</t>
  </si>
  <si>
    <t>▲ 0.12</t>
  </si>
  <si>
    <t>その他会計（赤字）</t>
  </si>
  <si>
    <t>その他会計（黒字）</t>
  </si>
  <si>
    <t>（百万円）</t>
    <phoneticPr fontId="5"/>
  </si>
  <si>
    <t>H30</t>
    <phoneticPr fontId="5"/>
  </si>
  <si>
    <t>R01</t>
    <phoneticPr fontId="5"/>
  </si>
  <si>
    <t>R02</t>
    <phoneticPr fontId="5"/>
  </si>
  <si>
    <t>R03</t>
    <phoneticPr fontId="5"/>
  </si>
  <si>
    <t>R04</t>
    <phoneticPr fontId="5"/>
  </si>
  <si>
    <t>国頭地区行政事務組合</t>
    <phoneticPr fontId="2"/>
  </si>
  <si>
    <t>北部広域市町村圏事務組合</t>
    <phoneticPr fontId="2"/>
  </si>
  <si>
    <t>沖縄県市町村総合事務組合</t>
    <phoneticPr fontId="2"/>
  </si>
  <si>
    <t>沖縄県町村自治会館管理組合</t>
    <phoneticPr fontId="2"/>
  </si>
  <si>
    <t>沖縄県介護保険広域連合（一般会計）</t>
    <rPh sb="12" eb="14">
      <t>イッパン</t>
    </rPh>
    <rPh sb="14" eb="16">
      <t>カイケイ</t>
    </rPh>
    <phoneticPr fontId="2"/>
  </si>
  <si>
    <t>沖縄県介護保険広域連合（特別会計）</t>
    <rPh sb="12" eb="16">
      <t>トクベツカイケイ</t>
    </rPh>
    <phoneticPr fontId="2"/>
  </si>
  <si>
    <t>沖縄県後期高齢者医療広域連合（一般会計）</t>
    <rPh sb="15" eb="17">
      <t>イッパン</t>
    </rPh>
    <rPh sb="17" eb="19">
      <t>カイケイ</t>
    </rPh>
    <phoneticPr fontId="2"/>
  </si>
  <si>
    <t>沖縄県後期高齢者医療広域連合（特別会計）</t>
    <rPh sb="15" eb="17">
      <t>トクベツ</t>
    </rPh>
    <rPh sb="17" eb="19">
      <t>カイケイ</t>
    </rPh>
    <phoneticPr fontId="2"/>
  </si>
  <si>
    <t>国頭村観光物産(株)</t>
    <rPh sb="0" eb="3">
      <t>クニガミソン</t>
    </rPh>
    <rPh sb="3" eb="5">
      <t>カンコウ</t>
    </rPh>
    <rPh sb="5" eb="7">
      <t>ブッサン</t>
    </rPh>
    <rPh sb="7" eb="10">
      <t>カブ</t>
    </rPh>
    <phoneticPr fontId="2"/>
  </si>
  <si>
    <t>国頭きのこ園</t>
    <rPh sb="0" eb="2">
      <t>クニガミ</t>
    </rPh>
    <rPh sb="5" eb="6">
      <t>エン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</si>
  <si>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</si>
  <si>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</si>
  <si>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２年度に新庁舎建設による財源として基金から多額の充当があり、将来負担比率の数値を計上したが単年度限りであったことから、その後は０で推移している。新庁舎の建設の完了により、有形固定資産減価償却率も数値が安定しており、引き続き計画的な事業実施に努める。</t>
    <rPh sb="1" eb="3">
      <t>レイワ</t>
    </rPh>
    <rPh sb="4" eb="6">
      <t>ネンド</t>
    </rPh>
    <rPh sb="7" eb="8">
      <t>シン</t>
    </rPh>
    <rPh sb="8" eb="10">
      <t>チョウシャ</t>
    </rPh>
    <rPh sb="10" eb="12">
      <t>ケンセツ</t>
    </rPh>
    <rPh sb="15" eb="17">
      <t>ザイゲン</t>
    </rPh>
    <rPh sb="20" eb="22">
      <t>キキン</t>
    </rPh>
    <rPh sb="24" eb="26">
      <t>タガク</t>
    </rPh>
    <rPh sb="27" eb="29">
      <t>ジュウトウ</t>
    </rPh>
    <rPh sb="33" eb="39">
      <t>ショウライフタンヒリツ</t>
    </rPh>
    <rPh sb="40" eb="42">
      <t>スウチ</t>
    </rPh>
    <rPh sb="43" eb="45">
      <t>ケイジョウ</t>
    </rPh>
    <rPh sb="48" eb="51">
      <t>タンネンド</t>
    </rPh>
    <rPh sb="51" eb="52">
      <t>カギ</t>
    </rPh>
    <rPh sb="64" eb="65">
      <t>ゴ</t>
    </rPh>
    <rPh sb="68" eb="70">
      <t>スイイ</t>
    </rPh>
    <rPh sb="75" eb="78">
      <t>シンチョウシャ</t>
    </rPh>
    <rPh sb="79" eb="81">
      <t>ケンセツ</t>
    </rPh>
    <rPh sb="82" eb="84">
      <t>カンリョウ</t>
    </rPh>
    <rPh sb="88" eb="94">
      <t>ユウケイコテイシサン</t>
    </rPh>
    <rPh sb="94" eb="99">
      <t>ゲンカショウキャクリツ</t>
    </rPh>
    <rPh sb="100" eb="102">
      <t>スウチ</t>
    </rPh>
    <rPh sb="103" eb="105">
      <t>アンテイ</t>
    </rPh>
    <rPh sb="110" eb="111">
      <t>ヒ</t>
    </rPh>
    <rPh sb="112" eb="113">
      <t>ツヅ</t>
    </rPh>
    <rPh sb="114" eb="117">
      <t>ケイカクテキ</t>
    </rPh>
    <rPh sb="118" eb="122">
      <t>ジギョウジッシ</t>
    </rPh>
    <rPh sb="123" eb="124">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</si>
  <si>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</si>
  <si>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</si>
  <si>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</si>
  <si>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</si>
  <si>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</si>
  <si>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</si>
  <si>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２年度に新庁舎建設による財源として、基金からの多額の充当があり、将来負担比率（7.6％）の数値が発生したが、単年度限りであったことから、その後は０で推移している。実質公債費比率については、ハード事業（小学校校舎改築事業等）の実施による起債の発行により、数値が上昇傾向にあることから交付税措置のある起債を活用し、公債費の負担軽減に努める。</t>
    <rPh sb="1" eb="3">
      <t>レイワ</t>
    </rPh>
    <rPh sb="4" eb="6">
      <t>ネンド</t>
    </rPh>
    <rPh sb="7" eb="8">
      <t>シン</t>
    </rPh>
    <rPh sb="8" eb="10">
      <t>チョウシャ</t>
    </rPh>
    <rPh sb="10" eb="12">
      <t>ケンセツ</t>
    </rPh>
    <rPh sb="15" eb="17">
      <t>ザイゲン</t>
    </rPh>
    <rPh sb="21" eb="23">
      <t>キキン</t>
    </rPh>
    <rPh sb="26" eb="28">
      <t>タガク</t>
    </rPh>
    <rPh sb="29" eb="31">
      <t>ジュウトウ</t>
    </rPh>
    <rPh sb="35" eb="41">
      <t>ショウライフタンヒリツ</t>
    </rPh>
    <rPh sb="48" eb="50">
      <t>スウチ</t>
    </rPh>
    <rPh sb="51" eb="53">
      <t>ハッセイ</t>
    </rPh>
    <rPh sb="57" eb="60">
      <t>タンネンド</t>
    </rPh>
    <rPh sb="60" eb="61">
      <t>カギ</t>
    </rPh>
    <rPh sb="73" eb="74">
      <t>ゴ</t>
    </rPh>
    <rPh sb="77" eb="79">
      <t>スイイ</t>
    </rPh>
    <rPh sb="84" eb="86">
      <t>ジッシツ</t>
    </rPh>
    <rPh sb="86" eb="89">
      <t>コウサイヒ</t>
    </rPh>
    <rPh sb="89" eb="91">
      <t>ヒリツ</t>
    </rPh>
    <rPh sb="100" eb="102">
      <t>ジギョウ</t>
    </rPh>
    <rPh sb="103" eb="106">
      <t>ショウガッコウ</t>
    </rPh>
    <rPh sb="106" eb="112">
      <t>コウシャカイチクジギョウ</t>
    </rPh>
    <rPh sb="112" eb="113">
      <t>トウ</t>
    </rPh>
    <rPh sb="115" eb="117">
      <t>ジッシ</t>
    </rPh>
    <rPh sb="129" eb="131">
      <t>スウチ</t>
    </rPh>
    <rPh sb="132" eb="134">
      <t>ジョウショウ</t>
    </rPh>
    <rPh sb="134" eb="136">
      <t>ケイコウ</t>
    </rPh>
    <rPh sb="143" eb="148">
      <t>コウフゼイソチ</t>
    </rPh>
    <rPh sb="151" eb="153">
      <t>キサイ</t>
    </rPh>
    <rPh sb="154" eb="156">
      <t>カツヨウ</t>
    </rPh>
    <rPh sb="158" eb="161">
      <t>コウサイヒ</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</si>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</sst>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2F561C7-75F4-439F-AFAC-EDCB34C8577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289738</c:v>
                </c:pt>
                <c:pt idx="1">
                  <c:v>316937</c:v>
                </c:pt>
                <c:pt idx="2">
                  <c:v>332350</c:v>
                </c:pt>
                <c:pt idx="3">
                  <c:v>362690</c:v>
                </c:pt>
                <c:pt idx="4">
                  <c:v>296093</c:v>
                </c:pt>
              </c:numCache>
            </c:numRef>
          </c:val>
          <c:smooth val="0"/>
          <c:extLst>
            <c:ext xmlns:c16="http://schemas.microsoft.com/office/drawing/2014/chart" uri="{C3380CC4-5D6E-409C-BE32-E72D297353CC}">
              <c16:uniqueId val="{00000000-8C02-4FE9-BF2A-2483C1DABA6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501984</c:v>
                </c:pt>
                <c:pt idx="1">
                  <c:v>282347</c:v>
                </c:pt>
                <c:pt idx="2">
                  <c:v>432877</c:v>
                </c:pt>
                <c:pt idx="3">
                  <c:v>343958</c:v>
                </c:pt>
                <c:pt idx="4">
                  <c:v>198795</c:v>
                </c:pt>
              </c:numCache>
            </c:numRef>
          </c:val>
          <c:smooth val="0"/>
          <c:extLst>
            <c:ext xmlns:c16="http://schemas.microsoft.com/office/drawing/2014/chart" uri="{C3380CC4-5D6E-409C-BE32-E72D297353CC}">
              <c16:uniqueId val="{00000001-8C02-4FE9-BF2A-2483C1DABA6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7.77</c:v>
                </c:pt>
                <c:pt idx="1">
                  <c:v>15.68</c:v>
                </c:pt>
                <c:pt idx="2">
                  <c:v>7.95</c:v>
                </c:pt>
                <c:pt idx="3">
                  <c:v>17.600000000000001</c:v>
                </c:pt>
                <c:pt idx="4">
                  <c:v>9.84</c:v>
                </c:pt>
              </c:numCache>
            </c:numRef>
          </c:val>
          <c:extLst>
            <c:ext xmlns:c16="http://schemas.microsoft.com/office/drawing/2014/chart" uri="{C3380CC4-5D6E-409C-BE32-E72D297353CC}">
              <c16:uniqueId val="{00000000-A079-41F7-8168-1C5E923A7B1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10.85</c:v>
                </c:pt>
                <c:pt idx="1">
                  <c:v>13.52</c:v>
                </c:pt>
                <c:pt idx="2">
                  <c:v>17.78</c:v>
                </c:pt>
                <c:pt idx="3">
                  <c:v>20.96</c:v>
                </c:pt>
                <c:pt idx="4">
                  <c:v>27.34</c:v>
                </c:pt>
              </c:numCache>
            </c:numRef>
          </c:val>
          <c:extLst>
            <c:ext xmlns:c16="http://schemas.microsoft.com/office/drawing/2014/chart" uri="{C3380CC4-5D6E-409C-BE32-E72D297353CC}">
              <c16:uniqueId val="{00000001-A079-41F7-8168-1C5E923A7B1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-6.14</c:v>
                </c:pt>
                <c:pt idx="1">
                  <c:v>10.6</c:v>
                </c:pt>
                <c:pt idx="2">
                  <c:v>-2.27</c:v>
                </c:pt>
                <c:pt idx="3">
                  <c:v>14.68</c:v>
                </c:pt>
                <c:pt idx="4">
                  <c:v>-1.98</c:v>
                </c:pt>
              </c:numCache>
            </c:numRef>
          </c:val>
          <c:smooth val="0"/>
          <c:extLst>
            <c:ext xmlns:c16="http://schemas.microsoft.com/office/drawing/2014/chart" uri="{C3380CC4-5D6E-409C-BE32-E72D297353CC}">
              <c16:uniqueId val="{00000002-A079-41F7-8168-1C5E923A7B1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7A0-46D1-BAB2-DEE6932579A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7A0-46D1-BAB2-DEE6932579A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7A0-46D1-BAB2-DEE6932579A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7A0-46D1-BAB2-DEE6932579A5}"/>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7A0-46D1-BAB2-DEE6932579A5}"/>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07A0-46D1-BAB2-DEE6932579A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0.18</c:v>
                </c:pt>
                <c:pt idx="4">
                  <c:v>0.17</c:v>
                </c:pt>
                <c:pt idx="5">
                  <c:v>#N/A</c:v>
                </c:pt>
                <c:pt idx="6">
                  <c:v>0.12</c:v>
                </c:pt>
                <c:pt idx="7">
                  <c:v>#N/A</c:v>
                </c:pt>
                <c:pt idx="8">
                  <c:v>#N/A</c:v>
                </c:pt>
                <c:pt idx="9">
                  <c:v>0</c:v>
                </c:pt>
              </c:numCache>
            </c:numRef>
          </c:val>
          <c:extLst>
            <c:ext xmlns:c16="http://schemas.microsoft.com/office/drawing/2014/chart" uri="{C3380CC4-5D6E-409C-BE32-E72D297353CC}">
              <c16:uniqueId val="{00000006-07A0-46D1-BAB2-DEE6932579A5}"/>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0.11</c:v>
                </c:pt>
                <c:pt idx="2">
                  <c:v>#N/A</c:v>
                </c:pt>
                <c:pt idx="3">
                  <c:v>0.11</c:v>
                </c:pt>
                <c:pt idx="4">
                  <c:v>#N/A</c:v>
                </c:pt>
                <c:pt idx="5">
                  <c:v>0.1</c:v>
                </c:pt>
                <c:pt idx="6">
                  <c:v>#N/A</c:v>
                </c:pt>
                <c:pt idx="7">
                  <c:v>0.09</c:v>
                </c:pt>
                <c:pt idx="8">
                  <c:v>#N/A</c:v>
                </c:pt>
                <c:pt idx="9">
                  <c:v>0.09</c:v>
                </c:pt>
              </c:numCache>
            </c:numRef>
          </c:val>
          <c:extLst>
            <c:ext xmlns:c16="http://schemas.microsoft.com/office/drawing/2014/chart" uri="{C3380CC4-5D6E-409C-BE32-E72D297353CC}">
              <c16:uniqueId val="{00000007-07A0-46D1-BAB2-DEE6932579A5}"/>
            </c:ext>
          </c:extLst>
        </c:ser>
        <c:ser>
          <c:idx val="8"/>
          <c:order val="8"/>
          <c:tx>
            <c:strRef>
              <c:f>データシート!$A$35</c:f>
              <c:strCache>
                <c:ptCount val="1"/>
                <c:pt idx="0">
                  <c:v>簡易水道特別会計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0.82</c:v>
                </c:pt>
                <c:pt idx="2">
                  <c:v>#N/A</c:v>
                </c:pt>
                <c:pt idx="3">
                  <c:v>0.19</c:v>
                </c:pt>
                <c:pt idx="4">
                  <c:v>#N/A</c:v>
                </c:pt>
                <c:pt idx="5">
                  <c:v>0.55000000000000004</c:v>
                </c:pt>
                <c:pt idx="6">
                  <c:v>#N/A</c:v>
                </c:pt>
                <c:pt idx="7">
                  <c:v>0.21</c:v>
                </c:pt>
                <c:pt idx="8">
                  <c:v>#N/A</c:v>
                </c:pt>
                <c:pt idx="9">
                  <c:v>0.26</c:v>
                </c:pt>
              </c:numCache>
            </c:numRef>
          </c:val>
          <c:extLst>
            <c:ext xmlns:c16="http://schemas.microsoft.com/office/drawing/2014/chart" uri="{C3380CC4-5D6E-409C-BE32-E72D297353CC}">
              <c16:uniqueId val="{00000008-07A0-46D1-BAB2-DEE6932579A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7.76</c:v>
                </c:pt>
                <c:pt idx="2">
                  <c:v>#N/A</c:v>
                </c:pt>
                <c:pt idx="3">
                  <c:v>15.67</c:v>
                </c:pt>
                <c:pt idx="4">
                  <c:v>#N/A</c:v>
                </c:pt>
                <c:pt idx="5">
                  <c:v>7.95</c:v>
                </c:pt>
                <c:pt idx="6">
                  <c:v>#N/A</c:v>
                </c:pt>
                <c:pt idx="7">
                  <c:v>17.59</c:v>
                </c:pt>
                <c:pt idx="8">
                  <c:v>#N/A</c:v>
                </c:pt>
                <c:pt idx="9">
                  <c:v>9.84</c:v>
                </c:pt>
              </c:numCache>
            </c:numRef>
          </c:val>
          <c:extLst>
            <c:ext xmlns:c16="http://schemas.microsoft.com/office/drawing/2014/chart" uri="{C3380CC4-5D6E-409C-BE32-E72D297353CC}">
              <c16:uniqueId val="{00000009-07A0-46D1-BAB2-DEE6932579A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520</c:v>
                </c:pt>
                <c:pt idx="5">
                  <c:v>539</c:v>
                </c:pt>
                <c:pt idx="8">
                  <c:v>532</c:v>
                </c:pt>
                <c:pt idx="11">
                  <c:v>519</c:v>
                </c:pt>
                <c:pt idx="14">
                  <c:v>551</c:v>
                </c:pt>
              </c:numCache>
            </c:numRef>
          </c:val>
          <c:extLst>
            <c:ext xmlns:c16="http://schemas.microsoft.com/office/drawing/2014/chart" uri="{C3380CC4-5D6E-409C-BE32-E72D297353CC}">
              <c16:uniqueId val="{00000000-EB7F-47E5-85E8-FD808A7C1FC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B7F-47E5-85E8-FD808A7C1FC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B7F-47E5-85E8-FD808A7C1FC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59</c:v>
                </c:pt>
                <c:pt idx="3">
                  <c:v>64</c:v>
                </c:pt>
                <c:pt idx="6">
                  <c:v>46</c:v>
                </c:pt>
                <c:pt idx="9">
                  <c:v>22</c:v>
                </c:pt>
                <c:pt idx="12">
                  <c:v>22</c:v>
                </c:pt>
              </c:numCache>
            </c:numRef>
          </c:val>
          <c:extLst>
            <c:ext xmlns:c16="http://schemas.microsoft.com/office/drawing/2014/chart" uri="{C3380CC4-5D6E-409C-BE32-E72D297353CC}">
              <c16:uniqueId val="{00000003-EB7F-47E5-85E8-FD808A7C1FC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31</c:v>
                </c:pt>
                <c:pt idx="3">
                  <c:v>35</c:v>
                </c:pt>
                <c:pt idx="6">
                  <c:v>43</c:v>
                </c:pt>
                <c:pt idx="9">
                  <c:v>41</c:v>
                </c:pt>
                <c:pt idx="12">
                  <c:v>43</c:v>
                </c:pt>
              </c:numCache>
            </c:numRef>
          </c:val>
          <c:extLst>
            <c:ext xmlns:c16="http://schemas.microsoft.com/office/drawing/2014/chart" uri="{C3380CC4-5D6E-409C-BE32-E72D297353CC}">
              <c16:uniqueId val="{00000004-EB7F-47E5-85E8-FD808A7C1FC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7F-47E5-85E8-FD808A7C1FC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B7F-47E5-85E8-FD808A7C1FC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585</c:v>
                </c:pt>
                <c:pt idx="3">
                  <c:v>615</c:v>
                </c:pt>
                <c:pt idx="6">
                  <c:v>630</c:v>
                </c:pt>
                <c:pt idx="9">
                  <c:v>656</c:v>
                </c:pt>
                <c:pt idx="12">
                  <c:v>716</c:v>
                </c:pt>
              </c:numCache>
            </c:numRef>
          </c:val>
          <c:extLst>
            <c:ext xmlns:c16="http://schemas.microsoft.com/office/drawing/2014/chart" uri="{C3380CC4-5D6E-409C-BE32-E72D297353CC}">
              <c16:uniqueId val="{00000007-EB7F-47E5-85E8-FD808A7C1FC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155</c:v>
                </c:pt>
                <c:pt idx="2">
                  <c:v>#N/A</c:v>
                </c:pt>
                <c:pt idx="3">
                  <c:v>#N/A</c:v>
                </c:pt>
                <c:pt idx="4">
                  <c:v>175</c:v>
                </c:pt>
                <c:pt idx="5">
                  <c:v>#N/A</c:v>
                </c:pt>
                <c:pt idx="6">
                  <c:v>#N/A</c:v>
                </c:pt>
                <c:pt idx="7">
                  <c:v>187</c:v>
                </c:pt>
                <c:pt idx="8">
                  <c:v>#N/A</c:v>
                </c:pt>
                <c:pt idx="9">
                  <c:v>#N/A</c:v>
                </c:pt>
                <c:pt idx="10">
                  <c:v>200</c:v>
                </c:pt>
                <c:pt idx="11">
                  <c:v>#N/A</c:v>
                </c:pt>
                <c:pt idx="12">
                  <c:v>#N/A</c:v>
                </c:pt>
                <c:pt idx="13">
                  <c:v>230</c:v>
                </c:pt>
                <c:pt idx="14">
                  <c:v>#N/A</c:v>
                </c:pt>
              </c:numCache>
            </c:numRef>
          </c:val>
          <c:smooth val="0"/>
          <c:extLst>
            <c:ext xmlns:c16="http://schemas.microsoft.com/office/drawing/2014/chart" uri="{C3380CC4-5D6E-409C-BE32-E72D297353CC}">
              <c16:uniqueId val="{00000008-EB7F-47E5-85E8-FD808A7C1FC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4743</c:v>
                </c:pt>
                <c:pt idx="5">
                  <c:v>4634</c:v>
                </c:pt>
                <c:pt idx="8">
                  <c:v>4593</c:v>
                </c:pt>
                <c:pt idx="11">
                  <c:v>4521</c:v>
                </c:pt>
                <c:pt idx="14">
                  <c:v>4283</c:v>
                </c:pt>
              </c:numCache>
            </c:numRef>
          </c:val>
          <c:extLst>
            <c:ext xmlns:c16="http://schemas.microsoft.com/office/drawing/2014/chart" uri="{C3380CC4-5D6E-409C-BE32-E72D297353CC}">
              <c16:uniqueId val="{00000000-43F5-492A-BB12-8C643A5591D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391</c:v>
                </c:pt>
                <c:pt idx="5">
                  <c:v>377</c:v>
                </c:pt>
                <c:pt idx="8">
                  <c:v>363</c:v>
                </c:pt>
                <c:pt idx="11">
                  <c:v>349</c:v>
                </c:pt>
                <c:pt idx="14">
                  <c:v>316</c:v>
                </c:pt>
              </c:numCache>
            </c:numRef>
          </c:val>
          <c:extLst>
            <c:ext xmlns:c16="http://schemas.microsoft.com/office/drawing/2014/chart" uri="{C3380CC4-5D6E-409C-BE32-E72D297353CC}">
              <c16:uniqueId val="{00000001-43F5-492A-BB12-8C643A5591D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2340</c:v>
                </c:pt>
                <c:pt idx="5">
                  <c:v>1954</c:v>
                </c:pt>
                <c:pt idx="8">
                  <c:v>1788</c:v>
                </c:pt>
                <c:pt idx="11">
                  <c:v>2000</c:v>
                </c:pt>
                <c:pt idx="14">
                  <c:v>2300</c:v>
                </c:pt>
              </c:numCache>
            </c:numRef>
          </c:val>
          <c:extLst>
            <c:ext xmlns:c16="http://schemas.microsoft.com/office/drawing/2014/chart" uri="{C3380CC4-5D6E-409C-BE32-E72D297353CC}">
              <c16:uniqueId val="{00000002-43F5-492A-BB12-8C643A5591D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3F5-492A-BB12-8C643A5591D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3F5-492A-BB12-8C643A5591D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F5-492A-BB12-8C643A5591D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60</c:v>
                </c:pt>
                <c:pt idx="3">
                  <c:v>112</c:v>
                </c:pt>
                <c:pt idx="6">
                  <c:v>0</c:v>
                </c:pt>
                <c:pt idx="9">
                  <c:v>0</c:v>
                </c:pt>
                <c:pt idx="12">
                  <c:v>0</c:v>
                </c:pt>
              </c:numCache>
            </c:numRef>
          </c:val>
          <c:extLst>
            <c:ext xmlns:c16="http://schemas.microsoft.com/office/drawing/2014/chart" uri="{C3380CC4-5D6E-409C-BE32-E72D297353CC}">
              <c16:uniqueId val="{00000006-43F5-492A-BB12-8C643A5591D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346</c:v>
                </c:pt>
                <c:pt idx="3">
                  <c:v>278</c:v>
                </c:pt>
                <c:pt idx="6">
                  <c:v>225</c:v>
                </c:pt>
                <c:pt idx="9">
                  <c:v>193</c:v>
                </c:pt>
                <c:pt idx="12">
                  <c:v>162</c:v>
                </c:pt>
              </c:numCache>
            </c:numRef>
          </c:val>
          <c:extLst>
            <c:ext xmlns:c16="http://schemas.microsoft.com/office/drawing/2014/chart" uri="{C3380CC4-5D6E-409C-BE32-E72D297353CC}">
              <c16:uniqueId val="{00000007-43F5-492A-BB12-8C643A5591D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462</c:v>
                </c:pt>
                <c:pt idx="3">
                  <c:v>425</c:v>
                </c:pt>
                <c:pt idx="6">
                  <c:v>410</c:v>
                </c:pt>
                <c:pt idx="9">
                  <c:v>384</c:v>
                </c:pt>
                <c:pt idx="12">
                  <c:v>373</c:v>
                </c:pt>
              </c:numCache>
            </c:numRef>
          </c:val>
          <c:extLst>
            <c:ext xmlns:c16="http://schemas.microsoft.com/office/drawing/2014/chart" uri="{C3380CC4-5D6E-409C-BE32-E72D297353CC}">
              <c16:uniqueId val="{00000008-43F5-492A-BB12-8C643A5591D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3F5-492A-BB12-8C643A5591D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6101</c:v>
                </c:pt>
                <c:pt idx="3">
                  <c:v>6033</c:v>
                </c:pt>
                <c:pt idx="6">
                  <c:v>6309</c:v>
                </c:pt>
                <c:pt idx="9">
                  <c:v>6221</c:v>
                </c:pt>
                <c:pt idx="12">
                  <c:v>5844</c:v>
                </c:pt>
              </c:numCache>
            </c:numRef>
          </c:val>
          <c:extLst>
            <c:ext xmlns:c16="http://schemas.microsoft.com/office/drawing/2014/chart" uri="{C3380CC4-5D6E-409C-BE32-E72D297353CC}">
              <c16:uniqueId val="{0000000A-43F5-492A-BB12-8C643A5591D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199</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3F5-492A-BB12-8C643A5591D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554</c:v>
                </c:pt>
                <c:pt idx="1">
                  <c:v>704</c:v>
                </c:pt>
                <c:pt idx="2">
                  <c:v>904</c:v>
                </c:pt>
              </c:numCache>
            </c:numRef>
          </c:val>
          <c:extLst>
            <c:ext xmlns:c16="http://schemas.microsoft.com/office/drawing/2014/chart" uri="{C3380CC4-5D6E-409C-BE32-E72D297353CC}">
              <c16:uniqueId val="{00000000-4DAA-458A-935D-8C7A20A7D0C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255</c:v>
                </c:pt>
                <c:pt idx="1">
                  <c:v>286</c:v>
                </c:pt>
                <c:pt idx="2">
                  <c:v>286</c:v>
                </c:pt>
              </c:numCache>
            </c:numRef>
          </c:val>
          <c:extLst>
            <c:ext xmlns:c16="http://schemas.microsoft.com/office/drawing/2014/chart" uri="{C3380CC4-5D6E-409C-BE32-E72D297353CC}">
              <c16:uniqueId val="{00000001-4DAA-458A-935D-8C7A20A7D0C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996</c:v>
                </c:pt>
                <c:pt idx="1">
                  <c:v>920</c:v>
                </c:pt>
                <c:pt idx="2">
                  <c:v>1063</c:v>
                </c:pt>
              </c:numCache>
            </c:numRef>
          </c:val>
          <c:extLst>
            <c:ext xmlns:c16="http://schemas.microsoft.com/office/drawing/2014/chart" uri="{C3380CC4-5D6E-409C-BE32-E72D297353CC}">
              <c16:uniqueId val="{00000002-4DAA-458A-935D-8C7A20A7D0C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{CFBEDC6C-B60A-4761-9337-89B5CEA6ECAE}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AEB-4412-A448-E4FECDA61D9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{EFEAF897-48BA-46CD-87F5-DE3E40105306}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AEB-4412-A448-E4FECDA61D9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{AF68550F-C35D-40CE-9DA2-0B9E31BB5E37}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AEB-4412-A448-E4FECDA61D9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{5E0A9FF8-AEE8-407B-A9F5-E0A0BAE8B1C8}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AEB-4412-A448-E4FECDA61D9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{24F7C7C0-2E95-4776-A988-895F49080722}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AEB-4412-A448-E4FECDA61D9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{26FB6889-D779-4F8A-B5FF-46CB3B8BC724}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AEB-4412-A448-E4FECDA61D9B}"/>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{8B2B1941-DFAD-4E55-9805-FAE3813847A6}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AEB-4412-A448-E4FECDA61D9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{9BF1C3F7-70A3-433D-9DE1-38ED4410EE62}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AEB-4412-A448-E4FECDA61D9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{0AEC774A-F399-4D75-B51B-45B3C71CDA2B}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AEB-4412-A448-E4FECDA61D9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48.7</c:v>
                </c:pt>
                <c:pt idx="8">
                  <c:v>49.4</c:v>
                </c:pt>
                <c:pt idx="16">
                  <c:v>47.2</c:v>
                </c:pt>
                <c:pt idx="24">
                  <c:v>46.3</c:v>
                </c:pt>
                <c:pt idx="32">
                  <c:v>47.7</c:v>
                </c:pt>
              </c:numCache>
            </c:numRef>
          </c:xVal>
          <c:yVal>
            <c:numRef>
              <c:f>公会計指標分析・財政指標組合せ分析表!$BP$51:$DC$51</c:f>
              <c:numCache>
                <c:formatCode>#,##0.0;"▲ "#,##0.0</c:formatCode>
                <c:ptCount val="40"/>
                <c:pt idx="16">
                  <c:v>7.6</c:v>
                </c:pt>
              </c:numCache>
            </c:numRef>
          </c:yVal>
          <c:smooth val="0"/>
          <c:extLst>
            <c:ext xmlns:c16="http://schemas.microsoft.com/office/drawing/2014/chart" uri="{C3380CC4-5D6E-409C-BE32-E72D297353CC}">
              <c16:uniqueId val="{00000009-BAEB-4412-A448-E4FECDA61D9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9536691961559374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{C5F1727A-CE3C-468A-9AB3-AB37BCE1D16C}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AEB-4412-A448-E4FECDA61D9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{8118A64F-0EE3-4344-B4F0-D6DD5ABF4DA3}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AEB-4412-A448-E4FECDA61D9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{7ADB1BC9-D376-4FA9-8192-1F5936B96A21}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AEB-4412-A448-E4FECDA61D9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{84FC28B8-046A-4AE0-9582-4826896DEE71}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AEB-4412-A448-E4FECDA61D9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{E8FA50ED-9DDC-439C-B07B-CAB04B1D3103}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AEB-4412-A448-E4FECDA61D9B}"/>
                </c:ext>
              </c:extLst>
            </c:dLbl>
            <c:dLbl>
              <c:idx val="8"/>
              <c:layout>
                <c:manualLayout>
                  <c:x val="-2.8249328797590283E-2"/>
                  <c:y val="-4.5114315056352043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{09729DDD-48F2-4A8F-8DF2-07BE74C8B17D}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AEB-4412-A448-E4FECDA61D9B}"/>
                </c:ext>
              </c:extLst>
            </c:dLbl>
            <c:dLbl>
              <c:idx val="16"/>
              <c:layout>
                <c:manualLayout>
                  <c:x val="-4.0148519277538958E-2"/>
                  <c:y val="-8.4363769155378313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{C55F385F-8739-467F-A4FC-710409FC80F1}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AEB-4412-A448-E4FECDA61D9B}"/>
                </c:ext>
              </c:extLst>
            </c:dLbl>
            <c:dLbl>
              <c:idx val="24"/>
              <c:layout>
                <c:manualLayout>
                  <c:x val="-3.0257912383586237E-2"/>
                  <c:y val="-8.4363769155378313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{F1688AE6-06E8-4907-A126-6C143FF0551E}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AEB-4412-A448-E4FECDA61D9B}"/>
                </c:ext>
              </c:extLst>
            </c:dLbl>
            <c:dLbl>
              <c:idx val="32"/>
              <c:layout>
                <c:manualLayout>
                  <c:x val="-3.2015750650234161E-2"/>
                  <c:y val="-4.5114315056352043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{D0ABF1A3-88C1-480D-A053-D2EDE5E47B1D}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AEB-4412-A448-E4FECDA61D9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60.4</c:v>
                </c:pt>
                <c:pt idx="16">
                  <c:v>61.5</c:v>
                </c:pt>
                <c:pt idx="24">
                  <c:v>60.9</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AEB-4412-A448-E4FECDA61D9B}"/>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{07CD1F5B-452E-48D5-9B25-508AB6029DC3}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505-4DE7-B827-E61E52F25C8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{3DBE2BD1-5EDA-4C7C-968D-6E549DCE65C2}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05-4DE7-B827-E61E52F25C8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{4F160B05-89FF-46AB-B7DC-B1ADB12889F1}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05-4DE7-B827-E61E52F25C8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{0F99025E-AE26-4DEC-917A-4EB5CEE8BA18}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05-4DE7-B827-E61E52F25C8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{FAF42117-3C9C-46F7-87F4-DFA1DE61C969}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05-4DE7-B827-E61E52F25C87}"/>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{889F491C-3B36-44F3-949C-15300E9A8000}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505-4DE7-B827-E61E52F25C87}"/>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{DCA746E8-6688-47AB-9BDF-5D664292F7C4}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505-4DE7-B827-E61E52F25C87}"/>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{574F26C4-9B29-4D5A-8087-C0D144EFA026}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505-4DE7-B827-E61E52F25C87}"/>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{687B43A6-BE6A-4267-9CFE-2944DF0A163B}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505-4DE7-B827-E61E52F25C8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6.7</c:v>
                </c:pt>
                <c:pt idx="16">
                  <c:v>6.8</c:v>
                </c:pt>
                <c:pt idx="24">
                  <c:v>7.1</c:v>
                </c:pt>
                <c:pt idx="32">
                  <c:v>7.4</c:v>
                </c:pt>
              </c:numCache>
            </c:numRef>
          </c:xVal>
          <c:yVal>
            <c:numRef>
              <c:f>公会計指標分析・財政指標組合せ分析表!$BP$73:$DC$73</c:f>
              <c:numCache>
                <c:formatCode>#,##0.0;"▲ "#,##0.0</c:formatCode>
                <c:ptCount val="40"/>
                <c:pt idx="16">
                  <c:v>7.6</c:v>
                </c:pt>
              </c:numCache>
            </c:numRef>
          </c:yVal>
          <c:smooth val="0"/>
          <c:extLst>
            <c:ext xmlns:c16="http://schemas.microsoft.com/office/drawing/2014/chart" uri="{C3380CC4-5D6E-409C-BE32-E72D297353CC}">
              <c16:uniqueId val="{00000009-E505-4DE7-B827-E61E52F25C8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1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{44F302B9-3ED5-4F47-BDB5-29DD2E2D8754}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505-4DE7-B827-E61E52F25C8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{E6BC977E-05E7-4CC5-B78C-10315388859E}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05-4DE7-B827-E61E52F25C8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{46C266F3-EBFA-41C3-96C2-E04B80EBF4CD}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05-4DE7-B827-E61E52F25C8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{D7EA4439-66CA-4A75-A159-4E6F221CD098}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05-4DE7-B827-E61E52F25C8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{832E9B17-50A8-4A47-A785-A1A4D04CDDC9}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05-4DE7-B827-E61E52F25C87}"/>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{3401D0CD-6279-4628-8750-C81E359D92C5}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505-4DE7-B827-E61E52F25C8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{6F0BB4AB-2F30-4D7E-94A2-E22F3DC45695}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505-4DE7-B827-E61E52F25C8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{8A8AD151-996E-4029-9DD1-2B6FDBEA2415}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505-4DE7-B827-E61E52F25C8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{DE8185C8-F65D-454F-8F7F-5A68A54C02D8}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505-4DE7-B827-E61E52F25C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7.4</c:v>
                </c:pt>
                <c:pt idx="16">
                  <c:v>8</c:v>
                </c:pt>
                <c:pt idx="24">
                  <c:v>6.6</c:v>
                </c:pt>
                <c:pt idx="32">
                  <c:v>6.8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505-4DE7-B827-E61E52F25C87}"/>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64FC9226-D1FD-42BE-9A15-126C4649EB29}"/>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3FD4A473-1C17-4781-8848-F027ADF64ACA}"/>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A6B27880-D635-45A8-953B-AD064ABE518E}"/>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38B3353F-1998-4240-9E94-E55DF1CD7B34}"/>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4F926AC7-D569-489A-8C72-77CCB0D7033C}"/>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D74ED004-358E-428E-BB5F-5EE58CD89682}"/>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943E4DEC-2CBB-4AC4-9C8F-78B94BDD3A03}"/>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7612E53F-E810-441F-B330-AB412F71A90B}"/>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333D9A20-FEC5-46AF-B72A-48118A1F1716}"/>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F06D83D5-F8DA-4380-B124-4EF494E32A35}"/>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4,504
4,458
194.80
6,414,236
5,992,168
325,408
3,305,766
5,843,874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DCED0FD-2C71-4203-8D97-3FE04F33CF04}"/>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D4C8BD60-515D-43D9-97E9-9C0685E2FC76}"/>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945CB7F9-0EE0-4955-913A-C4723123F7C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87BF342A-B957-4791-AA17-86F059EC4BAB}"/>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27CDE62D-1D44-48AA-BE90-815BCF4AA1E9}"/>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89B49D9B-7A01-427C-8614-2447787D1004}"/>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C861571D-6353-46D1-BDA6-846D4A525211}"/>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663D017C-C107-4E22-9BE0-831CE192861A}"/>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ED9D40DE-F75F-4676-9C96-726A877DBBDE}"/>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559F6585-6C99-41F2-A583-8D1345A59983}"/>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6E1BAD72-630B-4B5C-BEC2-E95ABC3E575D}"/>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ABD250D4-87B9-44F0-9E90-69657BF78A41}"/>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3D6B8F-D2E0-4ECF-922F-A6A6787683ED}"/>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914D0D9-4702-4BE3-AFB8-C3A45238E2C5}"/>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25F58756-BDA8-43B4-8993-0B7C2F99775E}"/>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A8EFB3BE-70C1-450D-AE4E-686393E70B59}"/>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218977D1-73B8-4405-93A4-6374243A2BC1}"/>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53605006-2319-46F9-B3D9-6A00E2BA6241}"/>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E8ABD93E-A900-4817-AC67-5BD809EB2665}"/>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266307F8-F067-40DA-8D9A-3BA9AF976D9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6AA62713-7F12-4321-9D07-55C3EFE9AECB}"/>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8A11DC61-F3F0-4F7D-BA08-92041F3FE165}"/>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803B7A19-2508-43B5-8E7D-525393862C5C}"/>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57050042-20A8-4FEC-B1CA-069B42447B19}"/>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BACB5806-3735-4655-88D4-7C9EEC84B7C8}"/>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B1946D98-02DA-4060-926C-1DA1F3C03EA7}"/>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C9C35C45-C145-4871-9D40-90A75D6B727C}"/>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2368F3CF-2887-42ED-8B6E-0BE9C6EB865A}"/>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701054AD-270F-4B54-B04F-626F39A6C94A}"/>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10824A0C-3A76-4E55-886E-6886EA05A0B2}"/>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42BAD95B-D8F6-4FB0-932C-315A0468E6D3}"/>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BE5AC2E2-614F-4130-BCE7-8C3499E1ED9A}"/>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68890A8D-548F-47EB-B944-0BA07EBCAAF8}"/>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105625C2-61C1-40DE-9A26-9F7B38AC8839}"/>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877C35CC-6AED-470D-BA5B-B860F844BB54}"/>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ED001B8A-D3DD-46CF-A002-94DF0C2CD112}"/>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3607936E-6AA5-4A47-B5BC-B5B2798CB99D}"/>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財政力指数は、これまで類似団体の平均とほぼ同様に推移している。今後も人口減少や高齢化の進行、社会経済情勢の変化に適切に対応し、行政の効率化に努め、財政の健全化を図る。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FB17BB12-0F69-4FF2-AEA8-CC3C37BE0262}"/>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1726D802-F38C-4BA9-AE1D-B503A7D3BB5C}"/>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C23E071D-F553-468C-B898-FA92236E5AD7}"/>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BB70B0FB-C983-4052-A428-239CE5DB1BE7}"/>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ACF81D2D-C72B-4C20-9F41-431F6C2639F1}"/>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9D532655-3EC9-407A-9B26-05A36A584A09}"/>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59E5BD46-9644-4EC8-BC2D-6D5C8A478A71}"/>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55E4FBFD-B8ED-4CA8-A0A1-B2139867F45A}"/>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C5D7A3EE-A3CC-4805-A5D1-F73538EDDFB5}"/>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564144F1-BDC4-4606-992A-0C5080664B28}"/>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C7DFA86F-92DD-4B13-9D0C-02B36C6EEE3F}"/>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BBC0D491-D569-4E6F-A572-D5AC29B0E525}"/>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C2FD1B53-B046-42A7-B3FA-ED21DEB6214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2A7B6D83-9ACB-48F9-85B9-9F1FAF488F25}"/>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54B5F5DE-E9BE-4DA2-8146-2039BABF491C}"/>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35C25AC2-C848-4BC5-A370-42453852A151}"/>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89B19E82-152D-40BE-8336-CB508F2AF425}"/>
            </a:ext>
          </a:extLst>
        </xdr:cNvPr>
        <xdr:cNvCxnSpPr/>
      </xdr:nvCxnSpPr>
      <xdr:spPr>
        <a:xfrm flipV="1">
          <a:off x="4953000" y="6134705"/>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EEE435A1-F4C4-4F1E-B47E-0DEFB07B9D24}"/>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2396BA52-8C95-43FA-B8FE-786D31D6C708}"/>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a:extLst>
            <a:ext uri="{FF2B5EF4-FFF2-40B4-BE49-F238E27FC236}">
              <a16:creationId xmlns:a16="http://schemas.microsoft.com/office/drawing/2014/main" id="{5E25CBFB-8A1D-429F-A055-750D5B9A1942}"/>
            </a:ext>
          </a:extLst>
        </xdr:cNvPr>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a:extLst>
            <a:ext uri="{FF2B5EF4-FFF2-40B4-BE49-F238E27FC236}">
              <a16:creationId xmlns:a16="http://schemas.microsoft.com/office/drawing/2014/main" id="{DB2EEE71-11A9-4717-97E7-9E1FCB3ABE58}"/>
            </a:ext>
          </a:extLst>
        </xdr:cNvPr>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73176</xdr:rowOff>
    </xdr:to>
    <xdr:cxnSp macro="">
      <xdr:nvCxnSpPr>
        <xdr:cNvPr id="70" name="直線コネクタ 69">
          <a:extLst>
            <a:ext uri="{FF2B5EF4-FFF2-40B4-BE49-F238E27FC236}">
              <a16:creationId xmlns:a16="http://schemas.microsoft.com/office/drawing/2014/main" id="{1B2E8614-126C-40D0-854F-94AE110B8BC0}"/>
            </a:ext>
          </a:extLst>
        </xdr:cNvPr>
        <xdr:cNvCxnSpPr/>
      </xdr:nvCxnSpPr>
      <xdr:spPr>
        <a:xfrm>
          <a:off x="4114800" y="760548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15922</xdr:rowOff>
    </xdr:from>
    <xdr:ext cx="762000" cy="259045"/>
    <xdr:sp macro="" textlink="">
      <xdr:nvSpPr>
        <xdr:cNvPr id="71" name="財政力平均値テキスト">
          <a:extLst>
            <a:ext uri="{FF2B5EF4-FFF2-40B4-BE49-F238E27FC236}">
              <a16:creationId xmlns:a16="http://schemas.microsoft.com/office/drawing/2014/main" id="{2F970A0B-C278-49BC-B42F-BA87BF0D551F}"/>
            </a:ext>
          </a:extLst>
        </xdr:cNvPr>
        <xdr:cNvSpPr txBox="1"/>
      </xdr:nvSpPr>
      <xdr:spPr>
        <a:xfrm>
          <a:off x="5041900" y="7388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a:extLst>
            <a:ext uri="{FF2B5EF4-FFF2-40B4-BE49-F238E27FC236}">
              <a16:creationId xmlns:a16="http://schemas.microsoft.com/office/drawing/2014/main" id="{DB686A00-D2FD-43F3-B168-655891AA98DC}"/>
            </a:ext>
          </a:extLst>
        </xdr:cNvPr>
        <xdr:cNvSpPr/>
      </xdr:nvSpPr>
      <xdr:spPr>
        <a:xfrm>
          <a:off x="49022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50195</xdr:rowOff>
    </xdr:from>
    <xdr:to>
      <xdr:col>19</xdr:col>
      <xdr:colOff>133350</xdr:colOff>
      <xdr:row>44</xdr:row>
      <xdr:rowOff>61685</xdr:rowOff>
    </xdr:to>
    <xdr:cxnSp macro="">
      <xdr:nvCxnSpPr>
        <xdr:cNvPr id="73" name="直線コネクタ 72">
          <a:extLst>
            <a:ext uri="{FF2B5EF4-FFF2-40B4-BE49-F238E27FC236}">
              <a16:creationId xmlns:a16="http://schemas.microsoft.com/office/drawing/2014/main" id="{B1542B59-12AA-47AD-960C-4BC4D79FD8E2}"/>
            </a:ext>
          </a:extLst>
        </xdr:cNvPr>
        <xdr:cNvCxnSpPr/>
      </xdr:nvCxnSpPr>
      <xdr:spPr>
        <a:xfrm>
          <a:off x="3225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a:extLst>
            <a:ext uri="{FF2B5EF4-FFF2-40B4-BE49-F238E27FC236}">
              <a16:creationId xmlns:a16="http://schemas.microsoft.com/office/drawing/2014/main" id="{F99573AF-CADA-460A-B526-622FEC248997}"/>
            </a:ext>
          </a:extLst>
        </xdr:cNvPr>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99682</xdr:rowOff>
    </xdr:from>
    <xdr:ext cx="736600" cy="259045"/>
    <xdr:sp macro="" textlink="">
      <xdr:nvSpPr>
        <xdr:cNvPr id="75" name="テキスト ボックス 74">
          <a:extLst>
            <a:ext uri="{FF2B5EF4-FFF2-40B4-BE49-F238E27FC236}">
              <a16:creationId xmlns:a16="http://schemas.microsoft.com/office/drawing/2014/main" id="{554A8EDC-07E4-4638-83D6-C1A9814DFFF3}"/>
            </a:ext>
          </a:extLst>
        </xdr:cNvPr>
        <xdr:cNvSpPr txBox="1"/>
      </xdr:nvSpPr>
      <xdr:spPr>
        <a:xfrm>
          <a:off x="3733800" y="73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50195</xdr:rowOff>
    </xdr:from>
    <xdr:to>
      <xdr:col>15</xdr:col>
      <xdr:colOff>82550</xdr:colOff>
      <xdr:row>44</xdr:row>
      <xdr:rowOff>61685</xdr:rowOff>
    </xdr:to>
    <xdr:cxnSp macro="">
      <xdr:nvCxnSpPr>
        <xdr:cNvPr id="76" name="直線コネクタ 75">
          <a:extLst>
            <a:ext uri="{FF2B5EF4-FFF2-40B4-BE49-F238E27FC236}">
              <a16:creationId xmlns:a16="http://schemas.microsoft.com/office/drawing/2014/main" id="{7E296081-2494-478C-8820-C8FABDC812E0}"/>
            </a:ext>
          </a:extLst>
        </xdr:cNvPr>
        <xdr:cNvCxnSpPr/>
      </xdr:nvCxnSpPr>
      <xdr:spPr>
        <a:xfrm flipV="1">
          <a:off x="2336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E0899733-6485-4606-BC12-F0E15F2D94FB}"/>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10B36837-65EA-42C4-A763-70EFAA94C133}"/>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61685</xdr:rowOff>
    </xdr:to>
    <xdr:cxnSp macro="">
      <xdr:nvCxnSpPr>
        <xdr:cNvPr id="79" name="直線コネクタ 78">
          <a:extLst>
            <a:ext uri="{FF2B5EF4-FFF2-40B4-BE49-F238E27FC236}">
              <a16:creationId xmlns:a16="http://schemas.microsoft.com/office/drawing/2014/main" id="{C0FB5E40-B2AD-4F2B-989C-8B723DB7B312}"/>
            </a:ext>
          </a:extLst>
        </xdr:cNvPr>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9FF10635-6D6B-4FED-98F8-13DCD12EFE0B}"/>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0F4FF7FD-A4B9-4D56-A224-C7CF3D1FFCFD}"/>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E3AE9391-7ACE-4B33-9A1E-73204A476D17}"/>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83" name="テキスト ボックス 82">
          <a:extLst>
            <a:ext uri="{FF2B5EF4-FFF2-40B4-BE49-F238E27FC236}">
              <a16:creationId xmlns:a16="http://schemas.microsoft.com/office/drawing/2014/main" id="{28E46482-3ADA-4694-8CB9-F96EE87ABF43}"/>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BBDA986B-4A89-4B04-B589-A826FA4145C6}"/>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203BE6B1-FA2D-40A4-BC85-097ED49A5C6A}"/>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491B4A6F-1DB7-4CD5-9322-3CCDE6645B33}"/>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1BF3EA4-A3B2-41B3-90AB-578E7CE6C599}"/>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3D80253F-AB9D-448F-A19C-178A82E87A7D}"/>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22376</xdr:rowOff>
    </xdr:from>
    <xdr:to>
      <xdr:col>23</xdr:col>
      <xdr:colOff>184150</xdr:colOff>
      <xdr:row>44</xdr:row>
      <xdr:rowOff>123976</xdr:rowOff>
    </xdr:to>
    <xdr:sp macro="" textlink="">
      <xdr:nvSpPr>
        <xdr:cNvPr id="89" name="楕円 88">
          <a:extLst>
            <a:ext uri="{FF2B5EF4-FFF2-40B4-BE49-F238E27FC236}">
              <a16:creationId xmlns:a16="http://schemas.microsoft.com/office/drawing/2014/main" id="{F8DE060A-CEE3-4283-B288-33C6071F9075}"/>
            </a:ext>
          </a:extLst>
        </xdr:cNvPr>
        <xdr:cNvSpPr/>
      </xdr:nvSpPr>
      <xdr:spPr>
        <a:xfrm>
          <a:off x="4902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165903</xdr:rowOff>
    </xdr:from>
    <xdr:ext cx="762000" cy="259045"/>
    <xdr:sp macro="" textlink="">
      <xdr:nvSpPr>
        <xdr:cNvPr id="90" name="財政力該当値テキスト">
          <a:extLst>
            <a:ext uri="{FF2B5EF4-FFF2-40B4-BE49-F238E27FC236}">
              <a16:creationId xmlns:a16="http://schemas.microsoft.com/office/drawing/2014/main" id="{9C8DD194-5BF9-4EBF-8DD5-B5AD1D513CC7}"/>
            </a:ext>
          </a:extLst>
        </xdr:cNvPr>
        <xdr:cNvSpPr txBox="1"/>
      </xdr:nvSpPr>
      <xdr:spPr>
        <a:xfrm>
          <a:off x="5041900" y="753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1" name="楕円 90">
          <a:extLst>
            <a:ext uri="{FF2B5EF4-FFF2-40B4-BE49-F238E27FC236}">
              <a16:creationId xmlns:a16="http://schemas.microsoft.com/office/drawing/2014/main" id="{AE84BCFF-E43A-45B5-BD3B-214980E3FA0A}"/>
            </a:ext>
          </a:extLst>
        </xdr:cNvPr>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2" name="テキスト ボックス 91">
          <a:extLst>
            <a:ext uri="{FF2B5EF4-FFF2-40B4-BE49-F238E27FC236}">
              <a16:creationId xmlns:a16="http://schemas.microsoft.com/office/drawing/2014/main" id="{08FF12C2-7DB3-4551-A010-E40131D54B02}"/>
            </a:ext>
          </a:extLst>
        </xdr:cNvPr>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170845</xdr:rowOff>
    </xdr:from>
    <xdr:to>
      <xdr:col>15</xdr:col>
      <xdr:colOff>133350</xdr:colOff>
      <xdr:row>44</xdr:row>
      <xdr:rowOff>100995</xdr:rowOff>
    </xdr:to>
    <xdr:sp macro="" textlink="">
      <xdr:nvSpPr>
        <xdr:cNvPr id="93" name="楕円 92">
          <a:extLst>
            <a:ext uri="{FF2B5EF4-FFF2-40B4-BE49-F238E27FC236}">
              <a16:creationId xmlns:a16="http://schemas.microsoft.com/office/drawing/2014/main" id="{D4BBCB16-FE1E-4B46-86F2-4A0A716C1FED}"/>
            </a:ext>
          </a:extLst>
        </xdr:cNvPr>
        <xdr:cNvSpPr/>
      </xdr:nvSpPr>
      <xdr:spPr>
        <a:xfrm>
          <a:off x="3175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85772</xdr:rowOff>
    </xdr:from>
    <xdr:ext cx="762000" cy="259045"/>
    <xdr:sp macro="" textlink="">
      <xdr:nvSpPr>
        <xdr:cNvPr id="94" name="テキスト ボックス 93">
          <a:extLst>
            <a:ext uri="{FF2B5EF4-FFF2-40B4-BE49-F238E27FC236}">
              <a16:creationId xmlns:a16="http://schemas.microsoft.com/office/drawing/2014/main" id="{EDA06231-D1E3-42C8-AB30-17C79CC89B4C}"/>
            </a:ext>
          </a:extLst>
        </xdr:cNvPr>
        <xdr:cNvSpPr txBox="1"/>
      </xdr:nvSpPr>
      <xdr:spPr>
        <a:xfrm>
          <a:off x="2844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5" name="楕円 94">
          <a:extLst>
            <a:ext uri="{FF2B5EF4-FFF2-40B4-BE49-F238E27FC236}">
              <a16:creationId xmlns:a16="http://schemas.microsoft.com/office/drawing/2014/main" id="{24616C9A-0546-40C5-A2A5-882A5CCDF961}"/>
            </a:ext>
          </a:extLst>
        </xdr:cNvPr>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6" name="テキスト ボックス 95">
          <a:extLst>
            <a:ext uri="{FF2B5EF4-FFF2-40B4-BE49-F238E27FC236}">
              <a16:creationId xmlns:a16="http://schemas.microsoft.com/office/drawing/2014/main" id="{83F65E44-16DE-4167-8798-6FBCBEEBFA51}"/>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a:extLst>
            <a:ext uri="{FF2B5EF4-FFF2-40B4-BE49-F238E27FC236}">
              <a16:creationId xmlns:a16="http://schemas.microsoft.com/office/drawing/2014/main" id="{036B8750-DDB8-4CB3-8C70-6018FE3C8545}"/>
            </a:ext>
          </a:extLst>
        </xdr:cNvPr>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98" name="テキスト ボックス 97">
          <a:extLst>
            <a:ext uri="{FF2B5EF4-FFF2-40B4-BE49-F238E27FC236}">
              <a16:creationId xmlns:a16="http://schemas.microsoft.com/office/drawing/2014/main" id="{C482945C-88E9-4762-AECA-1322C939D0F2}"/>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FE1143C3-E523-4E5F-B45D-04040E41A91C}"/>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C18A614-5714-4B82-8D36-C02A8DF7D7A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17B239C3-00FE-463D-B83B-438694162311}"/>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781FBDB4-6A53-4123-B7E5-C263F64FE498}"/>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7D708B2F-B53A-4B71-8BE8-19830FA55399}"/>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A9575B21-1240-454E-AC01-B907DEC41B1D}"/>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244F9A05-ADDC-4568-92DA-88123734CB4A}"/>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529F3DFA-7069-4D32-BF1E-4176BA15F7A1}"/>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1C13DC06-0A49-449D-98ED-2590A0B3ED05}"/>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1D5C6B53-5BED-408F-94F1-81A07DE70DA4}"/>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7F38530D-178C-435F-8215-449AE593E1D2}"/>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EC36740B-73BC-4866-B7CF-B4A260500817}"/>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881F3DC4-D65B-402C-B192-1F0C2065AED6}"/>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経常収支比率は、燃油高騰による水道光熱費の増加に加え、人件費や公債費の増加により、前年度を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％上回っている。今後も会計年度任用職員の人件費の増加が見込まれることから、適正な職員配置に努める。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5B6ECE73-0F6A-4A46-9451-42904E7F419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FDF938D8-CAF2-4F16-953D-0F35C1AE38C6}"/>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B1C4F9D2-4E97-424A-B67A-DDE53A295274}"/>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DA99A1C2-5A53-4D77-A82A-7509511CE576}"/>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2407C3CC-A436-4FDC-957B-D3E8A52392F1}"/>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D6E6CD3-E5DF-4B50-875F-813BDFBA4BB2}"/>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3C21B98A-664A-4ACB-904D-66B554481461}"/>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E33A6109-4223-4F51-8355-C745D2664D77}"/>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339112C9-7892-4E65-9942-4161029135A2}"/>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CEB8A108-01BA-4FCB-A930-3BA5D992B68D}"/>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E63D7A90-5301-4457-8034-E4CC9E649AF9}"/>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CBB6A6AC-3956-4824-9F0E-E454E146404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E7A1123-3AD9-449C-9CD6-0E5D07DD6117}"/>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4D7CC672-6144-428D-919A-CE233B157651}"/>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a:extLst>
            <a:ext uri="{FF2B5EF4-FFF2-40B4-BE49-F238E27FC236}">
              <a16:creationId xmlns:a16="http://schemas.microsoft.com/office/drawing/2014/main" id="{19776FB5-BCDE-4D65-A211-5FF856F481F0}"/>
            </a:ext>
          </a:extLst>
        </xdr:cNvPr>
        <xdr:cNvCxnSpPr/>
      </xdr:nvCxnSpPr>
      <xdr:spPr>
        <a:xfrm flipV="1">
          <a:off x="4953000" y="10179685"/>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a:extLst>
            <a:ext uri="{FF2B5EF4-FFF2-40B4-BE49-F238E27FC236}">
              <a16:creationId xmlns:a16="http://schemas.microsoft.com/office/drawing/2014/main" id="{C53CD78F-60FE-458B-9553-22C6653AB6F5}"/>
            </a:ext>
          </a:extLst>
        </xdr:cNvPr>
        <xdr:cNvSpPr txBox="1"/>
      </xdr:nvSpPr>
      <xdr:spPr>
        <a:xfrm>
          <a:off x="5041900" y="1142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a:extLst>
            <a:ext uri="{FF2B5EF4-FFF2-40B4-BE49-F238E27FC236}">
              <a16:creationId xmlns:a16="http://schemas.microsoft.com/office/drawing/2014/main" id="{1749D6A4-D0E2-45B7-B9B0-77D64794A70E}"/>
            </a:ext>
          </a:extLst>
        </xdr:cNvPr>
        <xdr:cNvCxnSpPr/>
      </xdr:nvCxnSpPr>
      <xdr:spPr>
        <a:xfrm>
          <a:off x="4864100" y="1144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a:extLst>
            <a:ext uri="{FF2B5EF4-FFF2-40B4-BE49-F238E27FC236}">
              <a16:creationId xmlns:a16="http://schemas.microsoft.com/office/drawing/2014/main" id="{0BA2F511-23B8-494B-92DA-83F7463DB60E}"/>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a:extLst>
            <a:ext uri="{FF2B5EF4-FFF2-40B4-BE49-F238E27FC236}">
              <a16:creationId xmlns:a16="http://schemas.microsoft.com/office/drawing/2014/main" id="{544771ED-C5F8-46D9-A89A-DDBD0F0266AA}"/>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94996</xdr:rowOff>
    </xdr:from>
    <xdr:to>
      <xdr:col>23</xdr:col>
      <xdr:colOff>133350</xdr:colOff>
      <xdr:row>65</xdr:row>
      <xdr:rowOff>63373</xdr:rowOff>
    </xdr:to>
    <xdr:cxnSp macro="">
      <xdr:nvCxnSpPr>
        <xdr:cNvPr id="131" name="直線コネクタ 130">
          <a:extLst>
            <a:ext uri="{FF2B5EF4-FFF2-40B4-BE49-F238E27FC236}">
              <a16:creationId xmlns:a16="http://schemas.microsoft.com/office/drawing/2014/main" id="{F23261E2-55F4-42BC-9400-5F2650FB3814}"/>
            </a:ext>
          </a:extLst>
        </xdr:cNvPr>
        <xdr:cNvCxnSpPr/>
      </xdr:nvCxnSpPr>
      <xdr:spPr>
        <a:xfrm>
          <a:off x="4114800" y="10896346"/>
          <a:ext cx="838200" cy="3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99204</xdr:rowOff>
    </xdr:from>
    <xdr:ext cx="762000" cy="259045"/>
    <xdr:sp macro="" textlink="">
      <xdr:nvSpPr>
        <xdr:cNvPr id="132" name="財政構造の弾力性平均値テキスト">
          <a:extLst>
            <a:ext uri="{FF2B5EF4-FFF2-40B4-BE49-F238E27FC236}">
              <a16:creationId xmlns:a16="http://schemas.microsoft.com/office/drawing/2014/main" id="{2299411E-7633-4614-8BDF-BDDF14711014}"/>
            </a:ext>
          </a:extLst>
        </xdr:cNvPr>
        <xdr:cNvSpPr txBox="1"/>
      </xdr:nvSpPr>
      <xdr:spPr>
        <a:xfrm>
          <a:off x="5041900" y="109005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a:extLst>
            <a:ext uri="{FF2B5EF4-FFF2-40B4-BE49-F238E27FC236}">
              <a16:creationId xmlns:a16="http://schemas.microsoft.com/office/drawing/2014/main" id="{AA3C8B7C-4BAE-46C4-9B31-5553AD2D1260}"/>
            </a:ext>
          </a:extLst>
        </xdr:cNvPr>
        <xdr:cNvSpPr/>
      </xdr:nvSpPr>
      <xdr:spPr>
        <a:xfrm>
          <a:off x="49022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94996</xdr:rowOff>
    </xdr:from>
    <xdr:to>
      <xdr:col>19</xdr:col>
      <xdr:colOff>133350</xdr:colOff>
      <xdr:row>64</xdr:row>
      <xdr:rowOff>63500</xdr:rowOff>
    </xdr:to>
    <xdr:cxnSp macro="">
      <xdr:nvCxnSpPr>
        <xdr:cNvPr id="134" name="直線コネクタ 133">
          <a:extLst>
            <a:ext uri="{FF2B5EF4-FFF2-40B4-BE49-F238E27FC236}">
              <a16:creationId xmlns:a16="http://schemas.microsoft.com/office/drawing/2014/main" id="{77A69946-8449-43F6-87F9-A363D9008218}"/>
            </a:ext>
          </a:extLst>
        </xdr:cNvPr>
        <xdr:cNvCxnSpPr/>
      </xdr:nvCxnSpPr>
      <xdr:spPr>
        <a:xfrm flipV="1">
          <a:off x="3225800" y="10896346"/>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a:extLst>
            <a:ext uri="{FF2B5EF4-FFF2-40B4-BE49-F238E27FC236}">
              <a16:creationId xmlns:a16="http://schemas.microsoft.com/office/drawing/2014/main" id="{85FBD739-2442-490E-AC4C-02FC960FB4EA}"/>
            </a:ext>
          </a:extLst>
        </xdr:cNvPr>
        <xdr:cNvSpPr/>
      </xdr:nvSpPr>
      <xdr:spPr>
        <a:xfrm>
          <a:off x="4064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91838</xdr:rowOff>
    </xdr:from>
    <xdr:ext cx="736600" cy="259045"/>
    <xdr:sp macro="" textlink="">
      <xdr:nvSpPr>
        <xdr:cNvPr id="136" name="テキスト ボックス 135">
          <a:extLst>
            <a:ext uri="{FF2B5EF4-FFF2-40B4-BE49-F238E27FC236}">
              <a16:creationId xmlns:a16="http://schemas.microsoft.com/office/drawing/2014/main" id="{D3F5A687-1E55-496A-B67C-112C18795082}"/>
            </a:ext>
          </a:extLst>
        </xdr:cNvPr>
        <xdr:cNvSpPr txBox="1"/>
      </xdr:nvSpPr>
      <xdr:spPr>
        <a:xfrm>
          <a:off x="3733800" y="11064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56261</xdr:rowOff>
    </xdr:from>
    <xdr:to>
      <xdr:col>15</xdr:col>
      <xdr:colOff>82550</xdr:colOff>
      <xdr:row>64</xdr:row>
      <xdr:rowOff>63500</xdr:rowOff>
    </xdr:to>
    <xdr:cxnSp macro="">
      <xdr:nvCxnSpPr>
        <xdr:cNvPr id="137" name="直線コネクタ 136">
          <a:extLst>
            <a:ext uri="{FF2B5EF4-FFF2-40B4-BE49-F238E27FC236}">
              <a16:creationId xmlns:a16="http://schemas.microsoft.com/office/drawing/2014/main" id="{A5D7343C-B16F-478C-8E5B-285AEC80EF51}"/>
            </a:ext>
          </a:extLst>
        </xdr:cNvPr>
        <xdr:cNvCxnSpPr/>
      </xdr:nvCxnSpPr>
      <xdr:spPr>
        <a:xfrm>
          <a:off x="2336800" y="1102906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138176</xdr:rowOff>
    </xdr:from>
    <xdr:to>
      <xdr:col>15</xdr:col>
      <xdr:colOff>133350</xdr:colOff>
      <xdr:row>65</xdr:row>
      <xdr:rowOff>68326</xdr:rowOff>
    </xdr:to>
    <xdr:sp macro="" textlink="">
      <xdr:nvSpPr>
        <xdr:cNvPr id="138" name="フローチャート: 判断 137">
          <a:extLst>
            <a:ext uri="{FF2B5EF4-FFF2-40B4-BE49-F238E27FC236}">
              <a16:creationId xmlns:a16="http://schemas.microsoft.com/office/drawing/2014/main" id="{9ECD7E3B-C45A-42B9-9643-374478FA99AD}"/>
            </a:ext>
          </a:extLst>
        </xdr:cNvPr>
        <xdr:cNvSpPr/>
      </xdr:nvSpPr>
      <xdr:spPr>
        <a:xfrm>
          <a:off x="3175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53103</xdr:rowOff>
    </xdr:from>
    <xdr:ext cx="762000" cy="259045"/>
    <xdr:sp macro="" textlink="">
      <xdr:nvSpPr>
        <xdr:cNvPr id="139" name="テキスト ボックス 138">
          <a:extLst>
            <a:ext uri="{FF2B5EF4-FFF2-40B4-BE49-F238E27FC236}">
              <a16:creationId xmlns:a16="http://schemas.microsoft.com/office/drawing/2014/main" id="{B2514FC2-F27A-49A7-A615-9E82A9F2FD99}"/>
            </a:ext>
          </a:extLst>
        </xdr:cNvPr>
        <xdr:cNvSpPr txBox="1"/>
      </xdr:nvSpPr>
      <xdr:spPr>
        <a:xfrm>
          <a:off x="2844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56261</xdr:rowOff>
    </xdr:from>
    <xdr:to>
      <xdr:col>11</xdr:col>
      <xdr:colOff>31750</xdr:colOff>
      <xdr:row>65</xdr:row>
      <xdr:rowOff>77851</xdr:rowOff>
    </xdr:to>
    <xdr:cxnSp macro="">
      <xdr:nvCxnSpPr>
        <xdr:cNvPr id="140" name="直線コネクタ 139">
          <a:extLst>
            <a:ext uri="{FF2B5EF4-FFF2-40B4-BE49-F238E27FC236}">
              <a16:creationId xmlns:a16="http://schemas.microsoft.com/office/drawing/2014/main" id="{6E82C31D-D684-4B7D-935B-638B58474A09}"/>
            </a:ext>
          </a:extLst>
        </xdr:cNvPr>
        <xdr:cNvCxnSpPr/>
      </xdr:nvCxnSpPr>
      <xdr:spPr>
        <a:xfrm flipV="1">
          <a:off x="1447800" y="11029061"/>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5334</xdr:rowOff>
    </xdr:from>
    <xdr:to>
      <xdr:col>11</xdr:col>
      <xdr:colOff>82550</xdr:colOff>
      <xdr:row>65</xdr:row>
      <xdr:rowOff>106934</xdr:rowOff>
    </xdr:to>
    <xdr:sp macro="" textlink="">
      <xdr:nvSpPr>
        <xdr:cNvPr id="141" name="フローチャート: 判断 140">
          <a:extLst>
            <a:ext uri="{FF2B5EF4-FFF2-40B4-BE49-F238E27FC236}">
              <a16:creationId xmlns:a16="http://schemas.microsoft.com/office/drawing/2014/main" id="{A6F8FCAE-9AEB-4A7C-890C-37E00824BF2B}"/>
            </a:ext>
          </a:extLst>
        </xdr:cNvPr>
        <xdr:cNvSpPr/>
      </xdr:nvSpPr>
      <xdr:spPr>
        <a:xfrm>
          <a:off x="2286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91711</xdr:rowOff>
    </xdr:from>
    <xdr:ext cx="762000" cy="259045"/>
    <xdr:sp macro="" textlink="">
      <xdr:nvSpPr>
        <xdr:cNvPr id="142" name="テキスト ボックス 141">
          <a:extLst>
            <a:ext uri="{FF2B5EF4-FFF2-40B4-BE49-F238E27FC236}">
              <a16:creationId xmlns:a16="http://schemas.microsoft.com/office/drawing/2014/main" id="{AA60B0B2-97E8-4856-B306-A4BA25A6A286}"/>
            </a:ext>
          </a:extLst>
        </xdr:cNvPr>
        <xdr:cNvSpPr txBox="1"/>
      </xdr:nvSpPr>
      <xdr:spPr>
        <a:xfrm>
          <a:off x="1955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43" name="フローチャート: 判断 142">
          <a:extLst>
            <a:ext uri="{FF2B5EF4-FFF2-40B4-BE49-F238E27FC236}">
              <a16:creationId xmlns:a16="http://schemas.microsoft.com/office/drawing/2014/main" id="{57D0D039-8D19-48A4-8573-400B5864E8C2}"/>
            </a:ext>
          </a:extLst>
        </xdr:cNvPr>
        <xdr:cNvSpPr/>
      </xdr:nvSpPr>
      <xdr:spPr>
        <a:xfrm>
          <a:off x="1397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125493</xdr:rowOff>
    </xdr:from>
    <xdr:ext cx="762000" cy="259045"/>
    <xdr:sp macro="" textlink="">
      <xdr:nvSpPr>
        <xdr:cNvPr id="144" name="テキスト ボックス 143">
          <a:extLst>
            <a:ext uri="{FF2B5EF4-FFF2-40B4-BE49-F238E27FC236}">
              <a16:creationId xmlns:a16="http://schemas.microsoft.com/office/drawing/2014/main" id="{E27D0E2E-F193-446D-A49B-CB5E8178E062}"/>
            </a:ext>
          </a:extLst>
        </xdr:cNvPr>
        <xdr:cNvSpPr txBox="1"/>
      </xdr:nvSpPr>
      <xdr:spPr>
        <a:xfrm>
          <a:off x="1066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E917911-433B-42BE-B24F-CA0744840EA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54C0E839-12C3-4564-BD48-E3AFDE4AC882}"/>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36A9F9CE-311B-4CC5-B546-F13B2C03A9A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64C2E88-1D09-411D-824E-36F0CFFC57EA}"/>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BB4D23F0-6A13-4FAE-B332-B727E9B7BD37}"/>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12573</xdr:rowOff>
    </xdr:from>
    <xdr:to>
      <xdr:col>23</xdr:col>
      <xdr:colOff>184150</xdr:colOff>
      <xdr:row>65</xdr:row>
      <xdr:rowOff>114173</xdr:rowOff>
    </xdr:to>
    <xdr:sp macro="" textlink="">
      <xdr:nvSpPr>
        <xdr:cNvPr id="150" name="楕円 149">
          <a:extLst>
            <a:ext uri="{FF2B5EF4-FFF2-40B4-BE49-F238E27FC236}">
              <a16:creationId xmlns:a16="http://schemas.microsoft.com/office/drawing/2014/main" id="{022F218C-C88C-4C3C-BEC1-655FA73FAB0C}"/>
            </a:ext>
          </a:extLst>
        </xdr:cNvPr>
        <xdr:cNvSpPr/>
      </xdr:nvSpPr>
      <xdr:spPr>
        <a:xfrm>
          <a:off x="4902200" y="1115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156100</xdr:rowOff>
    </xdr:from>
    <xdr:ext cx="762000" cy="259045"/>
    <xdr:sp macro="" textlink="">
      <xdr:nvSpPr>
        <xdr:cNvPr id="151" name="財政構造の弾力性該当値テキスト">
          <a:extLst>
            <a:ext uri="{FF2B5EF4-FFF2-40B4-BE49-F238E27FC236}">
              <a16:creationId xmlns:a16="http://schemas.microsoft.com/office/drawing/2014/main" id="{9C671BE2-2333-4F9E-9A2F-7939269F7616}"/>
            </a:ext>
          </a:extLst>
        </xdr:cNvPr>
        <xdr:cNvSpPr txBox="1"/>
      </xdr:nvSpPr>
      <xdr:spPr>
        <a:xfrm>
          <a:off x="5041900" y="11128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44196</xdr:rowOff>
    </xdr:from>
    <xdr:to>
      <xdr:col>19</xdr:col>
      <xdr:colOff>184150</xdr:colOff>
      <xdr:row>63</xdr:row>
      <xdr:rowOff>145796</xdr:rowOff>
    </xdr:to>
    <xdr:sp macro="" textlink="">
      <xdr:nvSpPr>
        <xdr:cNvPr id="152" name="楕円 151">
          <a:extLst>
            <a:ext uri="{FF2B5EF4-FFF2-40B4-BE49-F238E27FC236}">
              <a16:creationId xmlns:a16="http://schemas.microsoft.com/office/drawing/2014/main" id="{FD7473D0-AE1E-4E7C-AD9E-EC41627D3221}"/>
            </a:ext>
          </a:extLst>
        </xdr:cNvPr>
        <xdr:cNvSpPr/>
      </xdr:nvSpPr>
      <xdr:spPr>
        <a:xfrm>
          <a:off x="4064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155973</xdr:rowOff>
    </xdr:from>
    <xdr:ext cx="736600" cy="259045"/>
    <xdr:sp macro="" textlink="">
      <xdr:nvSpPr>
        <xdr:cNvPr id="153" name="テキスト ボックス 152">
          <a:extLst>
            <a:ext uri="{FF2B5EF4-FFF2-40B4-BE49-F238E27FC236}">
              <a16:creationId xmlns:a16="http://schemas.microsoft.com/office/drawing/2014/main" id="{3EB97A09-171B-4D08-A57B-A55E43B40E0C}"/>
            </a:ext>
          </a:extLst>
        </xdr:cNvPr>
        <xdr:cNvSpPr txBox="1"/>
      </xdr:nvSpPr>
      <xdr:spPr>
        <a:xfrm>
          <a:off x="3733800" y="1061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12700</xdr:rowOff>
    </xdr:from>
    <xdr:to>
      <xdr:col>15</xdr:col>
      <xdr:colOff>133350</xdr:colOff>
      <xdr:row>64</xdr:row>
      <xdr:rowOff>114300</xdr:rowOff>
    </xdr:to>
    <xdr:sp macro="" textlink="">
      <xdr:nvSpPr>
        <xdr:cNvPr id="154" name="楕円 153">
          <a:extLst>
            <a:ext uri="{FF2B5EF4-FFF2-40B4-BE49-F238E27FC236}">
              <a16:creationId xmlns:a16="http://schemas.microsoft.com/office/drawing/2014/main" id="{594093B6-E85A-478B-BE4E-9EF42586C8D9}"/>
            </a:ext>
          </a:extLst>
        </xdr:cNvPr>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124477</xdr:rowOff>
    </xdr:from>
    <xdr:ext cx="762000" cy="259045"/>
    <xdr:sp macro="" textlink="">
      <xdr:nvSpPr>
        <xdr:cNvPr id="155" name="テキスト ボックス 154">
          <a:extLst>
            <a:ext uri="{FF2B5EF4-FFF2-40B4-BE49-F238E27FC236}">
              <a16:creationId xmlns:a16="http://schemas.microsoft.com/office/drawing/2014/main" id="{2B27EDCE-1E86-4231-AD31-19E8D5C029D2}"/>
            </a:ext>
          </a:extLst>
        </xdr:cNvPr>
        <xdr:cNvSpPr txBox="1"/>
      </xdr:nvSpPr>
      <xdr:spPr>
        <a:xfrm>
          <a:off x="2844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5461</xdr:rowOff>
    </xdr:from>
    <xdr:to>
      <xdr:col>11</xdr:col>
      <xdr:colOff>82550</xdr:colOff>
      <xdr:row>64</xdr:row>
      <xdr:rowOff>107061</xdr:rowOff>
    </xdr:to>
    <xdr:sp macro="" textlink="">
      <xdr:nvSpPr>
        <xdr:cNvPr id="156" name="楕円 155">
          <a:extLst>
            <a:ext uri="{FF2B5EF4-FFF2-40B4-BE49-F238E27FC236}">
              <a16:creationId xmlns:a16="http://schemas.microsoft.com/office/drawing/2014/main" id="{7B5F48ED-3329-4B8C-AFFE-A132B399D1F3}"/>
            </a:ext>
          </a:extLst>
        </xdr:cNvPr>
        <xdr:cNvSpPr/>
      </xdr:nvSpPr>
      <xdr:spPr>
        <a:xfrm>
          <a:off x="2286000" y="1097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117238</xdr:rowOff>
    </xdr:from>
    <xdr:ext cx="762000" cy="259045"/>
    <xdr:sp macro="" textlink="">
      <xdr:nvSpPr>
        <xdr:cNvPr id="157" name="テキスト ボックス 156">
          <a:extLst>
            <a:ext uri="{FF2B5EF4-FFF2-40B4-BE49-F238E27FC236}">
              <a16:creationId xmlns:a16="http://schemas.microsoft.com/office/drawing/2014/main" id="{FB67012C-466A-4330-96D2-847C9F92AEDB}"/>
            </a:ext>
          </a:extLst>
        </xdr:cNvPr>
        <xdr:cNvSpPr txBox="1"/>
      </xdr:nvSpPr>
      <xdr:spPr>
        <a:xfrm>
          <a:off x="1955800" y="1074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27051</xdr:rowOff>
    </xdr:from>
    <xdr:to>
      <xdr:col>7</xdr:col>
      <xdr:colOff>31750</xdr:colOff>
      <xdr:row>65</xdr:row>
      <xdr:rowOff>128651</xdr:rowOff>
    </xdr:to>
    <xdr:sp macro="" textlink="">
      <xdr:nvSpPr>
        <xdr:cNvPr id="158" name="楕円 157">
          <a:extLst>
            <a:ext uri="{FF2B5EF4-FFF2-40B4-BE49-F238E27FC236}">
              <a16:creationId xmlns:a16="http://schemas.microsoft.com/office/drawing/2014/main" id="{F4F1EA52-5426-42F6-8C61-4AD15B448FD8}"/>
            </a:ext>
          </a:extLst>
        </xdr:cNvPr>
        <xdr:cNvSpPr/>
      </xdr:nvSpPr>
      <xdr:spPr>
        <a:xfrm>
          <a:off x="1397000" y="1117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138828</xdr:rowOff>
    </xdr:from>
    <xdr:ext cx="762000" cy="259045"/>
    <xdr:sp macro="" textlink="">
      <xdr:nvSpPr>
        <xdr:cNvPr id="159" name="テキスト ボックス 158">
          <a:extLst>
            <a:ext uri="{FF2B5EF4-FFF2-40B4-BE49-F238E27FC236}">
              <a16:creationId xmlns:a16="http://schemas.microsoft.com/office/drawing/2014/main" id="{71F4377D-797E-4DDA-A562-8C7BF467F93C}"/>
            </a:ext>
          </a:extLst>
        </xdr:cNvPr>
        <xdr:cNvSpPr txBox="1"/>
      </xdr:nvSpPr>
      <xdr:spPr>
        <a:xfrm>
          <a:off x="1066800" y="10940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6442D6F4-C3E5-41A5-92E8-2EAF44494083}"/>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49D043BD-AD4E-4810-92E3-725DDB3522F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7EFE5945-C61B-4443-AAB6-99D18A3060D4}"/>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[493,551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F906AE51-8419-4EC6-B54C-EC0553D92B14}"/>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C9630413-A38E-4220-B5EA-2D7E2756BB6B}"/>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C0B19F8C-6890-4AD8-A6E3-BF31069884CC}"/>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12944784-4D7A-4AD7-AA86-92D72C099B01}"/>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5871912E-DF5E-4D68-AB7F-3A3C337AE044}"/>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9068EE5D-56C3-4023-AA21-5A8FD8F2B744}"/>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AA2C6D3C-1184-4B98-8624-D64819B17C61}"/>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1337F200-9ACF-4207-81A1-F5A454E319AB}"/>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60837860-1659-4168-8DD8-BC6BC817EB52}"/>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FEC7195E-C4C8-4103-BF2C-DF42AF919ACC}"/>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人口一人当たりの人件費・物件費等は、これまで類似団体の平均とほぼ同様に推移している。委託料など無駄のない物件費の削減に努める。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C3EBB644-5624-45A6-A9B6-C6D6801A6064}"/>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9F8D8472-2B37-45E7-8957-921C094BFB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54A0ABF7-ECBF-45AD-AAD6-D5C6752AE6DA}"/>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3DE555AB-910A-4544-896B-EB3C9593A7F4}"/>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7DA1B4F1-263C-4F8C-9C61-9019F0027383}"/>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AAC4DBF3-4797-4CD9-A16E-CD5190EAD527}"/>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A55F4086-14DE-4B5F-95B9-8E6DE8D9FEBB}"/>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D0611F2B-5EC4-48DF-AFB9-94811046EA7F}"/>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2967DAFF-5A07-4F19-8FBE-47E5DF224EDB}"/>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C5CC194C-060F-433D-90FF-2183D1CDFF5E}"/>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7CFC4904-A6DD-4922-9410-C3C6DDD97ACE}"/>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6F096E53-2415-44FE-B4B6-1F5EB5B089BD}"/>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125A35F7-0989-4FD0-9E53-33CE50A7B45B}"/>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a:extLst>
            <a:ext uri="{FF2B5EF4-FFF2-40B4-BE49-F238E27FC236}">
              <a16:creationId xmlns:a16="http://schemas.microsoft.com/office/drawing/2014/main" id="{3FEBD93A-79D3-4855-883B-383B53CA96DA}"/>
            </a:ext>
          </a:extLst>
        </xdr:cNvPr>
        <xdr:cNvCxnSpPr/>
      </xdr:nvCxnSpPr>
      <xdr:spPr>
        <a:xfrm flipV="1">
          <a:off x="4953000" y="14001263"/>
          <a:ext cx="0" cy="1356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a:extLst>
            <a:ext uri="{FF2B5EF4-FFF2-40B4-BE49-F238E27FC236}">
              <a16:creationId xmlns:a16="http://schemas.microsoft.com/office/drawing/2014/main" id="{751D5310-F589-4922-81C3-3E5C95E2C619}"/>
            </a:ext>
          </a:extLst>
        </xdr:cNvPr>
        <xdr:cNvSpPr txBox="1"/>
      </xdr:nvSpPr>
      <xdr:spPr>
        <a:xfrm>
          <a:off x="5041900" y="1533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a:extLst>
            <a:ext uri="{FF2B5EF4-FFF2-40B4-BE49-F238E27FC236}">
              <a16:creationId xmlns:a16="http://schemas.microsoft.com/office/drawing/2014/main" id="{8F4D6C2B-2066-41D6-8297-8B4FB7F12B4B}"/>
            </a:ext>
          </a:extLst>
        </xdr:cNvPr>
        <xdr:cNvCxnSpPr/>
      </xdr:nvCxnSpPr>
      <xdr:spPr>
        <a:xfrm>
          <a:off x="4864100" y="1535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a:extLst>
            <a:ext uri="{FF2B5EF4-FFF2-40B4-BE49-F238E27FC236}">
              <a16:creationId xmlns:a16="http://schemas.microsoft.com/office/drawing/2014/main" id="{34368824-C0DD-481D-BA7E-6403984557AD}"/>
            </a:ext>
          </a:extLst>
        </xdr:cNvPr>
        <xdr:cNvSpPr txBox="1"/>
      </xdr:nvSpPr>
      <xdr:spPr>
        <a:xfrm>
          <a:off x="5041900" y="137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a:extLst>
            <a:ext uri="{FF2B5EF4-FFF2-40B4-BE49-F238E27FC236}">
              <a16:creationId xmlns:a16="http://schemas.microsoft.com/office/drawing/2014/main" id="{74322F02-4956-4B58-AC2B-774CECCFD3FE}"/>
            </a:ext>
          </a:extLst>
        </xdr:cNvPr>
        <xdr:cNvCxnSpPr/>
      </xdr:nvCxnSpPr>
      <xdr:spPr>
        <a:xfrm>
          <a:off x="4864100" y="1400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39926</xdr:rowOff>
    </xdr:from>
    <xdr:to>
      <xdr:col>23</xdr:col>
      <xdr:colOff>133350</xdr:colOff>
      <xdr:row>82</xdr:row>
      <xdr:rowOff>60387</xdr:rowOff>
    </xdr:to>
    <xdr:cxnSp macro="">
      <xdr:nvCxnSpPr>
        <xdr:cNvPr id="191" name="直線コネクタ 190">
          <a:extLst>
            <a:ext uri="{FF2B5EF4-FFF2-40B4-BE49-F238E27FC236}">
              <a16:creationId xmlns:a16="http://schemas.microsoft.com/office/drawing/2014/main" id="{6CB2EFA2-EA60-4426-964A-1B01B69E0CF0}"/>
            </a:ext>
          </a:extLst>
        </xdr:cNvPr>
        <xdr:cNvCxnSpPr/>
      </xdr:nvCxnSpPr>
      <xdr:spPr>
        <a:xfrm>
          <a:off x="4114800" y="14098826"/>
          <a:ext cx="838200" cy="2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45164</xdr:rowOff>
    </xdr:from>
    <xdr:ext cx="762000" cy="259045"/>
    <xdr:sp macro="" textlink="">
      <xdr:nvSpPr>
        <xdr:cNvPr id="192" name="人件費・物件費等の状況平均値テキスト">
          <a:extLst>
            <a:ext uri="{FF2B5EF4-FFF2-40B4-BE49-F238E27FC236}">
              <a16:creationId xmlns:a16="http://schemas.microsoft.com/office/drawing/2014/main" id="{7894B794-562E-41A0-9CD2-756FE3C022BC}"/>
            </a:ext>
          </a:extLst>
        </xdr:cNvPr>
        <xdr:cNvSpPr txBox="1"/>
      </xdr:nvSpPr>
      <xdr:spPr>
        <a:xfrm>
          <a:off x="5041900" y="1410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a:extLst>
            <a:ext uri="{FF2B5EF4-FFF2-40B4-BE49-F238E27FC236}">
              <a16:creationId xmlns:a16="http://schemas.microsoft.com/office/drawing/2014/main" id="{E47FD462-DE13-4638-A40A-BA8A06FE1BD7}"/>
            </a:ext>
          </a:extLst>
        </xdr:cNvPr>
        <xdr:cNvSpPr/>
      </xdr:nvSpPr>
      <xdr:spPr>
        <a:xfrm>
          <a:off x="4902200" y="1409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39926</xdr:rowOff>
    </xdr:from>
    <xdr:to>
      <xdr:col>19</xdr:col>
      <xdr:colOff>133350</xdr:colOff>
      <xdr:row>82</xdr:row>
      <xdr:rowOff>59401</xdr:rowOff>
    </xdr:to>
    <xdr:cxnSp macro="">
      <xdr:nvCxnSpPr>
        <xdr:cNvPr id="194" name="直線コネクタ 193">
          <a:extLst>
            <a:ext uri="{FF2B5EF4-FFF2-40B4-BE49-F238E27FC236}">
              <a16:creationId xmlns:a16="http://schemas.microsoft.com/office/drawing/2014/main" id="{E281B501-869D-4D8B-9DD5-0BC1B5257922}"/>
            </a:ext>
          </a:extLst>
        </xdr:cNvPr>
        <xdr:cNvCxnSpPr/>
      </xdr:nvCxnSpPr>
      <xdr:spPr>
        <a:xfrm flipV="1">
          <a:off x="3225800" y="14098826"/>
          <a:ext cx="889000" cy="1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a:extLst>
            <a:ext uri="{FF2B5EF4-FFF2-40B4-BE49-F238E27FC236}">
              <a16:creationId xmlns:a16="http://schemas.microsoft.com/office/drawing/2014/main" id="{2FA94661-DCAB-4165-A92A-5B2D28D0C19C}"/>
            </a:ext>
          </a:extLst>
        </xdr:cNvPr>
        <xdr:cNvSpPr/>
      </xdr:nvSpPr>
      <xdr:spPr>
        <a:xfrm>
          <a:off x="40640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101626</xdr:rowOff>
    </xdr:from>
    <xdr:ext cx="736600" cy="259045"/>
    <xdr:sp macro="" textlink="">
      <xdr:nvSpPr>
        <xdr:cNvPr id="196" name="テキスト ボックス 195">
          <a:extLst>
            <a:ext uri="{FF2B5EF4-FFF2-40B4-BE49-F238E27FC236}">
              <a16:creationId xmlns:a16="http://schemas.microsoft.com/office/drawing/2014/main" id="{5E079853-610B-42E8-9A46-D623AF6541DA}"/>
            </a:ext>
          </a:extLst>
        </xdr:cNvPr>
        <xdr:cNvSpPr txBox="1"/>
      </xdr:nvSpPr>
      <xdr:spPr>
        <a:xfrm>
          <a:off x="3733800" y="14160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34928</xdr:rowOff>
    </xdr:from>
    <xdr:to>
      <xdr:col>15</xdr:col>
      <xdr:colOff>82550</xdr:colOff>
      <xdr:row>82</xdr:row>
      <xdr:rowOff>59401</xdr:rowOff>
    </xdr:to>
    <xdr:cxnSp macro="">
      <xdr:nvCxnSpPr>
        <xdr:cNvPr id="197" name="直線コネクタ 196">
          <a:extLst>
            <a:ext uri="{FF2B5EF4-FFF2-40B4-BE49-F238E27FC236}">
              <a16:creationId xmlns:a16="http://schemas.microsoft.com/office/drawing/2014/main" id="{7946A4F9-21D2-47F4-886D-4B9C3A82A6F6}"/>
            </a:ext>
          </a:extLst>
        </xdr:cNvPr>
        <xdr:cNvCxnSpPr/>
      </xdr:nvCxnSpPr>
      <xdr:spPr>
        <a:xfrm>
          <a:off x="2336800" y="14093828"/>
          <a:ext cx="889000" cy="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20131</xdr:rowOff>
    </xdr:from>
    <xdr:to>
      <xdr:col>15</xdr:col>
      <xdr:colOff>133350</xdr:colOff>
      <xdr:row>82</xdr:row>
      <xdr:rowOff>121731</xdr:rowOff>
    </xdr:to>
    <xdr:sp macro="" textlink="">
      <xdr:nvSpPr>
        <xdr:cNvPr id="198" name="フローチャート: 判断 197">
          <a:extLst>
            <a:ext uri="{FF2B5EF4-FFF2-40B4-BE49-F238E27FC236}">
              <a16:creationId xmlns:a16="http://schemas.microsoft.com/office/drawing/2014/main" id="{9E437D5D-D13A-477E-A0ED-DF37489B2E18}"/>
            </a:ext>
          </a:extLst>
        </xdr:cNvPr>
        <xdr:cNvSpPr/>
      </xdr:nvSpPr>
      <xdr:spPr>
        <a:xfrm>
          <a:off x="3175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106508</xdr:rowOff>
    </xdr:from>
    <xdr:ext cx="762000" cy="259045"/>
    <xdr:sp macro="" textlink="">
      <xdr:nvSpPr>
        <xdr:cNvPr id="199" name="テキスト ボックス 198">
          <a:extLst>
            <a:ext uri="{FF2B5EF4-FFF2-40B4-BE49-F238E27FC236}">
              <a16:creationId xmlns:a16="http://schemas.microsoft.com/office/drawing/2014/main" id="{47392018-8C9D-4D0D-AE93-7CF3558C33DF}"/>
            </a:ext>
          </a:extLst>
        </xdr:cNvPr>
        <xdr:cNvSpPr txBox="1"/>
      </xdr:nvSpPr>
      <xdr:spPr>
        <a:xfrm>
          <a:off x="2844800" y="14165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34928</xdr:rowOff>
    </xdr:from>
    <xdr:to>
      <xdr:col>11</xdr:col>
      <xdr:colOff>31750</xdr:colOff>
      <xdr:row>82</xdr:row>
      <xdr:rowOff>37760</xdr:rowOff>
    </xdr:to>
    <xdr:cxnSp macro="">
      <xdr:nvCxnSpPr>
        <xdr:cNvPr id="200" name="直線コネクタ 199">
          <a:extLst>
            <a:ext uri="{FF2B5EF4-FFF2-40B4-BE49-F238E27FC236}">
              <a16:creationId xmlns:a16="http://schemas.microsoft.com/office/drawing/2014/main" id="{29B8B28D-AA29-47D2-BAEE-6BBF9CC295FF}"/>
            </a:ext>
          </a:extLst>
        </xdr:cNvPr>
        <xdr:cNvCxnSpPr/>
      </xdr:nvCxnSpPr>
      <xdr:spPr>
        <a:xfrm flipV="1">
          <a:off x="1447800" y="14093828"/>
          <a:ext cx="889000" cy="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12669</xdr:rowOff>
    </xdr:from>
    <xdr:to>
      <xdr:col>11</xdr:col>
      <xdr:colOff>82550</xdr:colOff>
      <xdr:row>82</xdr:row>
      <xdr:rowOff>114269</xdr:rowOff>
    </xdr:to>
    <xdr:sp macro="" textlink="">
      <xdr:nvSpPr>
        <xdr:cNvPr id="201" name="フローチャート: 判断 200">
          <a:extLst>
            <a:ext uri="{FF2B5EF4-FFF2-40B4-BE49-F238E27FC236}">
              <a16:creationId xmlns:a16="http://schemas.microsoft.com/office/drawing/2014/main" id="{F7744439-7B2A-42ED-AE19-4CECDE93E715}"/>
            </a:ext>
          </a:extLst>
        </xdr:cNvPr>
        <xdr:cNvSpPr/>
      </xdr:nvSpPr>
      <xdr:spPr>
        <a:xfrm>
          <a:off x="2286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99046</xdr:rowOff>
    </xdr:from>
    <xdr:ext cx="762000" cy="259045"/>
    <xdr:sp macro="" textlink="">
      <xdr:nvSpPr>
        <xdr:cNvPr id="202" name="テキスト ボックス 201">
          <a:extLst>
            <a:ext uri="{FF2B5EF4-FFF2-40B4-BE49-F238E27FC236}">
              <a16:creationId xmlns:a16="http://schemas.microsoft.com/office/drawing/2014/main" id="{E7F32916-D29C-473A-B92C-477E63FA6801}"/>
            </a:ext>
          </a:extLst>
        </xdr:cNvPr>
        <xdr:cNvSpPr txBox="1"/>
      </xdr:nvSpPr>
      <xdr:spPr>
        <a:xfrm>
          <a:off x="1955800" y="1415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12274</xdr:rowOff>
    </xdr:from>
    <xdr:to>
      <xdr:col>7</xdr:col>
      <xdr:colOff>31750</xdr:colOff>
      <xdr:row>82</xdr:row>
      <xdr:rowOff>113874</xdr:rowOff>
    </xdr:to>
    <xdr:sp macro="" textlink="">
      <xdr:nvSpPr>
        <xdr:cNvPr id="203" name="フローチャート: 判断 202">
          <a:extLst>
            <a:ext uri="{FF2B5EF4-FFF2-40B4-BE49-F238E27FC236}">
              <a16:creationId xmlns:a16="http://schemas.microsoft.com/office/drawing/2014/main" id="{51B0682D-5680-43E1-AA5E-87278B71DD13}"/>
            </a:ext>
          </a:extLst>
        </xdr:cNvPr>
        <xdr:cNvSpPr/>
      </xdr:nvSpPr>
      <xdr:spPr>
        <a:xfrm>
          <a:off x="1397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98651</xdr:rowOff>
    </xdr:from>
    <xdr:ext cx="762000" cy="259045"/>
    <xdr:sp macro="" textlink="">
      <xdr:nvSpPr>
        <xdr:cNvPr id="204" name="テキスト ボックス 203">
          <a:extLst>
            <a:ext uri="{FF2B5EF4-FFF2-40B4-BE49-F238E27FC236}">
              <a16:creationId xmlns:a16="http://schemas.microsoft.com/office/drawing/2014/main" id="{A5845CE3-C072-40D9-9B8D-3BD8D8621610}"/>
            </a:ext>
          </a:extLst>
        </xdr:cNvPr>
        <xdr:cNvSpPr txBox="1"/>
      </xdr:nvSpPr>
      <xdr:spPr>
        <a:xfrm>
          <a:off x="1066800" y="1415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854502D7-D06F-4C64-A495-E494B352773A}"/>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A22E9273-BA52-40D5-A2E6-736129225433}"/>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1474C507-D555-4A80-9BC5-DB1B670EC1F3}"/>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4E2FC6EC-EA01-4FD2-85A7-208B3BA2C053}"/>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6BBEF24F-7328-4CD7-8D1D-9AB05C0816C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9587</xdr:rowOff>
    </xdr:from>
    <xdr:to>
      <xdr:col>23</xdr:col>
      <xdr:colOff>184150</xdr:colOff>
      <xdr:row>82</xdr:row>
      <xdr:rowOff>111187</xdr:rowOff>
    </xdr:to>
    <xdr:sp macro="" textlink="">
      <xdr:nvSpPr>
        <xdr:cNvPr id="210" name="楕円 209">
          <a:extLst>
            <a:ext uri="{FF2B5EF4-FFF2-40B4-BE49-F238E27FC236}">
              <a16:creationId xmlns:a16="http://schemas.microsoft.com/office/drawing/2014/main" id="{E563B4C7-8144-4F93-B2D7-009CABDBAD7B}"/>
            </a:ext>
          </a:extLst>
        </xdr:cNvPr>
        <xdr:cNvSpPr/>
      </xdr:nvSpPr>
      <xdr:spPr>
        <a:xfrm>
          <a:off x="4902200" y="1406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102314</xdr:rowOff>
    </xdr:from>
    <xdr:ext cx="762000" cy="259045"/>
    <xdr:sp macro="" textlink="">
      <xdr:nvSpPr>
        <xdr:cNvPr id="211" name="人件費・物件費等の状況該当値テキスト">
          <a:extLst>
            <a:ext uri="{FF2B5EF4-FFF2-40B4-BE49-F238E27FC236}">
              <a16:creationId xmlns:a16="http://schemas.microsoft.com/office/drawing/2014/main" id="{D39D83B6-BD2F-43F2-84D8-BE4F5C4B01B4}"/>
            </a:ext>
          </a:extLst>
        </xdr:cNvPr>
        <xdr:cNvSpPr txBox="1"/>
      </xdr:nvSpPr>
      <xdr:spPr>
        <a:xfrm>
          <a:off x="5041900" y="1398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160576</xdr:rowOff>
    </xdr:from>
    <xdr:to>
      <xdr:col>19</xdr:col>
      <xdr:colOff>184150</xdr:colOff>
      <xdr:row>82</xdr:row>
      <xdr:rowOff>90726</xdr:rowOff>
    </xdr:to>
    <xdr:sp macro="" textlink="">
      <xdr:nvSpPr>
        <xdr:cNvPr id="212" name="楕円 211">
          <a:extLst>
            <a:ext uri="{FF2B5EF4-FFF2-40B4-BE49-F238E27FC236}">
              <a16:creationId xmlns:a16="http://schemas.microsoft.com/office/drawing/2014/main" id="{D4819D09-F322-4E86-8E9B-56690FC2CF1C}"/>
            </a:ext>
          </a:extLst>
        </xdr:cNvPr>
        <xdr:cNvSpPr/>
      </xdr:nvSpPr>
      <xdr:spPr>
        <a:xfrm>
          <a:off x="4064000" y="140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100903</xdr:rowOff>
    </xdr:from>
    <xdr:ext cx="736600" cy="259045"/>
    <xdr:sp macro="" textlink="">
      <xdr:nvSpPr>
        <xdr:cNvPr id="213" name="テキスト ボックス 212">
          <a:extLst>
            <a:ext uri="{FF2B5EF4-FFF2-40B4-BE49-F238E27FC236}">
              <a16:creationId xmlns:a16="http://schemas.microsoft.com/office/drawing/2014/main" id="{1A78F1F4-9C1E-48AD-87C8-C7E1DCB89C3C}"/>
            </a:ext>
          </a:extLst>
        </xdr:cNvPr>
        <xdr:cNvSpPr txBox="1"/>
      </xdr:nvSpPr>
      <xdr:spPr>
        <a:xfrm>
          <a:off x="3733800" y="13816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8601</xdr:rowOff>
    </xdr:from>
    <xdr:to>
      <xdr:col>15</xdr:col>
      <xdr:colOff>133350</xdr:colOff>
      <xdr:row>82</xdr:row>
      <xdr:rowOff>110201</xdr:rowOff>
    </xdr:to>
    <xdr:sp macro="" textlink="">
      <xdr:nvSpPr>
        <xdr:cNvPr id="214" name="楕円 213">
          <a:extLst>
            <a:ext uri="{FF2B5EF4-FFF2-40B4-BE49-F238E27FC236}">
              <a16:creationId xmlns:a16="http://schemas.microsoft.com/office/drawing/2014/main" id="{C8854C69-61BA-453A-9D89-2542DC4E5877}"/>
            </a:ext>
          </a:extLst>
        </xdr:cNvPr>
        <xdr:cNvSpPr/>
      </xdr:nvSpPr>
      <xdr:spPr>
        <a:xfrm>
          <a:off x="3175000" y="1406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120378</xdr:rowOff>
    </xdr:from>
    <xdr:ext cx="762000" cy="259045"/>
    <xdr:sp macro="" textlink="">
      <xdr:nvSpPr>
        <xdr:cNvPr id="215" name="テキスト ボックス 214">
          <a:extLst>
            <a:ext uri="{FF2B5EF4-FFF2-40B4-BE49-F238E27FC236}">
              <a16:creationId xmlns:a16="http://schemas.microsoft.com/office/drawing/2014/main" id="{D5732C56-14A0-43D8-9200-8441814C0B73}"/>
            </a:ext>
          </a:extLst>
        </xdr:cNvPr>
        <xdr:cNvSpPr txBox="1"/>
      </xdr:nvSpPr>
      <xdr:spPr>
        <a:xfrm>
          <a:off x="2844800" y="1383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155578</xdr:rowOff>
    </xdr:from>
    <xdr:to>
      <xdr:col>11</xdr:col>
      <xdr:colOff>82550</xdr:colOff>
      <xdr:row>82</xdr:row>
      <xdr:rowOff>85728</xdr:rowOff>
    </xdr:to>
    <xdr:sp macro="" textlink="">
      <xdr:nvSpPr>
        <xdr:cNvPr id="216" name="楕円 215">
          <a:extLst>
            <a:ext uri="{FF2B5EF4-FFF2-40B4-BE49-F238E27FC236}">
              <a16:creationId xmlns:a16="http://schemas.microsoft.com/office/drawing/2014/main" id="{70FDEA20-E848-4CD5-89C4-9AEF498252BC}"/>
            </a:ext>
          </a:extLst>
        </xdr:cNvPr>
        <xdr:cNvSpPr/>
      </xdr:nvSpPr>
      <xdr:spPr>
        <a:xfrm>
          <a:off x="2286000" y="1404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95905</xdr:rowOff>
    </xdr:from>
    <xdr:ext cx="762000" cy="259045"/>
    <xdr:sp macro="" textlink="">
      <xdr:nvSpPr>
        <xdr:cNvPr id="217" name="テキスト ボックス 216">
          <a:extLst>
            <a:ext uri="{FF2B5EF4-FFF2-40B4-BE49-F238E27FC236}">
              <a16:creationId xmlns:a16="http://schemas.microsoft.com/office/drawing/2014/main" id="{FF43E41C-9FB9-4B61-A89A-66968E69F188}"/>
            </a:ext>
          </a:extLst>
        </xdr:cNvPr>
        <xdr:cNvSpPr txBox="1"/>
      </xdr:nvSpPr>
      <xdr:spPr>
        <a:xfrm>
          <a:off x="1955800" y="1381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158410</xdr:rowOff>
    </xdr:from>
    <xdr:to>
      <xdr:col>7</xdr:col>
      <xdr:colOff>31750</xdr:colOff>
      <xdr:row>82</xdr:row>
      <xdr:rowOff>88560</xdr:rowOff>
    </xdr:to>
    <xdr:sp macro="" textlink="">
      <xdr:nvSpPr>
        <xdr:cNvPr id="218" name="楕円 217">
          <a:extLst>
            <a:ext uri="{FF2B5EF4-FFF2-40B4-BE49-F238E27FC236}">
              <a16:creationId xmlns:a16="http://schemas.microsoft.com/office/drawing/2014/main" id="{D6C5B700-1168-42BC-AA7E-98977464F3DC}"/>
            </a:ext>
          </a:extLst>
        </xdr:cNvPr>
        <xdr:cNvSpPr/>
      </xdr:nvSpPr>
      <xdr:spPr>
        <a:xfrm>
          <a:off x="1397000" y="140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98737</xdr:rowOff>
    </xdr:from>
    <xdr:ext cx="762000" cy="259045"/>
    <xdr:sp macro="" textlink="">
      <xdr:nvSpPr>
        <xdr:cNvPr id="219" name="テキスト ボックス 218">
          <a:extLst>
            <a:ext uri="{FF2B5EF4-FFF2-40B4-BE49-F238E27FC236}">
              <a16:creationId xmlns:a16="http://schemas.microsoft.com/office/drawing/2014/main" id="{D2465E56-83FE-4763-8244-9F8FB3C126FC}"/>
            </a:ext>
          </a:extLst>
        </xdr:cNvPr>
        <xdr:cNvSpPr txBox="1"/>
      </xdr:nvSpPr>
      <xdr:spPr>
        <a:xfrm>
          <a:off x="1066800" y="138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BA2F3EF8-1035-4297-AC56-E7AB398D0444}"/>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91CA2C8D-2552-4065-AFC8-76A21F935E32}"/>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CE75E906-9699-4D7B-9A66-76E5AE513712}"/>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59BF84C0-00C0-405E-B4DD-8BEF0F61F82E}"/>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5F4D6782-B0D8-432D-AD7A-9AE5A9428CC7}"/>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70F74CF1-F78D-4373-90CD-C517ED3901BA}"/>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85B0C519-6274-4FAB-9B86-27DD3FA7D6B2}"/>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AD4A1322-98DD-4BAC-9443-D831F9235255}"/>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A0E6376A-1B0A-4F44-801D-08943907B606}"/>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EB919C69-06D5-40F8-8850-244F0286C06C}"/>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2082E726-C794-4CCD-A0EA-BE4A1D4D2886}"/>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5E749F82-B31B-432C-877E-D14CFD388DA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DB471CBC-5CDE-42FA-AA43-E32BC89E4464}"/>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ラスパイレス指数は、類似団体の平均を下回り推移している。全国町村平均と比較しても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ポイント下回っていることから、規模に応じた給与体系の見直し等給与の適正化に努める。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2EBD4F59-8405-49E5-80D4-030736BD6A6D}"/>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9D3E1975-2151-46F4-8DA4-6945958ADEBD}"/>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2D22EF3B-E8A3-415F-9EAF-7DFBCBA4F2EB}"/>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3C311A03-FF56-46DA-B6ED-455E5B5A4CE7}"/>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4FBD8CE8-79D5-4EC8-ABC1-A19A96DF916D}"/>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239F2956-9D7C-4382-BB18-54004BC3567B}"/>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1DEFB73-BCA0-4DE6-920C-E5AC8143C931}"/>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26BA0947-EBCD-413F-83C0-334FCBD8B0A5}"/>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C2E3F173-08C8-4452-B777-35AEA9EA4D5A}"/>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1A02155F-E458-4FB6-A9AE-5ADA6855E0D3}"/>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859F9680-67FA-4526-8175-61AC1EDA0C56}"/>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9898069E-455C-4684-8480-6C1B83AAE7C8}"/>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10B0CE3-D49F-4335-9BE8-43EFFCFD474D}"/>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131D9C77-2F6A-4435-8282-F7D1BDBC6426}"/>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22E8FBDB-6978-482A-8CC4-16458861AA3B}"/>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a:extLst>
            <a:ext uri="{FF2B5EF4-FFF2-40B4-BE49-F238E27FC236}">
              <a16:creationId xmlns:a16="http://schemas.microsoft.com/office/drawing/2014/main" id="{FE54D342-DA56-4D89-B38D-62B4363DE8E6}"/>
            </a:ext>
          </a:extLst>
        </xdr:cNvPr>
        <xdr:cNvCxnSpPr/>
      </xdr:nvCxnSpPr>
      <xdr:spPr>
        <a:xfrm flipV="1">
          <a:off x="17018000" y="14001750"/>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a:extLst>
            <a:ext uri="{FF2B5EF4-FFF2-40B4-BE49-F238E27FC236}">
              <a16:creationId xmlns:a16="http://schemas.microsoft.com/office/drawing/2014/main" id="{0D2EF13E-EC6C-467F-9974-03EC4EFAE47B}"/>
            </a:ext>
          </a:extLst>
        </xdr:cNvPr>
        <xdr:cNvSpPr txBox="1"/>
      </xdr:nvSpPr>
      <xdr:spPr>
        <a:xfrm>
          <a:off x="17106900" y="1547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a:extLst>
            <a:ext uri="{FF2B5EF4-FFF2-40B4-BE49-F238E27FC236}">
              <a16:creationId xmlns:a16="http://schemas.microsoft.com/office/drawing/2014/main" id="{45E03885-9F7D-4E81-8A79-9F0DFE6A1B73}"/>
            </a:ext>
          </a:extLst>
        </xdr:cNvPr>
        <xdr:cNvCxnSpPr/>
      </xdr:nvCxnSpPr>
      <xdr:spPr>
        <a:xfrm>
          <a:off x="16929100" y="1550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a:extLst>
            <a:ext uri="{FF2B5EF4-FFF2-40B4-BE49-F238E27FC236}">
              <a16:creationId xmlns:a16="http://schemas.microsoft.com/office/drawing/2014/main" id="{E95717E6-7492-4B9B-9100-BD741E51F705}"/>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a:extLst>
            <a:ext uri="{FF2B5EF4-FFF2-40B4-BE49-F238E27FC236}">
              <a16:creationId xmlns:a16="http://schemas.microsoft.com/office/drawing/2014/main" id="{79CA2928-ECA6-4A2C-AAB4-0EFAE60923ED}"/>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37254</xdr:rowOff>
    </xdr:from>
    <xdr:to>
      <xdr:col>81</xdr:col>
      <xdr:colOff>44450</xdr:colOff>
      <xdr:row>86</xdr:row>
      <xdr:rowOff>45296</xdr:rowOff>
    </xdr:to>
    <xdr:cxnSp macro="">
      <xdr:nvCxnSpPr>
        <xdr:cNvPr id="253" name="直線コネクタ 252">
          <a:extLst>
            <a:ext uri="{FF2B5EF4-FFF2-40B4-BE49-F238E27FC236}">
              <a16:creationId xmlns:a16="http://schemas.microsoft.com/office/drawing/2014/main" id="{8B268F1B-C8DC-4CF3-B7B4-4703C6A47FBD}"/>
            </a:ext>
          </a:extLst>
        </xdr:cNvPr>
        <xdr:cNvCxnSpPr/>
      </xdr:nvCxnSpPr>
      <xdr:spPr>
        <a:xfrm>
          <a:off x="16179800" y="1478195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143527</xdr:rowOff>
    </xdr:from>
    <xdr:ext cx="762000" cy="259045"/>
    <xdr:sp macro="" textlink="">
      <xdr:nvSpPr>
        <xdr:cNvPr id="254" name="給与水準   （国との比較）平均値テキスト">
          <a:extLst>
            <a:ext uri="{FF2B5EF4-FFF2-40B4-BE49-F238E27FC236}">
              <a16:creationId xmlns:a16="http://schemas.microsoft.com/office/drawing/2014/main" id="{A2CD717B-687D-4BF9-8567-29375ECE52AE}"/>
            </a:ext>
          </a:extLst>
        </xdr:cNvPr>
        <xdr:cNvSpPr txBox="1"/>
      </xdr:nvSpPr>
      <xdr:spPr>
        <a:xfrm>
          <a:off x="17106900" y="1488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a:extLst>
            <a:ext uri="{FF2B5EF4-FFF2-40B4-BE49-F238E27FC236}">
              <a16:creationId xmlns:a16="http://schemas.microsoft.com/office/drawing/2014/main" id="{5EC44118-7DFC-44DE-82F6-E9D3A4C12BBC}"/>
            </a:ext>
          </a:extLst>
        </xdr:cNvPr>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37254</xdr:rowOff>
    </xdr:from>
    <xdr:to>
      <xdr:col>77</xdr:col>
      <xdr:colOff>44450</xdr:colOff>
      <xdr:row>86</xdr:row>
      <xdr:rowOff>125730</xdr:rowOff>
    </xdr:to>
    <xdr:cxnSp macro="">
      <xdr:nvCxnSpPr>
        <xdr:cNvPr id="256" name="直線コネクタ 255">
          <a:extLst>
            <a:ext uri="{FF2B5EF4-FFF2-40B4-BE49-F238E27FC236}">
              <a16:creationId xmlns:a16="http://schemas.microsoft.com/office/drawing/2014/main" id="{2307F3AC-6791-4867-B509-09A8F76D871F}"/>
            </a:ext>
          </a:extLst>
        </xdr:cNvPr>
        <xdr:cNvCxnSpPr/>
      </xdr:nvCxnSpPr>
      <xdr:spPr>
        <a:xfrm flipV="1">
          <a:off x="15290800" y="1478195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a:extLst>
            <a:ext uri="{FF2B5EF4-FFF2-40B4-BE49-F238E27FC236}">
              <a16:creationId xmlns:a16="http://schemas.microsoft.com/office/drawing/2014/main" id="{C8E7425D-3E76-4A98-94B6-B16522DB8373}"/>
            </a:ext>
          </a:extLst>
        </xdr:cNvPr>
        <xdr:cNvSpPr/>
      </xdr:nvSpPr>
      <xdr:spPr>
        <a:xfrm>
          <a:off x="16129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94420</xdr:rowOff>
    </xdr:from>
    <xdr:ext cx="736600" cy="259045"/>
    <xdr:sp macro="" textlink="">
      <xdr:nvSpPr>
        <xdr:cNvPr id="258" name="テキスト ボックス 257">
          <a:extLst>
            <a:ext uri="{FF2B5EF4-FFF2-40B4-BE49-F238E27FC236}">
              <a16:creationId xmlns:a16="http://schemas.microsoft.com/office/drawing/2014/main" id="{002D647E-10DD-412F-B086-3AC45D491467}"/>
            </a:ext>
          </a:extLst>
        </xdr:cNvPr>
        <xdr:cNvSpPr txBox="1"/>
      </xdr:nvSpPr>
      <xdr:spPr>
        <a:xfrm>
          <a:off x="15798800" y="15010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125730</xdr:rowOff>
    </xdr:from>
    <xdr:to>
      <xdr:col>72</xdr:col>
      <xdr:colOff>203200</xdr:colOff>
      <xdr:row>86</xdr:row>
      <xdr:rowOff>157904</xdr:rowOff>
    </xdr:to>
    <xdr:cxnSp macro="">
      <xdr:nvCxnSpPr>
        <xdr:cNvPr id="259" name="直線コネクタ 258">
          <a:extLst>
            <a:ext uri="{FF2B5EF4-FFF2-40B4-BE49-F238E27FC236}">
              <a16:creationId xmlns:a16="http://schemas.microsoft.com/office/drawing/2014/main" id="{013D73B8-A041-48B7-AAA0-AFCFEBF24A6B}"/>
            </a:ext>
          </a:extLst>
        </xdr:cNvPr>
        <xdr:cNvCxnSpPr/>
      </xdr:nvCxnSpPr>
      <xdr:spPr>
        <a:xfrm flipV="1">
          <a:off x="14401800" y="1487043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107104</xdr:rowOff>
    </xdr:from>
    <xdr:to>
      <xdr:col>73</xdr:col>
      <xdr:colOff>44450</xdr:colOff>
      <xdr:row>87</xdr:row>
      <xdr:rowOff>37254</xdr:rowOff>
    </xdr:to>
    <xdr:sp macro="" textlink="">
      <xdr:nvSpPr>
        <xdr:cNvPr id="260" name="フローチャート: 判断 259">
          <a:extLst>
            <a:ext uri="{FF2B5EF4-FFF2-40B4-BE49-F238E27FC236}">
              <a16:creationId xmlns:a16="http://schemas.microsoft.com/office/drawing/2014/main" id="{8B082C81-3B9E-4E96-9752-9F9A78C1A273}"/>
            </a:ext>
          </a:extLst>
        </xdr:cNvPr>
        <xdr:cNvSpPr/>
      </xdr:nvSpPr>
      <xdr:spPr>
        <a:xfrm>
          <a:off x="15240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22031</xdr:rowOff>
    </xdr:from>
    <xdr:ext cx="762000" cy="259045"/>
    <xdr:sp macro="" textlink="">
      <xdr:nvSpPr>
        <xdr:cNvPr id="261" name="テキスト ボックス 260">
          <a:extLst>
            <a:ext uri="{FF2B5EF4-FFF2-40B4-BE49-F238E27FC236}">
              <a16:creationId xmlns:a16="http://schemas.microsoft.com/office/drawing/2014/main" id="{6DB10E94-514F-4527-989A-3C6E41AE4083}"/>
            </a:ext>
          </a:extLst>
        </xdr:cNvPr>
        <xdr:cNvSpPr txBox="1"/>
      </xdr:nvSpPr>
      <xdr:spPr>
        <a:xfrm>
          <a:off x="14909800" y="149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157904</xdr:rowOff>
    </xdr:to>
    <xdr:cxnSp macro="">
      <xdr:nvCxnSpPr>
        <xdr:cNvPr id="262" name="直線コネクタ 261">
          <a:extLst>
            <a:ext uri="{FF2B5EF4-FFF2-40B4-BE49-F238E27FC236}">
              <a16:creationId xmlns:a16="http://schemas.microsoft.com/office/drawing/2014/main" id="{6A7C16ED-61CD-456F-9CFC-439235FB30CE}"/>
            </a:ext>
          </a:extLst>
        </xdr:cNvPr>
        <xdr:cNvCxnSpPr/>
      </xdr:nvCxnSpPr>
      <xdr:spPr>
        <a:xfrm>
          <a:off x="13512800" y="148463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107104</xdr:rowOff>
    </xdr:from>
    <xdr:to>
      <xdr:col>68</xdr:col>
      <xdr:colOff>203200</xdr:colOff>
      <xdr:row>87</xdr:row>
      <xdr:rowOff>37254</xdr:rowOff>
    </xdr:to>
    <xdr:sp macro="" textlink="">
      <xdr:nvSpPr>
        <xdr:cNvPr id="263" name="フローチャート: 判断 262">
          <a:extLst>
            <a:ext uri="{FF2B5EF4-FFF2-40B4-BE49-F238E27FC236}">
              <a16:creationId xmlns:a16="http://schemas.microsoft.com/office/drawing/2014/main" id="{28B3837C-26C9-4C5D-A089-6F64CAA755DC}"/>
            </a:ext>
          </a:extLst>
        </xdr:cNvPr>
        <xdr:cNvSpPr/>
      </xdr:nvSpPr>
      <xdr:spPr>
        <a:xfrm>
          <a:off x="14351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47431</xdr:rowOff>
    </xdr:from>
    <xdr:ext cx="762000" cy="259045"/>
    <xdr:sp macro="" textlink="">
      <xdr:nvSpPr>
        <xdr:cNvPr id="264" name="テキスト ボックス 263">
          <a:extLst>
            <a:ext uri="{FF2B5EF4-FFF2-40B4-BE49-F238E27FC236}">
              <a16:creationId xmlns:a16="http://schemas.microsoft.com/office/drawing/2014/main" id="{A655A1DC-0EB8-44E7-B58D-0F75DF917A20}"/>
            </a:ext>
          </a:extLst>
        </xdr:cNvPr>
        <xdr:cNvSpPr txBox="1"/>
      </xdr:nvSpPr>
      <xdr:spPr>
        <a:xfrm>
          <a:off x="14020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65" name="フローチャート: 判断 264">
          <a:extLst>
            <a:ext uri="{FF2B5EF4-FFF2-40B4-BE49-F238E27FC236}">
              <a16:creationId xmlns:a16="http://schemas.microsoft.com/office/drawing/2014/main" id="{08F91080-8069-4DD9-9021-B2DBAE980F78}"/>
            </a:ext>
          </a:extLst>
        </xdr:cNvPr>
        <xdr:cNvSpPr/>
      </xdr:nvSpPr>
      <xdr:spPr>
        <a:xfrm>
          <a:off x="13462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66" name="テキスト ボックス 265">
          <a:extLst>
            <a:ext uri="{FF2B5EF4-FFF2-40B4-BE49-F238E27FC236}">
              <a16:creationId xmlns:a16="http://schemas.microsoft.com/office/drawing/2014/main" id="{90A3D814-8363-4A34-BB49-2C54C0726ADC}"/>
            </a:ext>
          </a:extLst>
        </xdr:cNvPr>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8E487CE9-12E7-4A85-A265-11FDD441E5B5}"/>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168C21F8-006B-42F6-9FB1-756D1A31494D}"/>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B7BEE676-83D2-4CA8-A08F-89CEAA18036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9438209-B0C3-4D89-9607-E726EB8D5F2C}"/>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47AF0A66-D1BA-42F0-A3CC-FE4BD54C903D}"/>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165946</xdr:rowOff>
    </xdr:from>
    <xdr:to>
      <xdr:col>81</xdr:col>
      <xdr:colOff>95250</xdr:colOff>
      <xdr:row>86</xdr:row>
      <xdr:rowOff>96096</xdr:rowOff>
    </xdr:to>
    <xdr:sp macro="" textlink="">
      <xdr:nvSpPr>
        <xdr:cNvPr id="272" name="楕円 271">
          <a:extLst>
            <a:ext uri="{FF2B5EF4-FFF2-40B4-BE49-F238E27FC236}">
              <a16:creationId xmlns:a16="http://schemas.microsoft.com/office/drawing/2014/main" id="{BB63A05A-2827-40F7-A067-399AE6480722}"/>
            </a:ext>
          </a:extLst>
        </xdr:cNvPr>
        <xdr:cNvSpPr/>
      </xdr:nvSpPr>
      <xdr:spPr>
        <a:xfrm>
          <a:off x="169672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11023</xdr:rowOff>
    </xdr:from>
    <xdr:ext cx="762000" cy="259045"/>
    <xdr:sp macro="" textlink="">
      <xdr:nvSpPr>
        <xdr:cNvPr id="273" name="給与水準   （国との比較）該当値テキスト">
          <a:extLst>
            <a:ext uri="{FF2B5EF4-FFF2-40B4-BE49-F238E27FC236}">
              <a16:creationId xmlns:a16="http://schemas.microsoft.com/office/drawing/2014/main" id="{BCCE8709-4B9A-401E-9CCF-3CBCE8F19304}"/>
            </a:ext>
          </a:extLst>
        </xdr:cNvPr>
        <xdr:cNvSpPr txBox="1"/>
      </xdr:nvSpPr>
      <xdr:spPr>
        <a:xfrm>
          <a:off x="171069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157904</xdr:rowOff>
    </xdr:from>
    <xdr:to>
      <xdr:col>77</xdr:col>
      <xdr:colOff>95250</xdr:colOff>
      <xdr:row>86</xdr:row>
      <xdr:rowOff>88054</xdr:rowOff>
    </xdr:to>
    <xdr:sp macro="" textlink="">
      <xdr:nvSpPr>
        <xdr:cNvPr id="274" name="楕円 273">
          <a:extLst>
            <a:ext uri="{FF2B5EF4-FFF2-40B4-BE49-F238E27FC236}">
              <a16:creationId xmlns:a16="http://schemas.microsoft.com/office/drawing/2014/main" id="{02A50D95-4DEE-47BE-8228-02D316037E94}"/>
            </a:ext>
          </a:extLst>
        </xdr:cNvPr>
        <xdr:cNvSpPr/>
      </xdr:nvSpPr>
      <xdr:spPr>
        <a:xfrm>
          <a:off x="16129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98231</xdr:rowOff>
    </xdr:from>
    <xdr:ext cx="736600" cy="259045"/>
    <xdr:sp macro="" textlink="">
      <xdr:nvSpPr>
        <xdr:cNvPr id="275" name="テキスト ボックス 274">
          <a:extLst>
            <a:ext uri="{FF2B5EF4-FFF2-40B4-BE49-F238E27FC236}">
              <a16:creationId xmlns:a16="http://schemas.microsoft.com/office/drawing/2014/main" id="{42A4BA33-75C4-47DC-84F7-0F68AEB1C683}"/>
            </a:ext>
          </a:extLst>
        </xdr:cNvPr>
        <xdr:cNvSpPr txBox="1"/>
      </xdr:nvSpPr>
      <xdr:spPr>
        <a:xfrm>
          <a:off x="15798800" y="1450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74930</xdr:rowOff>
    </xdr:from>
    <xdr:to>
      <xdr:col>73</xdr:col>
      <xdr:colOff>44450</xdr:colOff>
      <xdr:row>87</xdr:row>
      <xdr:rowOff>5080</xdr:rowOff>
    </xdr:to>
    <xdr:sp macro="" textlink="">
      <xdr:nvSpPr>
        <xdr:cNvPr id="276" name="楕円 275">
          <a:extLst>
            <a:ext uri="{FF2B5EF4-FFF2-40B4-BE49-F238E27FC236}">
              <a16:creationId xmlns:a16="http://schemas.microsoft.com/office/drawing/2014/main" id="{5B67A1F7-0BBE-4FC9-9C45-C77CC553E5A2}"/>
            </a:ext>
          </a:extLst>
        </xdr:cNvPr>
        <xdr:cNvSpPr/>
      </xdr:nvSpPr>
      <xdr:spPr>
        <a:xfrm>
          <a:off x="15240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15257</xdr:rowOff>
    </xdr:from>
    <xdr:ext cx="762000" cy="259045"/>
    <xdr:sp macro="" textlink="">
      <xdr:nvSpPr>
        <xdr:cNvPr id="277" name="テキスト ボックス 276">
          <a:extLst>
            <a:ext uri="{FF2B5EF4-FFF2-40B4-BE49-F238E27FC236}">
              <a16:creationId xmlns:a16="http://schemas.microsoft.com/office/drawing/2014/main" id="{3B7CBF55-9DC4-4271-ADD3-7F3F2A0D47D5}"/>
            </a:ext>
          </a:extLst>
        </xdr:cNvPr>
        <xdr:cNvSpPr txBox="1"/>
      </xdr:nvSpPr>
      <xdr:spPr>
        <a:xfrm>
          <a:off x="14909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107104</xdr:rowOff>
    </xdr:from>
    <xdr:to>
      <xdr:col>68</xdr:col>
      <xdr:colOff>203200</xdr:colOff>
      <xdr:row>87</xdr:row>
      <xdr:rowOff>37254</xdr:rowOff>
    </xdr:to>
    <xdr:sp macro="" textlink="">
      <xdr:nvSpPr>
        <xdr:cNvPr id="278" name="楕円 277">
          <a:extLst>
            <a:ext uri="{FF2B5EF4-FFF2-40B4-BE49-F238E27FC236}">
              <a16:creationId xmlns:a16="http://schemas.microsoft.com/office/drawing/2014/main" id="{4B32C82E-D8DC-4BF1-8A11-FAF1FDD41D2F}"/>
            </a:ext>
          </a:extLst>
        </xdr:cNvPr>
        <xdr:cNvSpPr/>
      </xdr:nvSpPr>
      <xdr:spPr>
        <a:xfrm>
          <a:off x="143510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22031</xdr:rowOff>
    </xdr:from>
    <xdr:ext cx="762000" cy="259045"/>
    <xdr:sp macro="" textlink="">
      <xdr:nvSpPr>
        <xdr:cNvPr id="279" name="テキスト ボックス 278">
          <a:extLst>
            <a:ext uri="{FF2B5EF4-FFF2-40B4-BE49-F238E27FC236}">
              <a16:creationId xmlns:a16="http://schemas.microsoft.com/office/drawing/2014/main" id="{9F1D7921-B905-44C3-A675-5F3D324B45A7}"/>
            </a:ext>
          </a:extLst>
        </xdr:cNvPr>
        <xdr:cNvSpPr txBox="1"/>
      </xdr:nvSpPr>
      <xdr:spPr>
        <a:xfrm>
          <a:off x="14020800" y="149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0" name="楕円 279">
          <a:extLst>
            <a:ext uri="{FF2B5EF4-FFF2-40B4-BE49-F238E27FC236}">
              <a16:creationId xmlns:a16="http://schemas.microsoft.com/office/drawing/2014/main" id="{764C2344-1730-4116-995C-71EEB0BF9996}"/>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81" name="テキスト ボックス 280">
          <a:extLst>
            <a:ext uri="{FF2B5EF4-FFF2-40B4-BE49-F238E27FC236}">
              <a16:creationId xmlns:a16="http://schemas.microsoft.com/office/drawing/2014/main" id="{415B7946-F2CC-4556-B6FD-2EC2E7322A66}"/>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5CDD60A0-BEDD-432D-951F-12F88D83C59A}"/>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9797C0E-1517-4E25-A354-A9E331432567}"/>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F6A3BF4B-069A-4363-A3E6-A8A507FD1275}"/>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85B8FECB-79EA-433D-926C-E183F6729AC3}"/>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468782CE-0638-4242-8FC6-EB4FEF6F4B4F}"/>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A35EDCF0-2A1C-4116-A5EB-7BF6F7068D82}"/>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3DA258AE-2166-4C9B-8F14-58931659AF89}"/>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5195E552-424D-45FD-89A8-93F3A3F3B4DF}"/>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754D397A-87B2-453E-9E5B-0E8A7A7CCFD3}"/>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7071E5F5-B1D8-4509-929D-C3BB020B9979}"/>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72534FE7-7088-423F-9838-5B8E72426CF1}"/>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FDBFB989-98D8-4B05-8385-3CF4DAF8B49F}"/>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470CF1BB-6089-413E-9DFD-C7C8E4C2FF23}"/>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人当たりの職員数は、類似団体の平均とほぼ同様に推移しているが上昇傾向にある。デジタル技術の活用による業務効率化を推進し、適正な定員管理に努める。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C2E0D25E-FD46-4F76-8427-EBE655598A83}"/>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7C9CE502-6045-41E9-8EAD-57582BFE408C}"/>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CDD2C6E0-124A-4B16-9507-999101CE5662}"/>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97711874-3401-441B-9DED-3D2DD3E1A206}"/>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8CBC1465-C820-4D85-A355-0CE13E53BC23}"/>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7BA4979A-A433-4BDE-9498-8DA2D2C286F2}"/>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46BEA8ED-0C7F-44E7-A6FF-5C436C6CF211}"/>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5A9876C6-B7AE-4835-8FE6-62EA040B2441}"/>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F141D339-8539-4C56-827F-ABE7583F50FF}"/>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18CB1AAA-A765-4981-A2DA-EE44A8C89546}"/>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567912CE-BBBD-4F54-84E7-FBDB6DB4E778}"/>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AE89B5F5-3EAE-42EB-9399-1DF9EA4B6B58}"/>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6C5481B7-2625-49F8-BF79-0803C92AC5F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890ADEB7-85BD-4F09-99BD-928721D83221}"/>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4210F64-4F77-44A6-9006-78A6BC7A6514}"/>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a:extLst>
            <a:ext uri="{FF2B5EF4-FFF2-40B4-BE49-F238E27FC236}">
              <a16:creationId xmlns:a16="http://schemas.microsoft.com/office/drawing/2014/main" id="{FE8D98CB-8A90-4066-AAD0-431A75DC9892}"/>
            </a:ext>
          </a:extLst>
        </xdr:cNvPr>
        <xdr:cNvCxnSpPr/>
      </xdr:nvCxnSpPr>
      <xdr:spPr>
        <a:xfrm flipV="1">
          <a:off x="17018000" y="10105418"/>
          <a:ext cx="0" cy="14811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a:extLst>
            <a:ext uri="{FF2B5EF4-FFF2-40B4-BE49-F238E27FC236}">
              <a16:creationId xmlns:a16="http://schemas.microsoft.com/office/drawing/2014/main" id="{4A54E31B-72E4-45EF-BC12-E17FE34ACDBD}"/>
            </a:ext>
          </a:extLst>
        </xdr:cNvPr>
        <xdr:cNvSpPr txBox="1"/>
      </xdr:nvSpPr>
      <xdr:spPr>
        <a:xfrm>
          <a:off x="17106900" y="115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a:extLst>
            <a:ext uri="{FF2B5EF4-FFF2-40B4-BE49-F238E27FC236}">
              <a16:creationId xmlns:a16="http://schemas.microsoft.com/office/drawing/2014/main" id="{09DDD21A-C87B-4901-BEB8-7B4FBDA39185}"/>
            </a:ext>
          </a:extLst>
        </xdr:cNvPr>
        <xdr:cNvCxnSpPr/>
      </xdr:nvCxnSpPr>
      <xdr:spPr>
        <a:xfrm>
          <a:off x="16929100" y="1158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a:extLst>
            <a:ext uri="{FF2B5EF4-FFF2-40B4-BE49-F238E27FC236}">
              <a16:creationId xmlns:a16="http://schemas.microsoft.com/office/drawing/2014/main" id="{33714EA2-E667-4729-B855-35217D32577C}"/>
            </a:ext>
          </a:extLst>
        </xdr:cNvPr>
        <xdr:cNvSpPr txBox="1"/>
      </xdr:nvSpPr>
      <xdr:spPr>
        <a:xfrm>
          <a:off x="17106900" y="984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a:extLst>
            <a:ext uri="{FF2B5EF4-FFF2-40B4-BE49-F238E27FC236}">
              <a16:creationId xmlns:a16="http://schemas.microsoft.com/office/drawing/2014/main" id="{34067D8E-117F-4ECB-A4A7-4731EF014AC7}"/>
            </a:ext>
          </a:extLst>
        </xdr:cNvPr>
        <xdr:cNvCxnSpPr/>
      </xdr:nvCxnSpPr>
      <xdr:spPr>
        <a:xfrm>
          <a:off x="16929100" y="10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15748</xdr:rowOff>
    </xdr:from>
    <xdr:to>
      <xdr:col>81</xdr:col>
      <xdr:colOff>44450</xdr:colOff>
      <xdr:row>60</xdr:row>
      <xdr:rowOff>19100</xdr:rowOff>
    </xdr:to>
    <xdr:cxnSp macro="">
      <xdr:nvCxnSpPr>
        <xdr:cNvPr id="315" name="直線コネクタ 314">
          <a:extLst>
            <a:ext uri="{FF2B5EF4-FFF2-40B4-BE49-F238E27FC236}">
              <a16:creationId xmlns:a16="http://schemas.microsoft.com/office/drawing/2014/main" id="{395578FE-126E-4762-861B-8EDE5241786B}"/>
            </a:ext>
          </a:extLst>
        </xdr:cNvPr>
        <xdr:cNvCxnSpPr/>
      </xdr:nvCxnSpPr>
      <xdr:spPr>
        <a:xfrm>
          <a:off x="16179800" y="10302748"/>
          <a:ext cx="83820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132471</xdr:rowOff>
    </xdr:from>
    <xdr:ext cx="762000" cy="259045"/>
    <xdr:sp macro="" textlink="">
      <xdr:nvSpPr>
        <xdr:cNvPr id="316" name="定員管理の状況平均値テキスト">
          <a:extLst>
            <a:ext uri="{FF2B5EF4-FFF2-40B4-BE49-F238E27FC236}">
              <a16:creationId xmlns:a16="http://schemas.microsoft.com/office/drawing/2014/main" id="{D74EC379-D5A7-440E-A3F2-46E8997F8B68}"/>
            </a:ext>
          </a:extLst>
        </xdr:cNvPr>
        <xdr:cNvSpPr txBox="1"/>
      </xdr:nvSpPr>
      <xdr:spPr>
        <a:xfrm>
          <a:off x="17106900" y="10248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a:extLst>
            <a:ext uri="{FF2B5EF4-FFF2-40B4-BE49-F238E27FC236}">
              <a16:creationId xmlns:a16="http://schemas.microsoft.com/office/drawing/2014/main" id="{1D7B6B3D-4C03-40BA-A3C7-7C5C089B40A1}"/>
            </a:ext>
          </a:extLst>
        </xdr:cNvPr>
        <xdr:cNvSpPr/>
      </xdr:nvSpPr>
      <xdr:spPr>
        <a:xfrm>
          <a:off x="16967200" y="1027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14542</xdr:rowOff>
    </xdr:from>
    <xdr:to>
      <xdr:col>77</xdr:col>
      <xdr:colOff>44450</xdr:colOff>
      <xdr:row>60</xdr:row>
      <xdr:rowOff>15748</xdr:rowOff>
    </xdr:to>
    <xdr:cxnSp macro="">
      <xdr:nvCxnSpPr>
        <xdr:cNvPr id="318" name="直線コネクタ 317">
          <a:extLst>
            <a:ext uri="{FF2B5EF4-FFF2-40B4-BE49-F238E27FC236}">
              <a16:creationId xmlns:a16="http://schemas.microsoft.com/office/drawing/2014/main" id="{06669E0F-4057-447D-9031-FBCA23CFDF8F}"/>
            </a:ext>
          </a:extLst>
        </xdr:cNvPr>
        <xdr:cNvCxnSpPr/>
      </xdr:nvCxnSpPr>
      <xdr:spPr>
        <a:xfrm>
          <a:off x="15290800" y="10301542"/>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a:extLst>
            <a:ext uri="{FF2B5EF4-FFF2-40B4-BE49-F238E27FC236}">
              <a16:creationId xmlns:a16="http://schemas.microsoft.com/office/drawing/2014/main" id="{6B0844BE-6AAE-4AB0-BB19-A788B510CA3C}"/>
            </a:ext>
          </a:extLst>
        </xdr:cNvPr>
        <xdr:cNvSpPr/>
      </xdr:nvSpPr>
      <xdr:spPr>
        <a:xfrm>
          <a:off x="16129000" y="1026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61916</xdr:rowOff>
    </xdr:from>
    <xdr:ext cx="736600" cy="259045"/>
    <xdr:sp macro="" textlink="">
      <xdr:nvSpPr>
        <xdr:cNvPr id="320" name="テキスト ボックス 319">
          <a:extLst>
            <a:ext uri="{FF2B5EF4-FFF2-40B4-BE49-F238E27FC236}">
              <a16:creationId xmlns:a16="http://schemas.microsoft.com/office/drawing/2014/main" id="{D1102B4B-8D0F-4713-9A77-095E3528805F}"/>
            </a:ext>
          </a:extLst>
        </xdr:cNvPr>
        <xdr:cNvSpPr txBox="1"/>
      </xdr:nvSpPr>
      <xdr:spPr>
        <a:xfrm>
          <a:off x="15798800" y="10348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10654</xdr:rowOff>
    </xdr:from>
    <xdr:to>
      <xdr:col>72</xdr:col>
      <xdr:colOff>203200</xdr:colOff>
      <xdr:row>60</xdr:row>
      <xdr:rowOff>14542</xdr:rowOff>
    </xdr:to>
    <xdr:cxnSp macro="">
      <xdr:nvCxnSpPr>
        <xdr:cNvPr id="321" name="直線コネクタ 320">
          <a:extLst>
            <a:ext uri="{FF2B5EF4-FFF2-40B4-BE49-F238E27FC236}">
              <a16:creationId xmlns:a16="http://schemas.microsoft.com/office/drawing/2014/main" id="{646D0DE9-B4C7-4E18-865D-959F93144408}"/>
            </a:ext>
          </a:extLst>
        </xdr:cNvPr>
        <xdr:cNvCxnSpPr/>
      </xdr:nvCxnSpPr>
      <xdr:spPr>
        <a:xfrm>
          <a:off x="14401800" y="10297654"/>
          <a:ext cx="889000" cy="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153557</xdr:rowOff>
    </xdr:from>
    <xdr:to>
      <xdr:col>73</xdr:col>
      <xdr:colOff>44450</xdr:colOff>
      <xdr:row>60</xdr:row>
      <xdr:rowOff>83707</xdr:rowOff>
    </xdr:to>
    <xdr:sp macro="" textlink="">
      <xdr:nvSpPr>
        <xdr:cNvPr id="322" name="フローチャート: 判断 321">
          <a:extLst>
            <a:ext uri="{FF2B5EF4-FFF2-40B4-BE49-F238E27FC236}">
              <a16:creationId xmlns:a16="http://schemas.microsoft.com/office/drawing/2014/main" id="{40533241-0B1E-4A35-9340-7428B5EC6779}"/>
            </a:ext>
          </a:extLst>
        </xdr:cNvPr>
        <xdr:cNvSpPr/>
      </xdr:nvSpPr>
      <xdr:spPr>
        <a:xfrm>
          <a:off x="15240000" y="102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68484</xdr:rowOff>
    </xdr:from>
    <xdr:ext cx="762000" cy="259045"/>
    <xdr:sp macro="" textlink="">
      <xdr:nvSpPr>
        <xdr:cNvPr id="323" name="テキスト ボックス 322">
          <a:extLst>
            <a:ext uri="{FF2B5EF4-FFF2-40B4-BE49-F238E27FC236}">
              <a16:creationId xmlns:a16="http://schemas.microsoft.com/office/drawing/2014/main" id="{E1C0A9FD-226C-4E4B-82CF-D42B6C2C7908}"/>
            </a:ext>
          </a:extLst>
        </xdr:cNvPr>
        <xdr:cNvSpPr txBox="1"/>
      </xdr:nvSpPr>
      <xdr:spPr>
        <a:xfrm>
          <a:off x="14909800" y="1035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198</xdr:rowOff>
    </xdr:from>
    <xdr:to>
      <xdr:col>68</xdr:col>
      <xdr:colOff>152400</xdr:colOff>
      <xdr:row>60</xdr:row>
      <xdr:rowOff>10654</xdr:rowOff>
    </xdr:to>
    <xdr:cxnSp macro="">
      <xdr:nvCxnSpPr>
        <xdr:cNvPr id="324" name="直線コネクタ 323">
          <a:extLst>
            <a:ext uri="{FF2B5EF4-FFF2-40B4-BE49-F238E27FC236}">
              <a16:creationId xmlns:a16="http://schemas.microsoft.com/office/drawing/2014/main" id="{416F0522-72B4-40C6-B986-516AD75FBE49}"/>
            </a:ext>
          </a:extLst>
        </xdr:cNvPr>
        <xdr:cNvCxnSpPr/>
      </xdr:nvCxnSpPr>
      <xdr:spPr>
        <a:xfrm>
          <a:off x="13512800" y="10287198"/>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165622</xdr:rowOff>
    </xdr:from>
    <xdr:to>
      <xdr:col>68</xdr:col>
      <xdr:colOff>203200</xdr:colOff>
      <xdr:row>60</xdr:row>
      <xdr:rowOff>95772</xdr:rowOff>
    </xdr:to>
    <xdr:sp macro="" textlink="">
      <xdr:nvSpPr>
        <xdr:cNvPr id="325" name="フローチャート: 判断 324">
          <a:extLst>
            <a:ext uri="{FF2B5EF4-FFF2-40B4-BE49-F238E27FC236}">
              <a16:creationId xmlns:a16="http://schemas.microsoft.com/office/drawing/2014/main" id="{8701A579-A692-4367-88C1-E4B301764162}"/>
            </a:ext>
          </a:extLst>
        </xdr:cNvPr>
        <xdr:cNvSpPr/>
      </xdr:nvSpPr>
      <xdr:spPr>
        <a:xfrm>
          <a:off x="14351000" y="102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80549</xdr:rowOff>
    </xdr:from>
    <xdr:ext cx="762000" cy="259045"/>
    <xdr:sp macro="" textlink="">
      <xdr:nvSpPr>
        <xdr:cNvPr id="326" name="テキスト ボックス 325">
          <a:extLst>
            <a:ext uri="{FF2B5EF4-FFF2-40B4-BE49-F238E27FC236}">
              <a16:creationId xmlns:a16="http://schemas.microsoft.com/office/drawing/2014/main" id="{EBFA7056-0234-4BF5-9F02-BF04E0D9B47E}"/>
            </a:ext>
          </a:extLst>
        </xdr:cNvPr>
        <xdr:cNvSpPr txBox="1"/>
      </xdr:nvSpPr>
      <xdr:spPr>
        <a:xfrm>
          <a:off x="14020800" y="103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160260</xdr:rowOff>
    </xdr:from>
    <xdr:to>
      <xdr:col>64</xdr:col>
      <xdr:colOff>152400</xdr:colOff>
      <xdr:row>60</xdr:row>
      <xdr:rowOff>90410</xdr:rowOff>
    </xdr:to>
    <xdr:sp macro="" textlink="">
      <xdr:nvSpPr>
        <xdr:cNvPr id="327" name="フローチャート: 判断 326">
          <a:extLst>
            <a:ext uri="{FF2B5EF4-FFF2-40B4-BE49-F238E27FC236}">
              <a16:creationId xmlns:a16="http://schemas.microsoft.com/office/drawing/2014/main" id="{DFFC374B-D18E-4425-B06D-0A35B2518956}"/>
            </a:ext>
          </a:extLst>
        </xdr:cNvPr>
        <xdr:cNvSpPr/>
      </xdr:nvSpPr>
      <xdr:spPr>
        <a:xfrm>
          <a:off x="13462000" y="1027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75187</xdr:rowOff>
    </xdr:from>
    <xdr:ext cx="762000" cy="259045"/>
    <xdr:sp macro="" textlink="">
      <xdr:nvSpPr>
        <xdr:cNvPr id="328" name="テキスト ボックス 327">
          <a:extLst>
            <a:ext uri="{FF2B5EF4-FFF2-40B4-BE49-F238E27FC236}">
              <a16:creationId xmlns:a16="http://schemas.microsoft.com/office/drawing/2014/main" id="{9B1D2BE7-11D5-4C47-BADE-7B1683F9678B}"/>
            </a:ext>
          </a:extLst>
        </xdr:cNvPr>
        <xdr:cNvSpPr txBox="1"/>
      </xdr:nvSpPr>
      <xdr:spPr>
        <a:xfrm>
          <a:off x="13131800" y="1036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15EE0DB4-C3CE-4E91-BE5B-0219832E06D9}"/>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E6C07DA5-1F80-43AC-A7D1-CAC405D911B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1E438C22-B1C2-44DC-8B1C-BA2AFD195611}"/>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AC8CB462-A292-482E-8E39-BCF19360CCD7}"/>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8A79E194-E40C-4838-AED6-A93B4AE54889}"/>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139750</xdr:rowOff>
    </xdr:from>
    <xdr:to>
      <xdr:col>81</xdr:col>
      <xdr:colOff>95250</xdr:colOff>
      <xdr:row>60</xdr:row>
      <xdr:rowOff>69900</xdr:rowOff>
    </xdr:to>
    <xdr:sp macro="" textlink="">
      <xdr:nvSpPr>
        <xdr:cNvPr id="334" name="楕円 333">
          <a:extLst>
            <a:ext uri="{FF2B5EF4-FFF2-40B4-BE49-F238E27FC236}">
              <a16:creationId xmlns:a16="http://schemas.microsoft.com/office/drawing/2014/main" id="{68C698C7-CE24-4D83-8FAD-8A5C03C5F0E8}"/>
            </a:ext>
          </a:extLst>
        </xdr:cNvPr>
        <xdr:cNvSpPr/>
      </xdr:nvSpPr>
      <xdr:spPr>
        <a:xfrm>
          <a:off x="16967200" y="102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156277</xdr:rowOff>
    </xdr:from>
    <xdr:ext cx="762000" cy="259045"/>
    <xdr:sp macro="" textlink="">
      <xdr:nvSpPr>
        <xdr:cNvPr id="335" name="定員管理の状況該当値テキスト">
          <a:extLst>
            <a:ext uri="{FF2B5EF4-FFF2-40B4-BE49-F238E27FC236}">
              <a16:creationId xmlns:a16="http://schemas.microsoft.com/office/drawing/2014/main" id="{9C0B307C-9576-46F3-A716-55C5A99B249D}"/>
            </a:ext>
          </a:extLst>
        </xdr:cNvPr>
        <xdr:cNvSpPr txBox="1"/>
      </xdr:nvSpPr>
      <xdr:spPr>
        <a:xfrm>
          <a:off x="17106900" y="101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136398</xdr:rowOff>
    </xdr:from>
    <xdr:to>
      <xdr:col>77</xdr:col>
      <xdr:colOff>95250</xdr:colOff>
      <xdr:row>60</xdr:row>
      <xdr:rowOff>66548</xdr:rowOff>
    </xdr:to>
    <xdr:sp macro="" textlink="">
      <xdr:nvSpPr>
        <xdr:cNvPr id="336" name="楕円 335">
          <a:extLst>
            <a:ext uri="{FF2B5EF4-FFF2-40B4-BE49-F238E27FC236}">
              <a16:creationId xmlns:a16="http://schemas.microsoft.com/office/drawing/2014/main" id="{A7D1A76B-9DB6-4E97-8790-424147281AE4}"/>
            </a:ext>
          </a:extLst>
        </xdr:cNvPr>
        <xdr:cNvSpPr/>
      </xdr:nvSpPr>
      <xdr:spPr>
        <a:xfrm>
          <a:off x="161290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76725</xdr:rowOff>
    </xdr:from>
    <xdr:ext cx="736600" cy="259045"/>
    <xdr:sp macro="" textlink="">
      <xdr:nvSpPr>
        <xdr:cNvPr id="337" name="テキスト ボックス 336">
          <a:extLst>
            <a:ext uri="{FF2B5EF4-FFF2-40B4-BE49-F238E27FC236}">
              <a16:creationId xmlns:a16="http://schemas.microsoft.com/office/drawing/2014/main" id="{49BDDA7A-961B-4924-BBD9-DED100A93EE3}"/>
            </a:ext>
          </a:extLst>
        </xdr:cNvPr>
        <xdr:cNvSpPr txBox="1"/>
      </xdr:nvSpPr>
      <xdr:spPr>
        <a:xfrm>
          <a:off x="15798800" y="10020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135192</xdr:rowOff>
    </xdr:from>
    <xdr:to>
      <xdr:col>73</xdr:col>
      <xdr:colOff>44450</xdr:colOff>
      <xdr:row>60</xdr:row>
      <xdr:rowOff>65342</xdr:rowOff>
    </xdr:to>
    <xdr:sp macro="" textlink="">
      <xdr:nvSpPr>
        <xdr:cNvPr id="338" name="楕円 337">
          <a:extLst>
            <a:ext uri="{FF2B5EF4-FFF2-40B4-BE49-F238E27FC236}">
              <a16:creationId xmlns:a16="http://schemas.microsoft.com/office/drawing/2014/main" id="{DA24235F-7C32-4AFC-9142-2955D3BB143F}"/>
            </a:ext>
          </a:extLst>
        </xdr:cNvPr>
        <xdr:cNvSpPr/>
      </xdr:nvSpPr>
      <xdr:spPr>
        <a:xfrm>
          <a:off x="15240000" y="1025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75519</xdr:rowOff>
    </xdr:from>
    <xdr:ext cx="762000" cy="259045"/>
    <xdr:sp macro="" textlink="">
      <xdr:nvSpPr>
        <xdr:cNvPr id="339" name="テキスト ボックス 338">
          <a:extLst>
            <a:ext uri="{FF2B5EF4-FFF2-40B4-BE49-F238E27FC236}">
              <a16:creationId xmlns:a16="http://schemas.microsoft.com/office/drawing/2014/main" id="{B52A1A67-7B58-4AD1-B0CB-79916939102F}"/>
            </a:ext>
          </a:extLst>
        </xdr:cNvPr>
        <xdr:cNvSpPr txBox="1"/>
      </xdr:nvSpPr>
      <xdr:spPr>
        <a:xfrm>
          <a:off x="14909800" y="1001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131304</xdr:rowOff>
    </xdr:from>
    <xdr:to>
      <xdr:col>68</xdr:col>
      <xdr:colOff>203200</xdr:colOff>
      <xdr:row>60</xdr:row>
      <xdr:rowOff>61454</xdr:rowOff>
    </xdr:to>
    <xdr:sp macro="" textlink="">
      <xdr:nvSpPr>
        <xdr:cNvPr id="340" name="楕円 339">
          <a:extLst>
            <a:ext uri="{FF2B5EF4-FFF2-40B4-BE49-F238E27FC236}">
              <a16:creationId xmlns:a16="http://schemas.microsoft.com/office/drawing/2014/main" id="{E54FC42D-71E8-4D11-AC2B-E93692214A37}"/>
            </a:ext>
          </a:extLst>
        </xdr:cNvPr>
        <xdr:cNvSpPr/>
      </xdr:nvSpPr>
      <xdr:spPr>
        <a:xfrm>
          <a:off x="14351000" y="1024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71631</xdr:rowOff>
    </xdr:from>
    <xdr:ext cx="762000" cy="259045"/>
    <xdr:sp macro="" textlink="">
      <xdr:nvSpPr>
        <xdr:cNvPr id="341" name="テキスト ボックス 340">
          <a:extLst>
            <a:ext uri="{FF2B5EF4-FFF2-40B4-BE49-F238E27FC236}">
              <a16:creationId xmlns:a16="http://schemas.microsoft.com/office/drawing/2014/main" id="{979C6EDE-86F7-4A42-964C-A1523BB7B7A2}"/>
            </a:ext>
          </a:extLst>
        </xdr:cNvPr>
        <xdr:cNvSpPr txBox="1"/>
      </xdr:nvSpPr>
      <xdr:spPr>
        <a:xfrm>
          <a:off x="14020800" y="1001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120848</xdr:rowOff>
    </xdr:from>
    <xdr:to>
      <xdr:col>64</xdr:col>
      <xdr:colOff>152400</xdr:colOff>
      <xdr:row>60</xdr:row>
      <xdr:rowOff>50998</xdr:rowOff>
    </xdr:to>
    <xdr:sp macro="" textlink="">
      <xdr:nvSpPr>
        <xdr:cNvPr id="342" name="楕円 341">
          <a:extLst>
            <a:ext uri="{FF2B5EF4-FFF2-40B4-BE49-F238E27FC236}">
              <a16:creationId xmlns:a16="http://schemas.microsoft.com/office/drawing/2014/main" id="{86B9C416-4A2F-45A0-A21E-3EC924AD1A8C}"/>
            </a:ext>
          </a:extLst>
        </xdr:cNvPr>
        <xdr:cNvSpPr/>
      </xdr:nvSpPr>
      <xdr:spPr>
        <a:xfrm>
          <a:off x="13462000" y="1023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61175</xdr:rowOff>
    </xdr:from>
    <xdr:ext cx="762000" cy="259045"/>
    <xdr:sp macro="" textlink="">
      <xdr:nvSpPr>
        <xdr:cNvPr id="343" name="テキスト ボックス 342">
          <a:extLst>
            <a:ext uri="{FF2B5EF4-FFF2-40B4-BE49-F238E27FC236}">
              <a16:creationId xmlns:a16="http://schemas.microsoft.com/office/drawing/2014/main" id="{84CAE5C5-EC19-48D1-8A0E-59522FFD2299}"/>
            </a:ext>
          </a:extLst>
        </xdr:cNvPr>
        <xdr:cNvSpPr txBox="1"/>
      </xdr:nvSpPr>
      <xdr:spPr>
        <a:xfrm>
          <a:off x="13131800" y="1000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94698D0B-5126-40A9-B7B1-710EC1592534}"/>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35739F73-BF8F-4A41-BE68-1BCFD9E6AE2E}"/>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ED21434E-3ECF-45C8-9749-59D5078D0D46}"/>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903796E4-1DC5-4979-83BB-674DA4F8178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3D9D5CDA-7BDA-422D-9E90-24B1567AA0C7}"/>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DAA4CABE-2C0F-4D74-8520-8978214AF76F}"/>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AF74ACE1-1F5D-4AF7-83EC-7696F57ED532}"/>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1A6F657D-11E4-45B4-877E-3009459F9729}"/>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C6DC913A-4638-4942-A2B6-69C6D3EF1C02}"/>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E6558279-C5AA-4399-A159-01B2048996EE}"/>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38C6B8E7-9EE9-44B6-818D-D6CF7392A7D1}"/>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A3A91BCA-2021-4691-96AB-A6F7F397E86C}"/>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C03DF5D2-3DC5-4071-AE79-33720BB9D2B9}"/>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実質公債費比率は、類似団体の平均とほぼ同様に推移しているが、上昇傾向にある。起債依存型の事業実施を見直しながら公債比率の抑制に努める。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73E423CB-51A2-4DD3-86EA-4E95BA4A9333}"/>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EDF0A22E-F809-4A09-BAD5-1EDD1275F7B4}"/>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9EEAA4D8-D19D-4358-94A9-F03C5136F381}"/>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5FC2073-C9A1-41F9-A466-BED9886CCC8F}"/>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DC0F7481-5ABA-4E38-A9CB-C2DBCBAB5515}"/>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60092B5E-3859-4CE0-A44E-AE734631EB23}"/>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E2AB7BD3-29F7-4882-9FA4-0D291DAF3E59}"/>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F4C8286C-5823-4524-9F84-65820722C8BB}"/>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ADBCFBAB-F0D8-4114-8E8B-F13660BB5098}"/>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65970308-2FAF-4091-8643-FB9A1A2917CB}"/>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C42D650D-367E-4B28-885C-C73C4913097D}"/>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A9EB085E-2451-4BC2-9B92-E6B35658A7BD}"/>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58FB685D-385E-483A-B894-77DCA88D4572}"/>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28423915-EF41-4D90-BA99-74D84930683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a:extLst>
            <a:ext uri="{FF2B5EF4-FFF2-40B4-BE49-F238E27FC236}">
              <a16:creationId xmlns:a16="http://schemas.microsoft.com/office/drawing/2014/main" id="{3AE7A500-31A3-4931-97C7-0D35E929DBBE}"/>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a:extLst>
            <a:ext uri="{FF2B5EF4-FFF2-40B4-BE49-F238E27FC236}">
              <a16:creationId xmlns:a16="http://schemas.microsoft.com/office/drawing/2014/main" id="{A49C0A74-FBE2-44BE-9D6F-52A70A7EBFEC}"/>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a:extLst>
            <a:ext uri="{FF2B5EF4-FFF2-40B4-BE49-F238E27FC236}">
              <a16:creationId xmlns:a16="http://schemas.microsoft.com/office/drawing/2014/main" id="{164A47EC-33C6-42A2-B3D9-103606901959}"/>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a:extLst>
            <a:ext uri="{FF2B5EF4-FFF2-40B4-BE49-F238E27FC236}">
              <a16:creationId xmlns:a16="http://schemas.microsoft.com/office/drawing/2014/main" id="{84BB136C-895D-452D-92B6-3AC59944FC52}"/>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a:extLst>
            <a:ext uri="{FF2B5EF4-FFF2-40B4-BE49-F238E27FC236}">
              <a16:creationId xmlns:a16="http://schemas.microsoft.com/office/drawing/2014/main" id="{27C8D4F4-FB0A-46EF-80B9-4B7F33EFF563}"/>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124460</xdr:rowOff>
    </xdr:from>
    <xdr:to>
      <xdr:col>81</xdr:col>
      <xdr:colOff>44450</xdr:colOff>
      <xdr:row>41</xdr:row>
      <xdr:rowOff>148590</xdr:rowOff>
    </xdr:to>
    <xdr:cxnSp macro="">
      <xdr:nvCxnSpPr>
        <xdr:cNvPr id="376" name="直線コネクタ 375">
          <a:extLst>
            <a:ext uri="{FF2B5EF4-FFF2-40B4-BE49-F238E27FC236}">
              <a16:creationId xmlns:a16="http://schemas.microsoft.com/office/drawing/2014/main" id="{E309ECA7-253A-479A-85F4-3DE13F800E74}"/>
            </a:ext>
          </a:extLst>
        </xdr:cNvPr>
        <xdr:cNvCxnSpPr/>
      </xdr:nvCxnSpPr>
      <xdr:spPr>
        <a:xfrm>
          <a:off x="16179800" y="71539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77" name="公債費負担の状況平均値テキスト">
          <a:extLst>
            <a:ext uri="{FF2B5EF4-FFF2-40B4-BE49-F238E27FC236}">
              <a16:creationId xmlns:a16="http://schemas.microsoft.com/office/drawing/2014/main" id="{A1F4C1AF-0440-4127-97E1-A4028052E7CD}"/>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a:extLst>
            <a:ext uri="{FF2B5EF4-FFF2-40B4-BE49-F238E27FC236}">
              <a16:creationId xmlns:a16="http://schemas.microsoft.com/office/drawing/2014/main" id="{C9FC7B91-01E0-48D6-89C9-0E4947B90441}"/>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124460</xdr:rowOff>
    </xdr:to>
    <xdr:cxnSp macro="">
      <xdr:nvCxnSpPr>
        <xdr:cNvPr id="379" name="直線コネクタ 378">
          <a:extLst>
            <a:ext uri="{FF2B5EF4-FFF2-40B4-BE49-F238E27FC236}">
              <a16:creationId xmlns:a16="http://schemas.microsoft.com/office/drawing/2014/main" id="{BB1534FF-45A7-4729-AFE4-867ED0DD195D}"/>
            </a:ext>
          </a:extLst>
        </xdr:cNvPr>
        <xdr:cNvCxnSpPr/>
      </xdr:nvCxnSpPr>
      <xdr:spPr>
        <a:xfrm>
          <a:off x="15290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a:extLst>
            <a:ext uri="{FF2B5EF4-FFF2-40B4-BE49-F238E27FC236}">
              <a16:creationId xmlns:a16="http://schemas.microsoft.com/office/drawing/2014/main" id="{1765B2E5-1916-4017-BAB6-CC5A07D73C62}"/>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1" name="テキスト ボックス 380">
          <a:extLst>
            <a:ext uri="{FF2B5EF4-FFF2-40B4-BE49-F238E27FC236}">
              <a16:creationId xmlns:a16="http://schemas.microsoft.com/office/drawing/2014/main" id="{497A398C-5D8E-41F9-86A8-88768107FBD5}"/>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92287</xdr:rowOff>
    </xdr:from>
    <xdr:to>
      <xdr:col>72</xdr:col>
      <xdr:colOff>203200</xdr:colOff>
      <xdr:row>41</xdr:row>
      <xdr:rowOff>100330</xdr:rowOff>
    </xdr:to>
    <xdr:cxnSp macro="">
      <xdr:nvCxnSpPr>
        <xdr:cNvPr id="382" name="直線コネクタ 381">
          <a:extLst>
            <a:ext uri="{FF2B5EF4-FFF2-40B4-BE49-F238E27FC236}">
              <a16:creationId xmlns:a16="http://schemas.microsoft.com/office/drawing/2014/main" id="{B684478F-EBDB-4C98-A649-9B38A489E177}"/>
            </a:ext>
          </a:extLst>
        </xdr:cNvPr>
        <xdr:cNvCxnSpPr/>
      </xdr:nvCxnSpPr>
      <xdr:spPr>
        <a:xfrm>
          <a:off x="14401800" y="71217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83" name="フローチャート: 判断 382">
          <a:extLst>
            <a:ext uri="{FF2B5EF4-FFF2-40B4-BE49-F238E27FC236}">
              <a16:creationId xmlns:a16="http://schemas.microsoft.com/office/drawing/2014/main" id="{0EC6C56E-C9A3-4754-A48D-A31B0666DBCD}"/>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84" name="テキスト ボックス 383">
          <a:extLst>
            <a:ext uri="{FF2B5EF4-FFF2-40B4-BE49-F238E27FC236}">
              <a16:creationId xmlns:a16="http://schemas.microsoft.com/office/drawing/2014/main" id="{CA2EF4B9-1548-42D7-81FF-D7F0561AFD38}"/>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92287</xdr:rowOff>
    </xdr:to>
    <xdr:cxnSp macro="">
      <xdr:nvCxnSpPr>
        <xdr:cNvPr id="385" name="直線コネクタ 384">
          <a:extLst>
            <a:ext uri="{FF2B5EF4-FFF2-40B4-BE49-F238E27FC236}">
              <a16:creationId xmlns:a16="http://schemas.microsoft.com/office/drawing/2014/main" id="{D24DF073-E617-4A3C-A315-3D92CEA597C5}"/>
            </a:ext>
          </a:extLst>
        </xdr:cNvPr>
        <xdr:cNvCxnSpPr/>
      </xdr:nvCxnSpPr>
      <xdr:spPr>
        <a:xfrm>
          <a:off x="13512800" y="71056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6" name="フローチャート: 判断 385">
          <a:extLst>
            <a:ext uri="{FF2B5EF4-FFF2-40B4-BE49-F238E27FC236}">
              <a16:creationId xmlns:a16="http://schemas.microsoft.com/office/drawing/2014/main" id="{D3FD8421-871B-45E2-90D5-F32B27DE358C}"/>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87" name="テキスト ボックス 386">
          <a:extLst>
            <a:ext uri="{FF2B5EF4-FFF2-40B4-BE49-F238E27FC236}">
              <a16:creationId xmlns:a16="http://schemas.microsoft.com/office/drawing/2014/main" id="{32409705-F11E-4B01-BF6F-F6C9F933A69D}"/>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88" name="フローチャート: 判断 387">
          <a:extLst>
            <a:ext uri="{FF2B5EF4-FFF2-40B4-BE49-F238E27FC236}">
              <a16:creationId xmlns:a16="http://schemas.microsoft.com/office/drawing/2014/main" id="{4623A12E-A5F8-4AD8-B4C4-1DC0FA167B16}"/>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89" name="テキスト ボックス 388">
          <a:extLst>
            <a:ext uri="{FF2B5EF4-FFF2-40B4-BE49-F238E27FC236}">
              <a16:creationId xmlns:a16="http://schemas.microsoft.com/office/drawing/2014/main" id="{A3CA057F-D063-49E8-9D42-42B3B0B330B1}"/>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2647F0FD-F723-45E3-A395-45D02B029D0B}"/>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F9F7D379-B430-47C9-A17E-3FE763DD4EA6}"/>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8F360C6F-D80F-4026-82B9-F9DDAC8DED7E}"/>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4AF70570-20D2-49ED-921E-BAD7A9A4E75B}"/>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EC3A9874-3AA4-4949-B508-56E23495C2F4}"/>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95" name="楕円 394">
          <a:extLst>
            <a:ext uri="{FF2B5EF4-FFF2-40B4-BE49-F238E27FC236}">
              <a16:creationId xmlns:a16="http://schemas.microsoft.com/office/drawing/2014/main" id="{EDD7DCF4-0559-417B-A119-6B7579F1439D}"/>
            </a:ext>
          </a:extLst>
        </xdr:cNvPr>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396" name="公債費負担の状況該当値テキスト">
          <a:extLst>
            <a:ext uri="{FF2B5EF4-FFF2-40B4-BE49-F238E27FC236}">
              <a16:creationId xmlns:a16="http://schemas.microsoft.com/office/drawing/2014/main" id="{5B43DA52-B6D8-49FB-BA6D-985463D576F6}"/>
            </a:ext>
          </a:extLst>
        </xdr:cNvPr>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73660</xdr:rowOff>
    </xdr:from>
    <xdr:to>
      <xdr:col>77</xdr:col>
      <xdr:colOff>95250</xdr:colOff>
      <xdr:row>42</xdr:row>
      <xdr:rowOff>3810</xdr:rowOff>
    </xdr:to>
    <xdr:sp macro="" textlink="">
      <xdr:nvSpPr>
        <xdr:cNvPr id="397" name="楕円 396">
          <a:extLst>
            <a:ext uri="{FF2B5EF4-FFF2-40B4-BE49-F238E27FC236}">
              <a16:creationId xmlns:a16="http://schemas.microsoft.com/office/drawing/2014/main" id="{AA917C50-E09E-4687-96D2-CE34FEDBA539}"/>
            </a:ext>
          </a:extLst>
        </xdr:cNvPr>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98" name="テキスト ボックス 397">
          <a:extLst>
            <a:ext uri="{FF2B5EF4-FFF2-40B4-BE49-F238E27FC236}">
              <a16:creationId xmlns:a16="http://schemas.microsoft.com/office/drawing/2014/main" id="{28431404-BF8F-4B55-AA24-BC76A2C0C6E8}"/>
            </a:ext>
          </a:extLst>
        </xdr:cNvPr>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399" name="楕円 398">
          <a:extLst>
            <a:ext uri="{FF2B5EF4-FFF2-40B4-BE49-F238E27FC236}">
              <a16:creationId xmlns:a16="http://schemas.microsoft.com/office/drawing/2014/main" id="{41230043-DC12-4165-A340-FADE3D9CEF57}"/>
            </a:ext>
          </a:extLst>
        </xdr:cNvPr>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400" name="テキスト ボックス 399">
          <a:extLst>
            <a:ext uri="{FF2B5EF4-FFF2-40B4-BE49-F238E27FC236}">
              <a16:creationId xmlns:a16="http://schemas.microsoft.com/office/drawing/2014/main" id="{DD589D39-A7DB-4EBD-8135-1CCBF13FD745}"/>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41487</xdr:rowOff>
    </xdr:from>
    <xdr:to>
      <xdr:col>68</xdr:col>
      <xdr:colOff>203200</xdr:colOff>
      <xdr:row>41</xdr:row>
      <xdr:rowOff>143087</xdr:rowOff>
    </xdr:to>
    <xdr:sp macro="" textlink="">
      <xdr:nvSpPr>
        <xdr:cNvPr id="401" name="楕円 400">
          <a:extLst>
            <a:ext uri="{FF2B5EF4-FFF2-40B4-BE49-F238E27FC236}">
              <a16:creationId xmlns:a16="http://schemas.microsoft.com/office/drawing/2014/main" id="{061F42A0-FE50-4B31-BF92-7B82A353E089}"/>
            </a:ext>
          </a:extLst>
        </xdr:cNvPr>
        <xdr:cNvSpPr/>
      </xdr:nvSpPr>
      <xdr:spPr>
        <a:xfrm>
          <a:off x="14351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153264</xdr:rowOff>
    </xdr:from>
    <xdr:ext cx="762000" cy="259045"/>
    <xdr:sp macro="" textlink="">
      <xdr:nvSpPr>
        <xdr:cNvPr id="402" name="テキスト ボックス 401">
          <a:extLst>
            <a:ext uri="{FF2B5EF4-FFF2-40B4-BE49-F238E27FC236}">
              <a16:creationId xmlns:a16="http://schemas.microsoft.com/office/drawing/2014/main" id="{E46D559C-FFF6-4560-B22A-09A04266F20B}"/>
            </a:ext>
          </a:extLst>
        </xdr:cNvPr>
        <xdr:cNvSpPr txBox="1"/>
      </xdr:nvSpPr>
      <xdr:spPr>
        <a:xfrm>
          <a:off x="14020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3" name="楕円 402">
          <a:extLst>
            <a:ext uri="{FF2B5EF4-FFF2-40B4-BE49-F238E27FC236}">
              <a16:creationId xmlns:a16="http://schemas.microsoft.com/office/drawing/2014/main" id="{D389C159-F707-4BB2-8AD4-18C175F74F11}"/>
            </a:ext>
          </a:extLst>
        </xdr:cNvPr>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4" name="テキスト ボックス 403">
          <a:extLst>
            <a:ext uri="{FF2B5EF4-FFF2-40B4-BE49-F238E27FC236}">
              <a16:creationId xmlns:a16="http://schemas.microsoft.com/office/drawing/2014/main" id="{4E2727DE-C70A-42CB-B287-3CE69C824F75}"/>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832AAA20-4F21-4F34-A54D-EA5CCDA9E19A}"/>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77FA59D-C5D3-41D2-9032-A76705155339}"/>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B5B1C7E9-19E7-4531-A656-77C0547B9AEA}"/>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33481FDA-B2AB-49DC-B339-DF642E35F61D}"/>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DF25321D-ED3A-4BBC-8AAC-D947F07679BD}"/>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55F5B272-217D-4D0A-B3B0-B8FC61D97704}"/>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5D19D3F-1666-4FDC-8C69-1A47A2A6DE8B}"/>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EE02ED05-797C-483B-8182-414C80EA26C6}"/>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F2F0C511-0682-4732-83FE-7F3492A1F4D8}"/>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498CFF5-B8D2-4F0B-8467-F9BAD576CF04}"/>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9F32E641-3345-4CEE-B9C3-463ABB4B6D1F}"/>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FE49C66B-5064-4B32-98BF-20E87E9EB027}"/>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3865305D-6E5F-4DDC-B054-EFA50E2610C8}"/>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既に発行している地方債や今後発行が見込まれる地方債について、現在の負担と将来の負担のバランスを念頭において財政運営に努める。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7EB9E04D-B013-44F5-9D1C-E111F629B03D}"/>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177C24BC-CAF0-42FA-B7B4-1181628A08DF}"/>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6D3FDA03-D6ED-4270-A8EE-61D1A1693BE2}"/>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E45D513E-000E-4506-AD0F-2BEAFD526CE2}"/>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3221ED2D-60B5-4992-85AF-9BE2F8B2C627}"/>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7640F8EC-448A-4FE0-8629-D423C886CECF}"/>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C3F09780-CBD9-4EE2-8CA2-C891B3CB5E4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E7270528-2935-4EFA-9D62-D7A77479F2BD}"/>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B10B884C-44AD-4393-961B-352E3E58DFFF}"/>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D9C1746D-7193-499A-86BA-09964B13DA2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81DF415C-9F8B-45ED-B953-F326CF18E9A2}"/>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51453D46-8513-4F70-9A73-BB08ABED4B3B}"/>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FBAE231E-FEE4-4E52-9197-8D2D6B085B94}"/>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7D340F2-31C8-4EF2-8B99-4BE43134C21E}"/>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2345D913-01A8-4A84-825F-12B5BEAFE018}"/>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a:extLst>
            <a:ext uri="{FF2B5EF4-FFF2-40B4-BE49-F238E27FC236}">
              <a16:creationId xmlns:a16="http://schemas.microsoft.com/office/drawing/2014/main" id="{11FB813C-01A1-4D0A-92A1-229BEB76A900}"/>
            </a:ext>
          </a:extLst>
        </xdr:cNvPr>
        <xdr:cNvCxnSpPr/>
      </xdr:nvCxnSpPr>
      <xdr:spPr>
        <a:xfrm flipV="1">
          <a:off x="17018000" y="2370667"/>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a:extLst>
            <a:ext uri="{FF2B5EF4-FFF2-40B4-BE49-F238E27FC236}">
              <a16:creationId xmlns:a16="http://schemas.microsoft.com/office/drawing/2014/main" id="{E9739215-CE32-40BA-AEA0-55E3FA971273}"/>
            </a:ext>
          </a:extLst>
        </xdr:cNvPr>
        <xdr:cNvSpPr txBox="1"/>
      </xdr:nvSpPr>
      <xdr:spPr>
        <a:xfrm>
          <a:off x="17106900" y="400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a:extLst>
            <a:ext uri="{FF2B5EF4-FFF2-40B4-BE49-F238E27FC236}">
              <a16:creationId xmlns:a16="http://schemas.microsoft.com/office/drawing/2014/main" id="{7AC8D4BD-DF80-4EDA-8EAE-4297CBA93975}"/>
            </a:ext>
          </a:extLst>
        </xdr:cNvPr>
        <xdr:cNvCxnSpPr/>
      </xdr:nvCxnSpPr>
      <xdr:spPr>
        <a:xfrm>
          <a:off x="16929100" y="403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C8C24E9D-7D02-4C4D-A403-87749FE97B77}"/>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F7873A56-87BC-46E2-B8CD-E0E5468A426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a:extLst>
            <a:ext uri="{FF2B5EF4-FFF2-40B4-BE49-F238E27FC236}">
              <a16:creationId xmlns:a16="http://schemas.microsoft.com/office/drawing/2014/main" id="{ACCF10E1-B800-4C87-8416-BB8462612AC7}"/>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a:extLst>
            <a:ext uri="{FF2B5EF4-FFF2-40B4-BE49-F238E27FC236}">
              <a16:creationId xmlns:a16="http://schemas.microsoft.com/office/drawing/2014/main" id="{CF3E59D1-A461-4073-85D0-66E51D273D9F}"/>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a:extLst>
            <a:ext uri="{FF2B5EF4-FFF2-40B4-BE49-F238E27FC236}">
              <a16:creationId xmlns:a16="http://schemas.microsoft.com/office/drawing/2014/main" id="{45AF555F-1A86-4A03-809C-9DF7F493F4C4}"/>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a:extLst>
            <a:ext uri="{FF2B5EF4-FFF2-40B4-BE49-F238E27FC236}">
              <a16:creationId xmlns:a16="http://schemas.microsoft.com/office/drawing/2014/main" id="{0D4C5E6D-8661-4FD7-A047-AE935BC7A9F5}"/>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a:extLst>
            <a:ext uri="{FF2B5EF4-FFF2-40B4-BE49-F238E27FC236}">
              <a16:creationId xmlns:a16="http://schemas.microsoft.com/office/drawing/2014/main" id="{97447C81-0BBE-4FC7-A764-15DEF0B236A4}"/>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1AF14394-DC81-4412-9602-17D6EC00B42A}"/>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a:extLst>
            <a:ext uri="{FF2B5EF4-FFF2-40B4-BE49-F238E27FC236}">
              <a16:creationId xmlns:a16="http://schemas.microsoft.com/office/drawing/2014/main" id="{147811B4-7DC1-4BA4-88D0-4D7502F69364}"/>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A41735C0-42E8-48A0-8A17-6952EFFB5575}"/>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a:extLst>
            <a:ext uri="{FF2B5EF4-FFF2-40B4-BE49-F238E27FC236}">
              <a16:creationId xmlns:a16="http://schemas.microsoft.com/office/drawing/2014/main" id="{88DB7AB2-852C-4C10-A9FF-241454335742}"/>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B593AD19-A447-4A5A-807B-492D51C3F5CF}"/>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DA883FEF-A604-4DE2-BFD3-F863E37FFA91}"/>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FA2DAA82-37B3-4E66-B505-71BCBA5E554F}"/>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AA351168-83BA-41BF-8011-8D51E1F85F6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3807A977-5356-450E-A6D8-992E1F19E952}"/>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67D61D44-B76C-49C3-A267-216A90CF1293}"/>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21449</xdr:rowOff>
    </xdr:from>
    <xdr:to>
      <xdr:col>73</xdr:col>
      <xdr:colOff>44450</xdr:colOff>
      <xdr:row>14</xdr:row>
      <xdr:rowOff>123049</xdr:rowOff>
    </xdr:to>
    <xdr:sp macro="" textlink="">
      <xdr:nvSpPr>
        <xdr:cNvPr id="453" name="楕円 452">
          <a:extLst>
            <a:ext uri="{FF2B5EF4-FFF2-40B4-BE49-F238E27FC236}">
              <a16:creationId xmlns:a16="http://schemas.microsoft.com/office/drawing/2014/main" id="{E9B1CC3D-2C23-481F-94FA-342051DFB26E}"/>
            </a:ext>
          </a:extLst>
        </xdr:cNvPr>
        <xdr:cNvSpPr/>
      </xdr:nvSpPr>
      <xdr:spPr>
        <a:xfrm>
          <a:off x="15240000" y="242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107826</xdr:rowOff>
    </xdr:from>
    <xdr:ext cx="762000" cy="259045"/>
    <xdr:sp macro="" textlink="">
      <xdr:nvSpPr>
        <xdr:cNvPr id="454" name="テキスト ボックス 453">
          <a:extLst>
            <a:ext uri="{FF2B5EF4-FFF2-40B4-BE49-F238E27FC236}">
              <a16:creationId xmlns:a16="http://schemas.microsoft.com/office/drawing/2014/main" id="{D2F00491-5478-4DD3-9F3B-EA7EA231BDDC}"/>
            </a:ext>
          </a:extLst>
        </xdr:cNvPr>
        <xdr:cNvSpPr txBox="1"/>
      </xdr:nvSpPr>
      <xdr:spPr>
        <a:xfrm>
          <a:off x="14909800" y="250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4,504
4,458
194.80
6,414,236
5,992,168
325,408
3,305,766
5,843,874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人件費は、類似団体の平均とほぼ同様に推移しているが、前年度より</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ポイント上回っている。今後も会計年度任用職員を含め人件費の増加が見込まれることから、行政改革の取り組みを通じて適正な定員管理に努める。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96520</xdr:rowOff>
    </xdr:from>
    <xdr:to>
      <xdr:col>24</xdr:col>
      <xdr:colOff>25400</xdr:colOff>
      <xdr:row>37</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687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4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37</xdr:row>
      <xdr:rowOff>8890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687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37</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306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306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30480</xdr:rowOff>
    </xdr:from>
    <xdr:to>
      <xdr:col>11</xdr:col>
      <xdr:colOff>60325</xdr:colOff>
      <xdr:row>36</xdr:row>
      <xdr:rowOff>132080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116857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116857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45720</xdr:rowOff>
    </xdr:from>
    <xdr:to>
      <xdr:col>20</xdr:col>
      <xdr:colOff>38100</xdr:colOff>
      <xdr:row>36</xdr:row>
      <xdr:rowOff>147320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132097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0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49530</xdr:rowOff>
    </xdr:from>
    <xdr:to>
      <xdr:col>6</xdr:col>
      <xdr:colOff>171450</xdr:colOff>
      <xdr:row>36</xdr:row>
      <xdr:rowOff>151130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135907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0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物件費は、前年度より</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ポイント上回っており、燃油高騰による光熱費や</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推進に係る計画等が主な要因となっている。委託料など無駄のない物件費の抑制に努める。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66040</xdr:rowOff>
    </xdr:from>
    <xdr:to>
      <xdr:col>82</xdr:col>
      <xdr:colOff>107950</xdr:colOff>
      <xdr:row>16</xdr:row>
      <xdr:rowOff>54610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63779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66040</xdr:rowOff>
    </xdr:from>
    <xdr:to>
      <xdr:col>78</xdr:col>
      <xdr:colOff>69850</xdr:colOff>
      <xdr:row>15</xdr:row>
      <xdr:rowOff>81280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6377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13987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75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81280</xdr:rowOff>
    </xdr:from>
    <xdr:to>
      <xdr:col>73</xdr:col>
      <xdr:colOff>180975</xdr:colOff>
      <xdr:row>16</xdr:row>
      <xdr:rowOff>24130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65303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121920</xdr:rowOff>
    </xdr:from>
    <xdr:to>
      <xdr:col>74</xdr:col>
      <xdr:colOff>31750</xdr:colOff>
      <xdr:row>16</xdr:row>
      <xdr:rowOff>52070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36847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8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24130</xdr:rowOff>
    </xdr:from>
    <xdr:to>
      <xdr:col>69</xdr:col>
      <xdr:colOff>92075</xdr:colOff>
      <xdr:row>16</xdr:row>
      <xdr:rowOff>43180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7673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xdr:rowOff>
    </xdr:from>
    <xdr:to>
      <xdr:col>69</xdr:col>
      <xdr:colOff>142875</xdr:colOff>
      <xdr:row>16</xdr:row>
      <xdr:rowOff>113030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97807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8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xdr:rowOff>
    </xdr:from>
    <xdr:to>
      <xdr:col>82</xdr:col>
      <xdr:colOff>158750</xdr:colOff>
      <xdr:row>16</xdr:row>
      <xdr:rowOff>105410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7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147337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71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15240</xdr:rowOff>
    </xdr:from>
    <xdr:to>
      <xdr:col>78</xdr:col>
      <xdr:colOff>120650</xdr:colOff>
      <xdr:row>15</xdr:row>
      <xdr:rowOff>116840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58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127017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355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30480</xdr:rowOff>
    </xdr:from>
    <xdr:to>
      <xdr:col>74</xdr:col>
      <xdr:colOff>31750</xdr:colOff>
      <xdr:row>15</xdr:row>
      <xdr:rowOff>132080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142257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37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144780</xdr:rowOff>
    </xdr:from>
    <xdr:to>
      <xdr:col>69</xdr:col>
      <xdr:colOff>142875</xdr:colOff>
      <xdr:row>16</xdr:row>
      <xdr:rowOff>74930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71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85107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48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163830</xdr:rowOff>
    </xdr:from>
    <xdr:to>
      <xdr:col>65</xdr:col>
      <xdr:colOff>53975</xdr:colOff>
      <xdr:row>16</xdr:row>
      <xdr:rowOff>93980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104157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扶助費は、昨年度より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ポイント上回り上昇傾向にあるが、子育て支援などが主な要因となっている。選択と集中による施策の取り組みを進め、無駄のない扶助費の抑制に努める。</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56</xdr:row>
      <xdr:rowOff>107950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710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56</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5377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57</xdr:row>
      <xdr:rowOff>146050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4996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29227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その他の比率は、前年度より</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ポイント上回っており、公共施設の維持補修費が主な要因となっている。公共施設等総合管理計画に基づく施設の改修を含め、計画的な施設管理に努める。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104140</xdr:rowOff>
    </xdr:from>
    <xdr:to>
      <xdr:col>82</xdr:col>
      <xdr:colOff>107950</xdr:colOff>
      <xdr:row>56</xdr:row>
      <xdr:rowOff>43180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362440"/>
          <a:ext cx="8382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104140</xdr:rowOff>
    </xdr:from>
    <xdr:to>
      <xdr:col>78</xdr:col>
      <xdr:colOff>69850</xdr:colOff>
      <xdr:row>55</xdr:row>
      <xdr:rowOff>100330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3624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100330</xdr:rowOff>
    </xdr:from>
    <xdr:to>
      <xdr:col>73</xdr:col>
      <xdr:colOff>180975</xdr:colOff>
      <xdr:row>55</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530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113047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153670</xdr:rowOff>
    </xdr:from>
    <xdr:to>
      <xdr:col>69</xdr:col>
      <xdr:colOff>92075</xdr:colOff>
      <xdr:row>57</xdr:row>
      <xdr:rowOff>39370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5834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8907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53340</xdr:rowOff>
    </xdr:from>
    <xdr:to>
      <xdr:col>78</xdr:col>
      <xdr:colOff>120650</xdr:colOff>
      <xdr:row>54</xdr:row>
      <xdr:rowOff>154940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165117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08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49530</xdr:rowOff>
    </xdr:from>
    <xdr:to>
      <xdr:col>74</xdr:col>
      <xdr:colOff>31750</xdr:colOff>
      <xdr:row>55</xdr:row>
      <xdr:rowOff>151130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161307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102870</xdr:rowOff>
    </xdr:from>
    <xdr:to>
      <xdr:col>69</xdr:col>
      <xdr:colOff>142875</xdr:colOff>
      <xdr:row>56</xdr:row>
      <xdr:rowOff>33020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43197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補助費等は、類似団体の平均とほぼ同様に推移している。各種団体等の事業が適正に執行されているか精査し、無駄のない補助費等の抑制に努める。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36</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2489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117856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2534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36</xdr:row>
      <xdr:rowOff>117856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285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67056</xdr:rowOff>
    </xdr:from>
    <xdr:to>
      <xdr:col>74</xdr:col>
      <xdr:colOff>31750</xdr:colOff>
      <xdr:row>36</xdr:row>
      <xdr:rowOff>168656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7383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37</xdr:row>
      <xdr:rowOff>19558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28548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42435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153433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公債費は、前年度より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ポイント上回っており、新庁舎建設などの償還が始まったことが主な要因となっている。普通建設事業など計画的な地方債の新規発行に努める。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111761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225780"/>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119397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58420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2257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39370</xdr:rowOff>
    </xdr:from>
    <xdr:to>
      <xdr:col>15</xdr:col>
      <xdr:colOff>98425</xdr:colOff>
      <xdr:row>77</xdr:row>
      <xdr:rowOff>58420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2410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20320</xdr:rowOff>
    </xdr:from>
    <xdr:to>
      <xdr:col>11</xdr:col>
      <xdr:colOff>9525</xdr:colOff>
      <xdr:row>77</xdr:row>
      <xdr:rowOff>39370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2219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xdr:rowOff>
    </xdr:from>
    <xdr:to>
      <xdr:col>11</xdr:col>
      <xdr:colOff>60325</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97807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60961</xdr:rowOff>
    </xdr:from>
    <xdr:to>
      <xdr:col>24</xdr:col>
      <xdr:colOff>76200</xdr:colOff>
      <xdr:row>77</xdr:row>
      <xdr:rowOff>162561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33038</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7620</xdr:rowOff>
    </xdr:from>
    <xdr:to>
      <xdr:col>15</xdr:col>
      <xdr:colOff>149225</xdr:colOff>
      <xdr:row>77</xdr:row>
      <xdr:rowOff>109220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93997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160020</xdr:rowOff>
    </xdr:from>
    <xdr:to>
      <xdr:col>11</xdr:col>
      <xdr:colOff>60325</xdr:colOff>
      <xdr:row>77</xdr:row>
      <xdr:rowOff>90170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100347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81297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公債費以外の比率は、前年度より</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ポイント上回っており、人件費や光熱費などの物件費が主な要因となっている。経常経費全体の見直しや義務的経費についても無駄のない抑制に努める。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99241</xdr:rowOff>
    </xdr:from>
    <xdr:to>
      <xdr:col>82</xdr:col>
      <xdr:colOff>107950</xdr:colOff>
      <xdr:row>77</xdr:row>
      <xdr:rowOff>102507</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2957991"/>
          <a:ext cx="838200" cy="34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42108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72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99241</xdr:rowOff>
    </xdr:from>
    <xdr:to>
      <xdr:col>78</xdr:col>
      <xdr:colOff>69850</xdr:colOff>
      <xdr:row>76</xdr:row>
      <xdr:rowOff>87812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2957991"/>
          <a:ext cx="8890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43378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245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87812</xdr:rowOff>
    </xdr:from>
    <xdr:to>
      <xdr:col>73</xdr:col>
      <xdr:colOff>180975</xdr:colOff>
      <xdr:row>76</xdr:row>
      <xdr:rowOff>94343</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1180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68036</xdr:rowOff>
    </xdr:from>
    <xdr:to>
      <xdr:col>74</xdr:col>
      <xdr:colOff>31750</xdr:colOff>
      <xdr:row>77</xdr:row>
      <xdr:rowOff>169636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154413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94343</xdr:rowOff>
    </xdr:from>
    <xdr:to>
      <xdr:col>69</xdr:col>
      <xdr:colOff>92075</xdr:colOff>
      <xdr:row>78</xdr:row>
      <xdr:rowOff>29029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124543"/>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170741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143148</xdr:rowOff>
    </xdr:from>
    <xdr:to>
      <xdr:col>65</xdr:col>
      <xdr:colOff>53975</xdr:colOff>
      <xdr:row>78</xdr:row>
      <xdr:rowOff>73298</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83475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51707</xdr:rowOff>
    </xdr:from>
    <xdr:to>
      <xdr:col>82</xdr:col>
      <xdr:colOff>158750</xdr:colOff>
      <xdr:row>77</xdr:row>
      <xdr:rowOff>153307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23784</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22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48441</xdr:rowOff>
    </xdr:from>
    <xdr:to>
      <xdr:col>78</xdr:col>
      <xdr:colOff>120650</xdr:colOff>
      <xdr:row>75</xdr:row>
      <xdr:rowOff>150040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160218</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67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37012</xdr:rowOff>
    </xdr:from>
    <xdr:to>
      <xdr:col>74</xdr:col>
      <xdr:colOff>31750</xdr:colOff>
      <xdr:row>76</xdr:row>
      <xdr:rowOff>138612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06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148789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83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43543</xdr:rowOff>
    </xdr:from>
    <xdr:to>
      <xdr:col>69</xdr:col>
      <xdr:colOff>142875</xdr:colOff>
      <xdr:row>76</xdr:row>
      <xdr:rowOff>145143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0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155320</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84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149679</xdr:rowOff>
    </xdr:from>
    <xdr:to>
      <xdr:col>65</xdr:col>
      <xdr:colOff>53975</xdr:colOff>
      <xdr:row>78</xdr:row>
      <xdr:rowOff>79829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64606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21892</xdr:rowOff>
    </xdr:from>
    <xdr:to>
      <xdr:col>29</xdr:col>
      <xdr:colOff>127000</xdr:colOff>
      <xdr:row>18</xdr:row>
      <xdr:rowOff>56658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155617"/>
          <a:ext cx="647700" cy="34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149173</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39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56658</xdr:rowOff>
    </xdr:from>
    <xdr:to>
      <xdr:col>26</xdr:col>
      <xdr:colOff>50800</xdr:colOff>
      <xdr:row>18</xdr:row>
      <xdr:rowOff>58253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190383"/>
          <a:ext cx="698500" cy="1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98239</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89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58253</xdr:rowOff>
    </xdr:from>
    <xdr:to>
      <xdr:col>22</xdr:col>
      <xdr:colOff>114300</xdr:colOff>
      <xdr:row>18</xdr:row>
      <xdr:rowOff>62605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191978"/>
          <a:ext cx="698500" cy="4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167461</xdr:rowOff>
    </xdr:from>
    <xdr:to>
      <xdr:col>22</xdr:col>
      <xdr:colOff>165100</xdr:colOff>
      <xdr:row>18</xdr:row>
      <xdr:rowOff>97611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107788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9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62605</xdr:rowOff>
    </xdr:from>
    <xdr:to>
      <xdr:col>18</xdr:col>
      <xdr:colOff>177800</xdr:colOff>
      <xdr:row>18</xdr:row>
      <xdr:rowOff>74562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196330"/>
          <a:ext cx="698500" cy="11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154531</xdr:rowOff>
    </xdr:from>
    <xdr:to>
      <xdr:col>19</xdr:col>
      <xdr:colOff>38100</xdr:colOff>
      <xdr:row>18</xdr:row>
      <xdr:rowOff>84681</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94858</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88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160884</xdr:rowOff>
    </xdr:from>
    <xdr:to>
      <xdr:col>15</xdr:col>
      <xdr:colOff>101600</xdr:colOff>
      <xdr:row>18</xdr:row>
      <xdr:rowOff>91034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101211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142542</xdr:rowOff>
    </xdr:from>
    <xdr:to>
      <xdr:col>29</xdr:col>
      <xdr:colOff>177800</xdr:colOff>
      <xdr:row>18</xdr:row>
      <xdr:rowOff>72692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104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114619</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07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5858</xdr:rowOff>
    </xdr:from>
    <xdr:to>
      <xdr:col>26</xdr:col>
      <xdr:colOff>101600</xdr:colOff>
      <xdr:row>18</xdr:row>
      <xdr:rowOff>107458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139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92235</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225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7453</xdr:rowOff>
    </xdr:from>
    <xdr:to>
      <xdr:col>22</xdr:col>
      <xdr:colOff>165100</xdr:colOff>
      <xdr:row>18</xdr:row>
      <xdr:rowOff>109053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141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93830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2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11805</xdr:rowOff>
    </xdr:from>
    <xdr:to>
      <xdr:col>19</xdr:col>
      <xdr:colOff>38100</xdr:colOff>
      <xdr:row>18</xdr:row>
      <xdr:rowOff>113405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145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98181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231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23762</xdr:rowOff>
    </xdr:from>
    <xdr:to>
      <xdr:col>15</xdr:col>
      <xdr:colOff>101600</xdr:colOff>
      <xdr:row>18</xdr:row>
      <xdr:rowOff>125362</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157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110139</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24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27312</xdr:rowOff>
    </xdr:from>
    <xdr:to>
      <xdr:col>29</xdr:col>
      <xdr:colOff>127000</xdr:colOff>
      <xdr:row>36</xdr:row>
      <xdr:rowOff>55890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80562"/>
          <a:ext cx="647700" cy="28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12088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65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55890</xdr:rowOff>
    </xdr:from>
    <xdr:to>
      <xdr:col>26</xdr:col>
      <xdr:colOff>50800</xdr:colOff>
      <xdr:row>36</xdr:row>
      <xdr:rowOff>68238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09140"/>
          <a:ext cx="698500" cy="12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114905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25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68238</xdr:rowOff>
    </xdr:from>
    <xdr:to>
      <xdr:col>22</xdr:col>
      <xdr:colOff>114300</xdr:colOff>
      <xdr:row>36</xdr:row>
      <xdr:rowOff>79405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21488"/>
          <a:ext cx="698500" cy="11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329222</xdr:rowOff>
    </xdr:from>
    <xdr:to>
      <xdr:col>22</xdr:col>
      <xdr:colOff>165100</xdr:colOff>
      <xdr:row>36</xdr:row>
      <xdr:rowOff>87922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98099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79405</xdr:rowOff>
    </xdr:from>
    <xdr:to>
      <xdr:col>18</xdr:col>
      <xdr:colOff>177800</xdr:colOff>
      <xdr:row>36</xdr:row>
      <xdr:rowOff>97693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32655"/>
          <a:ext cx="698500" cy="18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338122</xdr:rowOff>
    </xdr:from>
    <xdr:to>
      <xdr:col>19</xdr:col>
      <xdr:colOff>38100</xdr:colOff>
      <xdr:row>36</xdr:row>
      <xdr:rowOff>96822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106999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341258</xdr:rowOff>
    </xdr:from>
    <xdr:to>
      <xdr:col>15</xdr:col>
      <xdr:colOff>101600</xdr:colOff>
      <xdr:row>36</xdr:row>
      <xdr:rowOff>99958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51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110135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319412</xdr:rowOff>
    </xdr:from>
    <xdr:to>
      <xdr:col>29</xdr:col>
      <xdr:colOff>177800</xdr:colOff>
      <xdr:row>36</xdr:row>
      <xdr:rowOff>78112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29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164489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7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5090</xdr:rowOff>
    </xdr:from>
    <xdr:to>
      <xdr:col>26</xdr:col>
      <xdr:colOff>101600</xdr:colOff>
      <xdr:row>36</xdr:row>
      <xdr:rowOff>106690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58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91467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4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17438</xdr:rowOff>
    </xdr:from>
    <xdr:to>
      <xdr:col>22</xdr:col>
      <xdr:colOff>165100</xdr:colOff>
      <xdr:row>36</xdr:row>
      <xdr:rowOff>119038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70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103815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57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28605</xdr:rowOff>
    </xdr:from>
    <xdr:to>
      <xdr:col>19</xdr:col>
      <xdr:colOff>38100</xdr:colOff>
      <xdr:row>36</xdr:row>
      <xdr:rowOff>130205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81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114982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6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46893</xdr:rowOff>
    </xdr:from>
    <xdr:to>
      <xdr:col>15</xdr:col>
      <xdr:colOff>101600</xdr:colOff>
      <xdr:row>36</xdr:row>
      <xdr:rowOff>148493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00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133270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8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4,504
4,458
194.80
6,414,236
5,992,168
325,408
3,305,766
5,843,874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43436</xdr:rowOff>
    </xdr:from>
    <xdr:to>
      <xdr:col>24</xdr:col>
      <xdr:colOff>63500</xdr:colOff>
      <xdr:row>37</xdr:row>
      <xdr:rowOff>75068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387086"/>
          <a:ext cx="838200" cy="3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168165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68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75068</xdr:rowOff>
    </xdr:from>
    <xdr:to>
      <xdr:col>19</xdr:col>
      <xdr:colOff>177800</xdr:colOff>
      <xdr:row>37</xdr:row>
      <xdr:rowOff>79304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418718"/>
          <a:ext cx="889000" cy="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112824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1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79304</xdr:rowOff>
    </xdr:from>
    <xdr:to>
      <xdr:col>15</xdr:col>
      <xdr:colOff>50800</xdr:colOff>
      <xdr:row>37</xdr:row>
      <xdr:rowOff>149750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422954"/>
          <a:ext cx="889000" cy="7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117244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149750</xdr:rowOff>
    </xdr:from>
    <xdr:to>
      <xdr:col>10</xdr:col>
      <xdr:colOff>114300</xdr:colOff>
      <xdr:row>37</xdr:row>
      <xdr:rowOff>155401</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493400"/>
          <a:ext cx="8890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34714</xdr:rowOff>
    </xdr:from>
    <xdr:to>
      <xdr:col>10</xdr:col>
      <xdr:colOff>165100</xdr:colOff>
      <xdr:row>37</xdr:row>
      <xdr:rowOff>136314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152841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5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42243</xdr:rowOff>
    </xdr:from>
    <xdr:to>
      <xdr:col>6</xdr:col>
      <xdr:colOff>38100</xdr:colOff>
      <xdr:row>37</xdr:row>
      <xdr:rowOff>143843</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160370</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16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164086</xdr:rowOff>
    </xdr:from>
    <xdr:to>
      <xdr:col>24</xdr:col>
      <xdr:colOff>114300</xdr:colOff>
      <xdr:row>37</xdr:row>
      <xdr:rowOff>94236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3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142513</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31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24268</xdr:rowOff>
    </xdr:from>
    <xdr:to>
      <xdr:col>20</xdr:col>
      <xdr:colOff>38100</xdr:colOff>
      <xdr:row>37</xdr:row>
      <xdr:rowOff>125868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36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116995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46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28504</xdr:rowOff>
    </xdr:from>
    <xdr:to>
      <xdr:col>15</xdr:col>
      <xdr:colOff>101600</xdr:colOff>
      <xdr:row>37</xdr:row>
      <xdr:rowOff>130104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37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121231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46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98950</xdr:rowOff>
    </xdr:from>
    <xdr:to>
      <xdr:col>10</xdr:col>
      <xdr:colOff>165100</xdr:colOff>
      <xdr:row>38</xdr:row>
      <xdr:rowOff>29101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4426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20228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535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104601</xdr:rowOff>
    </xdr:from>
    <xdr:to>
      <xdr:col>6</xdr:col>
      <xdr:colOff>38100</xdr:colOff>
      <xdr:row>38</xdr:row>
      <xdr:rowOff>34751</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44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25878</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540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30018</xdr:rowOff>
    </xdr:from>
    <xdr:to>
      <xdr:col>24</xdr:col>
      <xdr:colOff>63500</xdr:colOff>
      <xdr:row>58</xdr:row>
      <xdr:rowOff>39552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74118"/>
          <a:ext cx="838200" cy="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142543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43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10564</xdr:rowOff>
    </xdr:from>
    <xdr:to>
      <xdr:col>19</xdr:col>
      <xdr:colOff>177800</xdr:colOff>
      <xdr:row>58</xdr:row>
      <xdr:rowOff>39552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954664"/>
          <a:ext cx="889000" cy="2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93203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9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4411</xdr:rowOff>
    </xdr:from>
    <xdr:to>
      <xdr:col>15</xdr:col>
      <xdr:colOff>50800</xdr:colOff>
      <xdr:row>58</xdr:row>
      <xdr:rowOff>10564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48511"/>
          <a:ext cx="889000"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134594</xdr:rowOff>
    </xdr:from>
    <xdr:to>
      <xdr:col>15</xdr:col>
      <xdr:colOff>101600</xdr:colOff>
      <xdr:row>58</xdr:row>
      <xdr:rowOff>64744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0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55871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9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170910</xdr:rowOff>
    </xdr:from>
    <xdr:to>
      <xdr:col>10</xdr:col>
      <xdr:colOff>114300</xdr:colOff>
      <xdr:row>58</xdr:row>
      <xdr:rowOff>4411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43560"/>
          <a:ext cx="889000" cy="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127314</xdr:rowOff>
    </xdr:from>
    <xdr:to>
      <xdr:col>10</xdr:col>
      <xdr:colOff>165100</xdr:colOff>
      <xdr:row>58</xdr:row>
      <xdr:rowOff>57464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48591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9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126237</xdr:rowOff>
    </xdr:from>
    <xdr:to>
      <xdr:col>6</xdr:col>
      <xdr:colOff>38100</xdr:colOff>
      <xdr:row>58</xdr:row>
      <xdr:rowOff>56387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47514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150668</xdr:rowOff>
    </xdr:from>
    <xdr:to>
      <xdr:col>24</xdr:col>
      <xdr:colOff>114300</xdr:colOff>
      <xdr:row>58</xdr:row>
      <xdr:rowOff>80818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2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98093</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70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160202</xdr:rowOff>
    </xdr:from>
    <xdr:to>
      <xdr:col>20</xdr:col>
      <xdr:colOff>38100</xdr:colOff>
      <xdr:row>58</xdr:row>
      <xdr:rowOff>90352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3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81479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25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131214</xdr:rowOff>
    </xdr:from>
    <xdr:to>
      <xdr:col>15</xdr:col>
      <xdr:colOff>101600</xdr:colOff>
      <xdr:row>58</xdr:row>
      <xdr:rowOff>61364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0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77891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679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125061</xdr:rowOff>
    </xdr:from>
    <xdr:to>
      <xdr:col>10</xdr:col>
      <xdr:colOff>165100</xdr:colOff>
      <xdr:row>58</xdr:row>
      <xdr:rowOff>55211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71738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672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120110</xdr:rowOff>
    </xdr:from>
    <xdr:to>
      <xdr:col>6</xdr:col>
      <xdr:colOff>38100</xdr:colOff>
      <xdr:row>58</xdr:row>
      <xdr:rowOff>50260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9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66787</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6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62387</xdr:rowOff>
    </xdr:from>
    <xdr:to>
      <xdr:col>24</xdr:col>
      <xdr:colOff>63500</xdr:colOff>
      <xdr:row>77</xdr:row>
      <xdr:rowOff>121817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64037"/>
          <a:ext cx="838200" cy="5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37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95808</xdr:rowOff>
    </xdr:from>
    <xdr:to>
      <xdr:col>19</xdr:col>
      <xdr:colOff>177800</xdr:colOff>
      <xdr:row>77</xdr:row>
      <xdr:rowOff>121817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97458"/>
          <a:ext cx="889000" cy="2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110341</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6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95808</xdr:rowOff>
    </xdr:from>
    <xdr:to>
      <xdr:col>15</xdr:col>
      <xdr:colOff>50800</xdr:colOff>
      <xdr:row>77</xdr:row>
      <xdr:rowOff>164571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97458"/>
          <a:ext cx="889000" cy="6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14999</xdr:rowOff>
    </xdr:from>
    <xdr:to>
      <xdr:col>15</xdr:col>
      <xdr:colOff>101600</xdr:colOff>
      <xdr:row>77</xdr:row>
      <xdr:rowOff>116599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1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133126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9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144238</xdr:rowOff>
    </xdr:from>
    <xdr:to>
      <xdr:col>10</xdr:col>
      <xdr:colOff>114300</xdr:colOff>
      <xdr:row>77</xdr:row>
      <xdr:rowOff>164571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45888"/>
          <a:ext cx="889000" cy="2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28384</xdr:rowOff>
    </xdr:from>
    <xdr:to>
      <xdr:col>10</xdr:col>
      <xdr:colOff>165100</xdr:colOff>
      <xdr:row>77</xdr:row>
      <xdr:rowOff>129984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146511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0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7885</xdr:rowOff>
    </xdr:from>
    <xdr:to>
      <xdr:col>6</xdr:col>
      <xdr:colOff>38100</xdr:colOff>
      <xdr:row>77</xdr:row>
      <xdr:rowOff>109485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0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126012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11587</xdr:rowOff>
    </xdr:from>
    <xdr:to>
      <xdr:col>24</xdr:col>
      <xdr:colOff>114300</xdr:colOff>
      <xdr:row>77</xdr:row>
      <xdr:rowOff>113187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1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161464</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9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71017</xdr:rowOff>
    </xdr:from>
    <xdr:to>
      <xdr:col>20</xdr:col>
      <xdr:colOff>38100</xdr:colOff>
      <xdr:row>78</xdr:row>
      <xdr:rowOff>1167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7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163744</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6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45008</xdr:rowOff>
    </xdr:from>
    <xdr:to>
      <xdr:col>15</xdr:col>
      <xdr:colOff>101600</xdr:colOff>
      <xdr:row>77</xdr:row>
      <xdr:rowOff>146608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4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137735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33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113771</xdr:rowOff>
    </xdr:from>
    <xdr:to>
      <xdr:col>10</xdr:col>
      <xdr:colOff>165100</xdr:colOff>
      <xdr:row>78</xdr:row>
      <xdr:rowOff>43921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1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35048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0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93438</xdr:rowOff>
    </xdr:from>
    <xdr:to>
      <xdr:col>6</xdr:col>
      <xdr:colOff>38100</xdr:colOff>
      <xdr:row>78</xdr:row>
      <xdr:rowOff>23588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9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14715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8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56001</xdr:rowOff>
    </xdr:from>
    <xdr:to>
      <xdr:col>24</xdr:col>
      <xdr:colOff>63500</xdr:colOff>
      <xdr:row>95</xdr:row>
      <xdr:rowOff>3950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172301"/>
          <a:ext cx="838200" cy="11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9971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7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56001</xdr:rowOff>
    </xdr:from>
    <xdr:to>
      <xdr:col>19</xdr:col>
      <xdr:colOff>177800</xdr:colOff>
      <xdr:row>96</xdr:row>
      <xdr:rowOff>18549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172301"/>
          <a:ext cx="889000" cy="30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64705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18549</xdr:rowOff>
    </xdr:from>
    <xdr:to>
      <xdr:col>15</xdr:col>
      <xdr:colOff>50800</xdr:colOff>
      <xdr:row>96</xdr:row>
      <xdr:rowOff>19548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477749"/>
          <a:ext cx="889000" cy="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99507</xdr:rowOff>
    </xdr:from>
    <xdr:to>
      <xdr:col>15</xdr:col>
      <xdr:colOff>101600</xdr:colOff>
      <xdr:row>96</xdr:row>
      <xdr:rowOff>29657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46184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171025</xdr:rowOff>
    </xdr:from>
    <xdr:to>
      <xdr:col>10</xdr:col>
      <xdr:colOff>114300</xdr:colOff>
      <xdr:row>96</xdr:row>
      <xdr:rowOff>19548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458775"/>
          <a:ext cx="889000" cy="1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129384</xdr:rowOff>
    </xdr:from>
    <xdr:to>
      <xdr:col>10</xdr:col>
      <xdr:colOff>165100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141622</xdr:rowOff>
    </xdr:from>
    <xdr:to>
      <xdr:col>6</xdr:col>
      <xdr:colOff>38100</xdr:colOff>
      <xdr:row>96</xdr:row>
      <xdr:rowOff>71772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62899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124600</xdr:rowOff>
    </xdr:from>
    <xdr:to>
      <xdr:col>24</xdr:col>
      <xdr:colOff>114300</xdr:colOff>
      <xdr:row>95</xdr:row>
      <xdr:rowOff>54750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147477</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9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5201</xdr:rowOff>
    </xdr:from>
    <xdr:to>
      <xdr:col>20</xdr:col>
      <xdr:colOff>38100</xdr:colOff>
      <xdr:row>94</xdr:row>
      <xdr:rowOff>106801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12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123328</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89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139199</xdr:rowOff>
    </xdr:from>
    <xdr:to>
      <xdr:col>15</xdr:col>
      <xdr:colOff>101600</xdr:colOff>
      <xdr:row>96</xdr:row>
      <xdr:rowOff>69349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2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60476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51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140198</xdr:rowOff>
    </xdr:from>
    <xdr:to>
      <xdr:col>10</xdr:col>
      <xdr:colOff>165100</xdr:colOff>
      <xdr:row>96</xdr:row>
      <xdr:rowOff>70348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2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61475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52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120225</xdr:rowOff>
    </xdr:from>
    <xdr:to>
      <xdr:col>6</xdr:col>
      <xdr:colOff>38100</xdr:colOff>
      <xdr:row>96</xdr:row>
      <xdr:rowOff>50375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0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66902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18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59397</xdr:rowOff>
    </xdr:from>
    <xdr:to>
      <xdr:col>55</xdr:col>
      <xdr:colOff>0</xdr:colOff>
      <xdr:row>37</xdr:row>
      <xdr:rowOff>107098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403047"/>
          <a:ext cx="838200" cy="4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89656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90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54346</xdr:rowOff>
    </xdr:from>
    <xdr:to>
      <xdr:col>50</xdr:col>
      <xdr:colOff>114300</xdr:colOff>
      <xdr:row>37</xdr:row>
      <xdr:rowOff>107098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226546"/>
          <a:ext cx="889000" cy="22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43668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4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54346</xdr:rowOff>
    </xdr:from>
    <xdr:to>
      <xdr:col>45</xdr:col>
      <xdr:colOff>177800</xdr:colOff>
      <xdr:row>37</xdr:row>
      <xdr:rowOff>117223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226546"/>
          <a:ext cx="889000" cy="23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57500</xdr:rowOff>
    </xdr:from>
    <xdr:to>
      <xdr:col>46</xdr:col>
      <xdr:colOff>38100</xdr:colOff>
      <xdr:row>35</xdr:row>
      <xdr:rowOff>159100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4177</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117223</xdr:rowOff>
    </xdr:from>
    <xdr:to>
      <xdr:col>41</xdr:col>
      <xdr:colOff>50800</xdr:colOff>
      <xdr:row>37</xdr:row>
      <xdr:rowOff>125527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460873"/>
          <a:ext cx="889000" cy="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140773</xdr:rowOff>
    </xdr:from>
    <xdr:to>
      <xdr:col>41</xdr:col>
      <xdr:colOff>101600</xdr:colOff>
      <xdr:row>37</xdr:row>
      <xdr:rowOff>70923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87450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136531</xdr:rowOff>
    </xdr:from>
    <xdr:to>
      <xdr:col>36</xdr:col>
      <xdr:colOff>165100</xdr:colOff>
      <xdr:row>37</xdr:row>
      <xdr:rowOff>66681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83208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8597</xdr:rowOff>
    </xdr:from>
    <xdr:to>
      <xdr:col>55</xdr:col>
      <xdr:colOff>50800</xdr:colOff>
      <xdr:row>37</xdr:row>
      <xdr:rowOff>110197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5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158474</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30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56298</xdr:rowOff>
    </xdr:from>
    <xdr:to>
      <xdr:col>50</xdr:col>
      <xdr:colOff>165100</xdr:colOff>
      <xdr:row>37</xdr:row>
      <xdr:rowOff>157898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39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149025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49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3546</xdr:rowOff>
    </xdr:from>
    <xdr:to>
      <xdr:col>46</xdr:col>
      <xdr:colOff>38100</xdr:colOff>
      <xdr:row>36</xdr:row>
      <xdr:rowOff>105146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7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96273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268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66423</xdr:rowOff>
    </xdr:from>
    <xdr:to>
      <xdr:col>41</xdr:col>
      <xdr:colOff>101600</xdr:colOff>
      <xdr:row>37</xdr:row>
      <xdr:rowOff>168023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1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159150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50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74727</xdr:rowOff>
    </xdr:from>
    <xdr:to>
      <xdr:col>36</xdr:col>
      <xdr:colOff>165100</xdr:colOff>
      <xdr:row>38</xdr:row>
      <xdr:rowOff>4877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1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167453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11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84852</xdr:rowOff>
    </xdr:from>
    <xdr:to>
      <xdr:col>55</xdr:col>
      <xdr:colOff>0</xdr:colOff>
      <xdr:row>58</xdr:row>
      <xdr:rowOff>140159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028952"/>
          <a:ext cx="838200" cy="5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75165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47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50974</xdr:rowOff>
    </xdr:from>
    <xdr:to>
      <xdr:col>50</xdr:col>
      <xdr:colOff>114300</xdr:colOff>
      <xdr:row>58</xdr:row>
      <xdr:rowOff>84852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995074"/>
          <a:ext cx="889000" cy="3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145042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4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50974</xdr:rowOff>
    </xdr:from>
    <xdr:to>
      <xdr:col>45</xdr:col>
      <xdr:colOff>177800</xdr:colOff>
      <xdr:row>58</xdr:row>
      <xdr:rowOff>108326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995074"/>
          <a:ext cx="889000" cy="5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38474</xdr:rowOff>
    </xdr:from>
    <xdr:to>
      <xdr:col>46</xdr:col>
      <xdr:colOff>38100</xdr:colOff>
      <xdr:row>58</xdr:row>
      <xdr:rowOff>140074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131201</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7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24644</xdr:rowOff>
    </xdr:from>
    <xdr:to>
      <xdr:col>41</xdr:col>
      <xdr:colOff>50800</xdr:colOff>
      <xdr:row>58</xdr:row>
      <xdr:rowOff>108326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968744"/>
          <a:ext cx="889000" cy="8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44347</xdr:rowOff>
    </xdr:from>
    <xdr:to>
      <xdr:col>41</xdr:col>
      <xdr:colOff>101600</xdr:colOff>
      <xdr:row>58</xdr:row>
      <xdr:rowOff>145947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162474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6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54710</xdr:rowOff>
    </xdr:from>
    <xdr:to>
      <xdr:col>36</xdr:col>
      <xdr:colOff>165100</xdr:colOff>
      <xdr:row>58</xdr:row>
      <xdr:rowOff>156310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147437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9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89359</xdr:rowOff>
    </xdr:from>
    <xdr:to>
      <xdr:col>55</xdr:col>
      <xdr:colOff>50800</xdr:colOff>
      <xdr:row>59</xdr:row>
      <xdr:rowOff>19509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3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30715</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7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34052</xdr:rowOff>
    </xdr:from>
    <xdr:to>
      <xdr:col>50</xdr:col>
      <xdr:colOff>165100</xdr:colOff>
      <xdr:row>58</xdr:row>
      <xdr:rowOff>135652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7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126779</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7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174</xdr:rowOff>
    </xdr:from>
    <xdr:to>
      <xdr:col>46</xdr:col>
      <xdr:colOff>38100</xdr:colOff>
      <xdr:row>58</xdr:row>
      <xdr:rowOff>101774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4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118301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71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57526</xdr:rowOff>
    </xdr:from>
    <xdr:to>
      <xdr:col>41</xdr:col>
      <xdr:colOff>101600</xdr:colOff>
      <xdr:row>58</xdr:row>
      <xdr:rowOff>159126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0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150253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94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145294</xdr:rowOff>
    </xdr:from>
    <xdr:to>
      <xdr:col>36</xdr:col>
      <xdr:colOff>165100</xdr:colOff>
      <xdr:row>58</xdr:row>
      <xdr:rowOff>75444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1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91971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69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2822</xdr:rowOff>
    </xdr:from>
    <xdr:to>
      <xdr:col>55</xdr:col>
      <xdr:colOff>0</xdr:colOff>
      <xdr:row>78</xdr:row>
      <xdr:rowOff>87077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375922"/>
          <a:ext cx="838200" cy="8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18969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92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2822</xdr:rowOff>
    </xdr:from>
    <xdr:to>
      <xdr:col>50</xdr:col>
      <xdr:colOff>114300</xdr:colOff>
      <xdr:row>78</xdr:row>
      <xdr:rowOff>95593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375922"/>
          <a:ext cx="889000" cy="9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81627</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45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109392</xdr:rowOff>
    </xdr:from>
    <xdr:to>
      <xdr:col>45</xdr:col>
      <xdr:colOff>177800</xdr:colOff>
      <xdr:row>78</xdr:row>
      <xdr:rowOff>95593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311042"/>
          <a:ext cx="889000" cy="15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16554</xdr:rowOff>
    </xdr:from>
    <xdr:to>
      <xdr:col>46</xdr:col>
      <xdr:colOff>38100</xdr:colOff>
      <xdr:row>78</xdr:row>
      <xdr:rowOff>118154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8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134681</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16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43287</xdr:rowOff>
    </xdr:from>
    <xdr:to>
      <xdr:col>41</xdr:col>
      <xdr:colOff>50800</xdr:colOff>
      <xdr:row>77</xdr:row>
      <xdr:rowOff>109392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244937"/>
          <a:ext cx="889000" cy="6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9708</xdr:rowOff>
    </xdr:from>
    <xdr:to>
      <xdr:col>41</xdr:col>
      <xdr:colOff>101600</xdr:colOff>
      <xdr:row>78</xdr:row>
      <xdr:rowOff>111308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102435</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47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21755</xdr:rowOff>
    </xdr:from>
    <xdr:to>
      <xdr:col>36</xdr:col>
      <xdr:colOff>165100</xdr:colOff>
      <xdr:row>78</xdr:row>
      <xdr:rowOff>123355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114482</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48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36277</xdr:rowOff>
    </xdr:from>
    <xdr:to>
      <xdr:col>55</xdr:col>
      <xdr:colOff>50800</xdr:colOff>
      <xdr:row>78</xdr:row>
      <xdr:rowOff>137877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0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59154</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260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123472</xdr:rowOff>
    </xdr:from>
    <xdr:to>
      <xdr:col>50</xdr:col>
      <xdr:colOff>165100</xdr:colOff>
      <xdr:row>78</xdr:row>
      <xdr:rowOff>53622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2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70149</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3100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44793</xdr:rowOff>
    </xdr:from>
    <xdr:to>
      <xdr:col>46</xdr:col>
      <xdr:colOff>38100</xdr:colOff>
      <xdr:row>78</xdr:row>
      <xdr:rowOff>146393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1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137520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1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58592</xdr:rowOff>
    </xdr:from>
    <xdr:to>
      <xdr:col>41</xdr:col>
      <xdr:colOff>101600</xdr:colOff>
      <xdr:row>77</xdr:row>
      <xdr:rowOff>160192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26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5269</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3035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163937</xdr:rowOff>
    </xdr:from>
    <xdr:to>
      <xdr:col>36</xdr:col>
      <xdr:colOff>165100</xdr:colOff>
      <xdr:row>77</xdr:row>
      <xdr:rowOff>94087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19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110615</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2969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63500</xdr:rowOff>
    </xdr:from>
    <xdr:to>
      <xdr:col>55</xdr:col>
      <xdr:colOff>0</xdr:colOff>
      <xdr:row>98</xdr:row>
      <xdr:rowOff>104725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865600"/>
          <a:ext cx="838200" cy="4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28340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5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156936</xdr:rowOff>
    </xdr:from>
    <xdr:to>
      <xdr:col>50</xdr:col>
      <xdr:colOff>114300</xdr:colOff>
      <xdr:row>98</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787586"/>
          <a:ext cx="889000" cy="7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121240</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58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156936</xdr:rowOff>
    </xdr:from>
    <xdr:to>
      <xdr:col>45</xdr:col>
      <xdr:colOff>177800</xdr:colOff>
      <xdr:row>98</xdr:row>
      <xdr:rowOff>112027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787586"/>
          <a:ext cx="889000" cy="12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237</xdr:rowOff>
    </xdr:from>
    <xdr:to>
      <xdr:col>46</xdr:col>
      <xdr:colOff>38100</xdr:colOff>
      <xdr:row>98</xdr:row>
      <xdr:rowOff>101837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92964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8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37089</xdr:rowOff>
    </xdr:from>
    <xdr:to>
      <xdr:col>41</xdr:col>
      <xdr:colOff>50800</xdr:colOff>
      <xdr:row>98</xdr:row>
      <xdr:rowOff>112027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39189"/>
          <a:ext cx="889000" cy="7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11137</xdr:rowOff>
    </xdr:from>
    <xdr:to>
      <xdr:col>41</xdr:col>
      <xdr:colOff>101600</xdr:colOff>
      <xdr:row>98</xdr:row>
      <xdr:rowOff>112737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129264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58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18607</xdr:rowOff>
    </xdr:from>
    <xdr:to>
      <xdr:col>36</xdr:col>
      <xdr:colOff>165100</xdr:colOff>
      <xdr:row>98</xdr:row>
      <xdr:rowOff>120207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111334</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53925</xdr:rowOff>
    </xdr:from>
    <xdr:to>
      <xdr:col>55</xdr:col>
      <xdr:colOff>50800</xdr:colOff>
      <xdr:row>98</xdr:row>
      <xdr:rowOff>155525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5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155341</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8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12700</xdr:rowOff>
    </xdr:from>
    <xdr:to>
      <xdr:col>50</xdr:col>
      <xdr:colOff>165100</xdr:colOff>
      <xdr:row>98</xdr:row>
      <xdr:rowOff>114300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1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105427</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907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106136</xdr:rowOff>
    </xdr:from>
    <xdr:to>
      <xdr:col>46</xdr:col>
      <xdr:colOff>38100</xdr:colOff>
      <xdr:row>98</xdr:row>
      <xdr:rowOff>36286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3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52813</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51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61227</xdr:rowOff>
    </xdr:from>
    <xdr:to>
      <xdr:col>41</xdr:col>
      <xdr:colOff>101600</xdr:colOff>
      <xdr:row>98</xdr:row>
      <xdr:rowOff>162827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153954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5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157739</xdr:rowOff>
    </xdr:from>
    <xdr:to>
      <xdr:col>36</xdr:col>
      <xdr:colOff>165100</xdr:colOff>
      <xdr:row>98</xdr:row>
      <xdr:rowOff>87889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8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104416</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563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93163</xdr:rowOff>
    </xdr:from>
    <xdr:to>
      <xdr:col>85</xdr:col>
      <xdr:colOff>127000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779713"/>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5060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2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96842</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88118</xdr:rowOff>
    </xdr:from>
    <xdr:to>
      <xdr:col>76</xdr:col>
      <xdr:colOff>114300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774668"/>
          <a:ext cx="889000" cy="1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135123</xdr:rowOff>
    </xdr:from>
    <xdr:to>
      <xdr:col>76</xdr:col>
      <xdr:colOff>165100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81800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4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77432</xdr:rowOff>
    </xdr:from>
    <xdr:to>
      <xdr:col>71</xdr:col>
      <xdr:colOff>177800</xdr:colOff>
      <xdr:row>39</xdr:row>
      <xdr:rowOff>88118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763982"/>
          <a:ext cx="889000" cy="1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161568</xdr:rowOff>
    </xdr:from>
    <xdr:to>
      <xdr:col>72</xdr:col>
      <xdr:colOff>38100</xdr:colOff>
      <xdr:row>39</xdr:row>
      <xdr:rowOff>91718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108246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166128</xdr:rowOff>
    </xdr:from>
    <xdr:to>
      <xdr:col>67</xdr:col>
      <xdr:colOff>101600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112804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42363</xdr:rowOff>
    </xdr:from>
    <xdr:to>
      <xdr:col>85</xdr:col>
      <xdr:colOff>177800</xdr:colOff>
      <xdr:row>39</xdr:row>
      <xdr:rowOff>143963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72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132059</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64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37318</xdr:rowOff>
    </xdr:from>
    <xdr:to>
      <xdr:col>72</xdr:col>
      <xdr:colOff>38100</xdr:colOff>
      <xdr:row>39</xdr:row>
      <xdr:rowOff>138918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72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130045</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81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26632</xdr:rowOff>
    </xdr:from>
    <xdr:to>
      <xdr:col>67</xdr:col>
      <xdr:colOff>101600</xdr:colOff>
      <xdr:row>39</xdr:row>
      <xdr:rowOff>128232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71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119359</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80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94780</xdr:rowOff>
    </xdr:from>
    <xdr:to>
      <xdr:col>85</xdr:col>
      <xdr:colOff>127000</xdr:colOff>
      <xdr:row>78</xdr:row>
      <xdr:rowOff>107085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467880"/>
          <a:ext cx="838200" cy="1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63039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4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107085</xdr:rowOff>
    </xdr:from>
    <xdr:to>
      <xdr:col>81</xdr:col>
      <xdr:colOff>50800</xdr:colOff>
      <xdr:row>78</xdr:row>
      <xdr:rowOff>111846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80185"/>
          <a:ext cx="889000" cy="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169090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19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111846</xdr:rowOff>
    </xdr:from>
    <xdr:to>
      <xdr:col>76</xdr:col>
      <xdr:colOff>114300</xdr:colOff>
      <xdr:row>78</xdr:row>
      <xdr:rowOff>115619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484946"/>
          <a:ext cx="889000" cy="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48938</xdr:rowOff>
    </xdr:from>
    <xdr:to>
      <xdr:col>76</xdr:col>
      <xdr:colOff>165100</xdr:colOff>
      <xdr:row>78</xdr:row>
      <xdr:rowOff>150538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4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167065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19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115619</xdr:rowOff>
    </xdr:from>
    <xdr:to>
      <xdr:col>71</xdr:col>
      <xdr:colOff>177800</xdr:colOff>
      <xdr:row>78</xdr:row>
      <xdr:rowOff>121944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488719"/>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38807</xdr:rowOff>
    </xdr:from>
    <xdr:to>
      <xdr:col>72</xdr:col>
      <xdr:colOff>38100</xdr:colOff>
      <xdr:row>78</xdr:row>
      <xdr:rowOff>140407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4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156934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18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47662</xdr:rowOff>
    </xdr:from>
    <xdr:to>
      <xdr:col>67</xdr:col>
      <xdr:colOff>101600</xdr:colOff>
      <xdr:row>78</xdr:row>
      <xdr:rowOff>149262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42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165789</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19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43980</xdr:rowOff>
    </xdr:from>
    <xdr:to>
      <xdr:col>85</xdr:col>
      <xdr:colOff>177800</xdr:colOff>
      <xdr:row>78</xdr:row>
      <xdr:rowOff>145580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4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18588</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39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56285</xdr:rowOff>
    </xdr:from>
    <xdr:to>
      <xdr:col>81</xdr:col>
      <xdr:colOff>101600</xdr:colOff>
      <xdr:row>78</xdr:row>
      <xdr:rowOff>157885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42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149012</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522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61046</xdr:rowOff>
    </xdr:from>
    <xdr:to>
      <xdr:col>76</xdr:col>
      <xdr:colOff>165100</xdr:colOff>
      <xdr:row>78</xdr:row>
      <xdr:rowOff>162646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43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153773</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52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64819</xdr:rowOff>
    </xdr:from>
    <xdr:to>
      <xdr:col>72</xdr:col>
      <xdr:colOff>38100</xdr:colOff>
      <xdr:row>78</xdr:row>
      <xdr:rowOff>166419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3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157546</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53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71144</xdr:rowOff>
    </xdr:from>
    <xdr:to>
      <xdr:col>67</xdr:col>
      <xdr:colOff>101600</xdr:colOff>
      <xdr:row>79</xdr:row>
      <xdr:rowOff>1294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44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163871</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53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39444</xdr:rowOff>
    </xdr:from>
    <xdr:to>
      <xdr:col>85</xdr:col>
      <xdr:colOff>127000</xdr:colOff>
      <xdr:row>98</xdr:row>
      <xdr:rowOff>53738</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41544"/>
          <a:ext cx="838200" cy="1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140777</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99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53738</xdr:rowOff>
    </xdr:from>
    <xdr:to>
      <xdr:col>81</xdr:col>
      <xdr:colOff>50800</xdr:colOff>
      <xdr:row>98</xdr:row>
      <xdr:rowOff>96509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55838"/>
          <a:ext cx="889000" cy="4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1009</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46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96509</xdr:rowOff>
    </xdr:from>
    <xdr:to>
      <xdr:col>76</xdr:col>
      <xdr:colOff>114300</xdr:colOff>
      <xdr:row>98</xdr:row>
      <xdr:rowOff>103753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98609"/>
          <a:ext cx="889000" cy="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19740</xdr:rowOff>
    </xdr:from>
    <xdr:to>
      <xdr:col>76</xdr:col>
      <xdr:colOff>165100</xdr:colOff>
      <xdr:row>98</xdr:row>
      <xdr:rowOff>121340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2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137867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99878</xdr:rowOff>
    </xdr:from>
    <xdr:to>
      <xdr:col>71</xdr:col>
      <xdr:colOff>177800</xdr:colOff>
      <xdr:row>98</xdr:row>
      <xdr:rowOff>103753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901978"/>
          <a:ext cx="889000" cy="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10288</xdr:rowOff>
    </xdr:from>
    <xdr:to>
      <xdr:col>72</xdr:col>
      <xdr:colOff>38100</xdr:colOff>
      <xdr:row>98</xdr:row>
      <xdr:rowOff>111888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128415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8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10832</xdr:rowOff>
    </xdr:from>
    <xdr:to>
      <xdr:col>67</xdr:col>
      <xdr:colOff>101600</xdr:colOff>
      <xdr:row>98</xdr:row>
      <xdr:rowOff>112432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128959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160094</xdr:rowOff>
    </xdr:from>
    <xdr:to>
      <xdr:col>85</xdr:col>
      <xdr:colOff>177800</xdr:colOff>
      <xdr:row>98</xdr:row>
      <xdr:rowOff>90244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9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96327</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2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2938</xdr:rowOff>
    </xdr:from>
    <xdr:to>
      <xdr:col>81</xdr:col>
      <xdr:colOff>101600</xdr:colOff>
      <xdr:row>98</xdr:row>
      <xdr:rowOff>104538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0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95665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89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45709</xdr:rowOff>
    </xdr:from>
    <xdr:to>
      <xdr:col>76</xdr:col>
      <xdr:colOff>165100</xdr:colOff>
      <xdr:row>98</xdr:row>
      <xdr:rowOff>147309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4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138436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4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52953</xdr:rowOff>
    </xdr:from>
    <xdr:to>
      <xdr:col>72</xdr:col>
      <xdr:colOff>38100</xdr:colOff>
      <xdr:row>98</xdr:row>
      <xdr:rowOff>154553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5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145680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4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49078</xdr:rowOff>
    </xdr:from>
    <xdr:to>
      <xdr:col>67</xdr:col>
      <xdr:colOff>101600</xdr:colOff>
      <xdr:row>98</xdr:row>
      <xdr:rowOff>150678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5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141805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4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25001</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8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80474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100879</xdr:rowOff>
    </xdr:from>
    <xdr:to>
      <xdr:col>107</xdr:col>
      <xdr:colOff>101600</xdr:colOff>
      <xdr:row>38</xdr:row>
      <xdr:rowOff>31029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47556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89631</xdr:rowOff>
    </xdr:from>
    <xdr:to>
      <xdr:col>102</xdr:col>
      <xdr:colOff>165100</xdr:colOff>
      <xdr:row>38</xdr:row>
      <xdr:rowOff>19782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332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36308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0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50038</xdr:rowOff>
    </xdr:from>
    <xdr:to>
      <xdr:col>98</xdr:col>
      <xdr:colOff>38100</xdr:colOff>
      <xdr:row>37</xdr:row>
      <xdr:rowOff>151638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168165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16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23505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6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125678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9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147444</xdr:rowOff>
    </xdr:from>
    <xdr:to>
      <xdr:col>107</xdr:col>
      <xdr:colOff>101600</xdr:colOff>
      <xdr:row>59</xdr:row>
      <xdr:rowOff>77594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94121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156870</xdr:rowOff>
    </xdr:from>
    <xdr:to>
      <xdr:col>102</xdr:col>
      <xdr:colOff>165100</xdr:colOff>
      <xdr:row>59</xdr:row>
      <xdr:rowOff>87020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103547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7257</xdr:rowOff>
    </xdr:from>
    <xdr:to>
      <xdr:col>98</xdr:col>
      <xdr:colOff>38100</xdr:colOff>
      <xdr:row>59</xdr:row>
      <xdr:rowOff>108857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125384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150504</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94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117545</xdr:rowOff>
    </xdr:from>
    <xdr:to>
      <xdr:col>116</xdr:col>
      <xdr:colOff>63500</xdr:colOff>
      <xdr:row>78</xdr:row>
      <xdr:rowOff>1282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3319195"/>
          <a:ext cx="838200" cy="5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131982</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90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117545</xdr:rowOff>
    </xdr:from>
    <xdr:to>
      <xdr:col>111</xdr:col>
      <xdr:colOff>177800</xdr:colOff>
      <xdr:row>78</xdr:row>
      <xdr:rowOff>2273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319195"/>
          <a:ext cx="889000" cy="5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79148</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2273</xdr:rowOff>
    </xdr:from>
    <xdr:to>
      <xdr:col>107</xdr:col>
      <xdr:colOff>50800</xdr:colOff>
      <xdr:row>78</xdr:row>
      <xdr:rowOff>37914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375373"/>
          <a:ext cx="889000" cy="3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157882</xdr:rowOff>
    </xdr:from>
    <xdr:to>
      <xdr:col>107</xdr:col>
      <xdr:colOff>101600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104559</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296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402</xdr:rowOff>
    </xdr:from>
    <xdr:to>
      <xdr:col>102</xdr:col>
      <xdr:colOff>114300</xdr:colOff>
      <xdr:row>78</xdr:row>
      <xdr:rowOff>37914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373502"/>
          <a:ext cx="889000" cy="3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159913</xdr:rowOff>
    </xdr:from>
    <xdr:to>
      <xdr:col>102</xdr:col>
      <xdr:colOff>165100</xdr:colOff>
      <xdr:row>77</xdr:row>
      <xdr:rowOff>90063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106590</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45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145557</xdr:rowOff>
    </xdr:from>
    <xdr:to>
      <xdr:col>98</xdr:col>
      <xdr:colOff>38100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92234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56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121932</xdr:rowOff>
    </xdr:from>
    <xdr:to>
      <xdr:col>116</xdr:col>
      <xdr:colOff>114300</xdr:colOff>
      <xdr:row>78</xdr:row>
      <xdr:rowOff>52082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32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100359</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30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66745</xdr:rowOff>
    </xdr:from>
    <xdr:to>
      <xdr:col>112</xdr:col>
      <xdr:colOff>38100</xdr:colOff>
      <xdr:row>77</xdr:row>
      <xdr:rowOff>168345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26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159472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36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122923</xdr:rowOff>
    </xdr:from>
    <xdr:to>
      <xdr:col>107</xdr:col>
      <xdr:colOff>101600</xdr:colOff>
      <xdr:row>78</xdr:row>
      <xdr:rowOff>53073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32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44200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41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158564</xdr:rowOff>
    </xdr:from>
    <xdr:to>
      <xdr:col>102</xdr:col>
      <xdr:colOff>165100</xdr:colOff>
      <xdr:row>78</xdr:row>
      <xdr:rowOff>88714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36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79841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45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121052</xdr:rowOff>
    </xdr:from>
    <xdr:to>
      <xdr:col>98</xdr:col>
      <xdr:colOff>38100</xdr:colOff>
      <xdr:row>78</xdr:row>
      <xdr:rowOff>51202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32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42329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41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について、扶助費、普通建設事業費が前年度を下回っており、扶助費については新型コロナウイルス感染症対策に係る給付事業が主な要因である。普通建設事業については、村営住宅や道の駅の皆減が主な要因となっている。前年度より上回っている公債費については、村営住宅建設に係る公営住宅建設事業債、新庁舎建設に係る公共施設等適正管理推進事業債の償還が始まったことが要因となっている。維持補修費の増加など前年度と比較して上回っているものについては、計画的な取り組みに努め、単年度負担の抑制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4,504
4,458
194.80
6,414,236
5,992,168
325,408
3,305,766
5,843,874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107382</xdr:rowOff>
    </xdr:from>
    <xdr:to>
      <xdr:col>24</xdr:col>
      <xdr:colOff>63500</xdr:colOff>
      <xdr:row>38</xdr:row>
      <xdr:rowOff>115840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622482"/>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158697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330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115840</xdr:rowOff>
    </xdr:from>
    <xdr:to>
      <xdr:col>19</xdr:col>
      <xdr:colOff>177800</xdr:colOff>
      <xdr:row>38</xdr:row>
      <xdr:rowOff>116154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630940"/>
          <a:ext cx="889000" cy="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104057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27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109882</xdr:rowOff>
    </xdr:from>
    <xdr:to>
      <xdr:col>15</xdr:col>
      <xdr:colOff>50800</xdr:colOff>
      <xdr:row>38</xdr:row>
      <xdr:rowOff>116154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2019300" y="6624982"/>
          <a:ext cx="889000" cy="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157109</xdr:rowOff>
    </xdr:from>
    <xdr:to>
      <xdr:col>15</xdr:col>
      <xdr:colOff>101600</xdr:colOff>
      <xdr:row>38</xdr:row>
      <xdr:rowOff>87258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007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103786</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27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109882</xdr:rowOff>
    </xdr:from>
    <xdr:to>
      <xdr:col>10</xdr:col>
      <xdr:colOff>114300</xdr:colOff>
      <xdr:row>38</xdr:row>
      <xdr:rowOff>124127</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624982"/>
          <a:ext cx="889000" cy="1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145950</xdr:rowOff>
    </xdr:from>
    <xdr:to>
      <xdr:col>10</xdr:col>
      <xdr:colOff>165100</xdr:colOff>
      <xdr:row>38</xdr:row>
      <xdr:rowOff>76100</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4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92627</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26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151265</xdr:rowOff>
    </xdr:from>
    <xdr:to>
      <xdr:col>6</xdr:col>
      <xdr:colOff>38100</xdr:colOff>
      <xdr:row>38</xdr:row>
      <xdr:rowOff>81415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49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97942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27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56582</xdr:rowOff>
    </xdr:from>
    <xdr:to>
      <xdr:col>24</xdr:col>
      <xdr:colOff>114300</xdr:colOff>
      <xdr:row>38</xdr:row>
      <xdr:rowOff>158182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57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142959</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65040</xdr:rowOff>
    </xdr:from>
    <xdr:to>
      <xdr:col>20</xdr:col>
      <xdr:colOff>38100</xdr:colOff>
      <xdr:row>38</xdr:row>
      <xdr:rowOff>166640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58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157767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67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65354</xdr:rowOff>
    </xdr:from>
    <xdr:to>
      <xdr:col>15</xdr:col>
      <xdr:colOff>101600</xdr:colOff>
      <xdr:row>38</xdr:row>
      <xdr:rowOff>166954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58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158081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67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59082</xdr:rowOff>
    </xdr:from>
    <xdr:to>
      <xdr:col>10</xdr:col>
      <xdr:colOff>165100</xdr:colOff>
      <xdr:row>38</xdr:row>
      <xdr:rowOff>160682</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57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151809</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66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73327</xdr:rowOff>
    </xdr:from>
    <xdr:to>
      <xdr:col>6</xdr:col>
      <xdr:colOff>38100</xdr:colOff>
      <xdr:row>39</xdr:row>
      <xdr:rowOff>3477</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58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166054</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68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87450</xdr:rowOff>
    </xdr:from>
    <xdr:to>
      <xdr:col>24</xdr:col>
      <xdr:colOff>63500</xdr:colOff>
      <xdr:row>58</xdr:row>
      <xdr:rowOff>94046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10031550"/>
          <a:ext cx="838200" cy="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85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7676</xdr:rowOff>
    </xdr:from>
    <xdr:to>
      <xdr:col>19</xdr:col>
      <xdr:colOff>177800</xdr:colOff>
      <xdr:row>58</xdr:row>
      <xdr:rowOff>94046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951776"/>
          <a:ext cx="889000" cy="8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80858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68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7676</xdr:rowOff>
    </xdr:from>
    <xdr:to>
      <xdr:col>15</xdr:col>
      <xdr:colOff>50800</xdr:colOff>
      <xdr:row>58</xdr:row>
      <xdr:rowOff>77014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951776"/>
          <a:ext cx="889000" cy="6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160763</xdr:rowOff>
    </xdr:from>
    <xdr:to>
      <xdr:col>15</xdr:col>
      <xdr:colOff>101600</xdr:colOff>
      <xdr:row>58</xdr:row>
      <xdr:rowOff>90913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82040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1002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77014</xdr:rowOff>
    </xdr:from>
    <xdr:to>
      <xdr:col>10</xdr:col>
      <xdr:colOff>114300</xdr:colOff>
      <xdr:row>58</xdr:row>
      <xdr:rowOff>83435</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021114"/>
          <a:ext cx="889000" cy="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38850</xdr:rowOff>
    </xdr:from>
    <xdr:to>
      <xdr:col>10</xdr:col>
      <xdr:colOff>165100</xdr:colOff>
      <xdr:row>58</xdr:row>
      <xdr:rowOff>140450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131577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35769</xdr:rowOff>
    </xdr:from>
    <xdr:to>
      <xdr:col>6</xdr:col>
      <xdr:colOff>38100</xdr:colOff>
      <xdr:row>58</xdr:row>
      <xdr:rowOff>137369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128496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100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36650</xdr:rowOff>
    </xdr:from>
    <xdr:to>
      <xdr:col>24</xdr:col>
      <xdr:colOff>114300</xdr:colOff>
      <xdr:row>58</xdr:row>
      <xdr:rowOff>138250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8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139708</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1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43246</xdr:rowOff>
    </xdr:from>
    <xdr:to>
      <xdr:col>20</xdr:col>
      <xdr:colOff>38100</xdr:colOff>
      <xdr:row>58</xdr:row>
      <xdr:rowOff>144846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8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135973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1008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128326</xdr:rowOff>
    </xdr:from>
    <xdr:to>
      <xdr:col>15</xdr:col>
      <xdr:colOff>101600</xdr:colOff>
      <xdr:row>58</xdr:row>
      <xdr:rowOff>58476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75003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676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26214</xdr:rowOff>
    </xdr:from>
    <xdr:to>
      <xdr:col>10</xdr:col>
      <xdr:colOff>165100</xdr:colOff>
      <xdr:row>58</xdr:row>
      <xdr:rowOff>127814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97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144341</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74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32635</xdr:rowOff>
    </xdr:from>
    <xdr:to>
      <xdr:col>6</xdr:col>
      <xdr:colOff>38100</xdr:colOff>
      <xdr:row>58</xdr:row>
      <xdr:rowOff>134235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7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150762</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75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49744</xdr:rowOff>
    </xdr:from>
    <xdr:to>
      <xdr:col>24</xdr:col>
      <xdr:colOff>62865</xdr:colOff>
      <xdr:row>77</xdr:row>
      <xdr:rowOff>84609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22694"/>
          <a:ext cx="1270" cy="106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88436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290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84609</xdr:rowOff>
    </xdr:from>
    <xdr:to>
      <xdr:col>24</xdr:col>
      <xdr:colOff>152400</xdr:colOff>
      <xdr:row>77</xdr:row>
      <xdr:rowOff>84609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2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167871</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9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49744</xdr:rowOff>
    </xdr:from>
    <xdr:to>
      <xdr:col>24</xdr:col>
      <xdr:colOff>152400</xdr:colOff>
      <xdr:row>71</xdr:row>
      <xdr:rowOff>49744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2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25640</xdr:rowOff>
    </xdr:from>
    <xdr:to>
      <xdr:col>24</xdr:col>
      <xdr:colOff>63500</xdr:colOff>
      <xdr:row>77</xdr:row>
      <xdr:rowOff>31697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27290"/>
          <a:ext cx="8382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39071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978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16194</xdr:rowOff>
    </xdr:from>
    <xdr:to>
      <xdr:col>24</xdr:col>
      <xdr:colOff>114300</xdr:colOff>
      <xdr:row>76</xdr:row>
      <xdr:rowOff>117794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4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105270</xdr:rowOff>
    </xdr:from>
    <xdr:to>
      <xdr:col>19</xdr:col>
      <xdr:colOff>177800</xdr:colOff>
      <xdr:row>77</xdr:row>
      <xdr:rowOff>31697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35470"/>
          <a:ext cx="889000" cy="9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17777</xdr:rowOff>
    </xdr:from>
    <xdr:to>
      <xdr:col>20</xdr:col>
      <xdr:colOff>38100</xdr:colOff>
      <xdr:row>76</xdr:row>
      <xdr:rowOff>119377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4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135904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2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105270</xdr:rowOff>
    </xdr:from>
    <xdr:to>
      <xdr:col>15</xdr:col>
      <xdr:colOff>50800</xdr:colOff>
      <xdr:row>77</xdr:row>
      <xdr:rowOff>132873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35470"/>
          <a:ext cx="889000" cy="19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36672</xdr:rowOff>
    </xdr:from>
    <xdr:to>
      <xdr:col>15</xdr:col>
      <xdr:colOff>101600</xdr:colOff>
      <xdr:row>76</xdr:row>
      <xdr:rowOff>138272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6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154799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4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68236</xdr:rowOff>
    </xdr:from>
    <xdr:to>
      <xdr:col>10</xdr:col>
      <xdr:colOff>114300</xdr:colOff>
      <xdr:row>77</xdr:row>
      <xdr:rowOff>132873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269886"/>
          <a:ext cx="889000" cy="6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59758</xdr:rowOff>
    </xdr:from>
    <xdr:to>
      <xdr:col>10</xdr:col>
      <xdr:colOff>165100</xdr:colOff>
      <xdr:row>76</xdr:row>
      <xdr:rowOff>161358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6435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56029</xdr:rowOff>
    </xdr:from>
    <xdr:to>
      <xdr:col>6</xdr:col>
      <xdr:colOff>38100</xdr:colOff>
      <xdr:row>76</xdr:row>
      <xdr:rowOff>157629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2706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6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146290</xdr:rowOff>
    </xdr:from>
    <xdr:to>
      <xdr:col>24</xdr:col>
      <xdr:colOff>114300</xdr:colOff>
      <xdr:row>77</xdr:row>
      <xdr:rowOff>76440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7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61217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9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152347</xdr:rowOff>
    </xdr:from>
    <xdr:to>
      <xdr:col>20</xdr:col>
      <xdr:colOff>38100</xdr:colOff>
      <xdr:row>77</xdr:row>
      <xdr:rowOff>82497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8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73624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75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54470</xdr:rowOff>
    </xdr:from>
    <xdr:to>
      <xdr:col>15</xdr:col>
      <xdr:colOff>101600</xdr:colOff>
      <xdr:row>76</xdr:row>
      <xdr:rowOff>156070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8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147197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7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82073</xdr:rowOff>
    </xdr:from>
    <xdr:to>
      <xdr:col>10</xdr:col>
      <xdr:colOff>165100</xdr:colOff>
      <xdr:row>78</xdr:row>
      <xdr:rowOff>12223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8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3350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76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17436</xdr:rowOff>
    </xdr:from>
    <xdr:to>
      <xdr:col>6</xdr:col>
      <xdr:colOff>38100</xdr:colOff>
      <xdr:row>77</xdr:row>
      <xdr:rowOff>119036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110163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1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29845</xdr:rowOff>
    </xdr:from>
    <xdr:to>
      <xdr:col>24</xdr:col>
      <xdr:colOff>63500</xdr:colOff>
      <xdr:row>98</xdr:row>
      <xdr:rowOff>42100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831945"/>
          <a:ext cx="838200" cy="1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74029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33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29749</xdr:rowOff>
    </xdr:from>
    <xdr:to>
      <xdr:col>19</xdr:col>
      <xdr:colOff>177800</xdr:colOff>
      <xdr:row>98</xdr:row>
      <xdr:rowOff>29845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831849"/>
          <a:ext cx="8890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6507</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46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29749</xdr:rowOff>
    </xdr:from>
    <xdr:to>
      <xdr:col>15</xdr:col>
      <xdr:colOff>50800</xdr:colOff>
      <xdr:row>98</xdr:row>
      <xdr:rowOff>45140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31849"/>
          <a:ext cx="889000" cy="1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79149</xdr:rowOff>
    </xdr:from>
    <xdr:to>
      <xdr:col>15</xdr:col>
      <xdr:colOff>101600</xdr:colOff>
      <xdr:row>98</xdr:row>
      <xdr:rowOff>9299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25826</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48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33328</xdr:rowOff>
    </xdr:from>
    <xdr:to>
      <xdr:col>10</xdr:col>
      <xdr:colOff>114300</xdr:colOff>
      <xdr:row>98</xdr:row>
      <xdr:rowOff>45140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35428"/>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77510</xdr:rowOff>
    </xdr:from>
    <xdr:to>
      <xdr:col>10</xdr:col>
      <xdr:colOff>165100</xdr:colOff>
      <xdr:row>98</xdr:row>
      <xdr:rowOff>7660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24187</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48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52591</xdr:rowOff>
    </xdr:from>
    <xdr:to>
      <xdr:col>6</xdr:col>
      <xdr:colOff>38100</xdr:colOff>
      <xdr:row>97</xdr:row>
      <xdr:rowOff>154191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170718</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45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162750</xdr:rowOff>
    </xdr:from>
    <xdr:to>
      <xdr:col>24</xdr:col>
      <xdr:colOff>114300</xdr:colOff>
      <xdr:row>98</xdr:row>
      <xdr:rowOff>92900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77677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0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150495</xdr:rowOff>
    </xdr:from>
    <xdr:to>
      <xdr:col>20</xdr:col>
      <xdr:colOff>38100</xdr:colOff>
      <xdr:row>98</xdr:row>
      <xdr:rowOff>80645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71772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7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150399</xdr:rowOff>
    </xdr:from>
    <xdr:to>
      <xdr:col>15</xdr:col>
      <xdr:colOff>101600</xdr:colOff>
      <xdr:row>98</xdr:row>
      <xdr:rowOff>80549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8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71676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7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165790</xdr:rowOff>
    </xdr:from>
    <xdr:to>
      <xdr:col>10</xdr:col>
      <xdr:colOff>165100</xdr:colOff>
      <xdr:row>98</xdr:row>
      <xdr:rowOff>95940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9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87067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8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153978</xdr:rowOff>
    </xdr:from>
    <xdr:to>
      <xdr:col>6</xdr:col>
      <xdr:colOff>38100</xdr:colOff>
      <xdr:row>98</xdr:row>
      <xdr:rowOff>84128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8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75255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7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142791</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86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63904</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104425</xdr:rowOff>
    </xdr:from>
    <xdr:to>
      <xdr:col>46</xdr:col>
      <xdr:colOff>38100</xdr:colOff>
      <xdr:row>39</xdr:row>
      <xdr:rowOff>34575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51103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98978</xdr:rowOff>
    </xdr:from>
    <xdr:to>
      <xdr:col>41</xdr:col>
      <xdr:colOff>101600</xdr:colOff>
      <xdr:row>39</xdr:row>
      <xdr:rowOff>29128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45654</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112351</xdr:rowOff>
    </xdr:from>
    <xdr:to>
      <xdr:col>36</xdr:col>
      <xdr:colOff>165100</xdr:colOff>
      <xdr:row>39</xdr:row>
      <xdr:rowOff>42501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2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59028</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40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98340</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13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49307</xdr:rowOff>
    </xdr:from>
    <xdr:to>
      <xdr:col>55</xdr:col>
      <xdr:colOff>0</xdr:colOff>
      <xdr:row>57</xdr:row>
      <xdr:rowOff>103629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821957"/>
          <a:ext cx="838200" cy="5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163138</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64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103629</xdr:rowOff>
    </xdr:from>
    <xdr:to>
      <xdr:col>50</xdr:col>
      <xdr:colOff>114300</xdr:colOff>
      <xdr:row>57</xdr:row>
      <xdr:rowOff>104612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876279"/>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126894</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55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104612</xdr:rowOff>
    </xdr:from>
    <xdr:to>
      <xdr:col>45</xdr:col>
      <xdr:colOff>177800</xdr:colOff>
      <xdr:row>57</xdr:row>
      <xdr:rowOff>120431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877262"/>
          <a:ext cx="88900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136682</xdr:rowOff>
    </xdr:from>
    <xdr:to>
      <xdr:col>46</xdr:col>
      <xdr:colOff>38100</xdr:colOff>
      <xdr:row>57</xdr:row>
      <xdr:rowOff>66832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3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83359</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513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120431</xdr:rowOff>
    </xdr:from>
    <xdr:to>
      <xdr:col>41</xdr:col>
      <xdr:colOff>50800</xdr:colOff>
      <xdr:row>57</xdr:row>
      <xdr:rowOff>122322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893081"/>
          <a:ext cx="889000" cy="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167223</xdr:rowOff>
    </xdr:from>
    <xdr:to>
      <xdr:col>41</xdr:col>
      <xdr:colOff>101600</xdr:colOff>
      <xdr:row>57</xdr:row>
      <xdr:rowOff>97373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113900</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61795" y="95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xdr:rowOff>
    </xdr:from>
    <xdr:to>
      <xdr:col>36</xdr:col>
      <xdr:colOff>165100</xdr:colOff>
      <xdr:row>57</xdr:row>
      <xdr:rowOff>110474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127001</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55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169957</xdr:rowOff>
    </xdr:from>
    <xdr:to>
      <xdr:col>55</xdr:col>
      <xdr:colOff>50800</xdr:colOff>
      <xdr:row>57</xdr:row>
      <xdr:rowOff>100107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21384</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622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52829</xdr:rowOff>
    </xdr:from>
    <xdr:to>
      <xdr:col>50</xdr:col>
      <xdr:colOff>165100</xdr:colOff>
      <xdr:row>57</xdr:row>
      <xdr:rowOff>154429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2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145556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91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53812</xdr:rowOff>
    </xdr:from>
    <xdr:to>
      <xdr:col>46</xdr:col>
      <xdr:colOff>38100</xdr:colOff>
      <xdr:row>57</xdr:row>
      <xdr:rowOff>155412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2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146539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91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69631</xdr:rowOff>
    </xdr:from>
    <xdr:to>
      <xdr:col>41</xdr:col>
      <xdr:colOff>101600</xdr:colOff>
      <xdr:row>57</xdr:row>
      <xdr:rowOff>171231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4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162358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9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71522</xdr:rowOff>
    </xdr:from>
    <xdr:to>
      <xdr:col>36</xdr:col>
      <xdr:colOff>165100</xdr:colOff>
      <xdr:row>58</xdr:row>
      <xdr:rowOff>1672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4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164249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93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113205</xdr:rowOff>
    </xdr:from>
    <xdr:to>
      <xdr:col>55</xdr:col>
      <xdr:colOff>0</xdr:colOff>
      <xdr:row>78</xdr:row>
      <xdr:rowOff>118582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143405"/>
          <a:ext cx="838200" cy="34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15226</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16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113205</xdr:rowOff>
    </xdr:from>
    <xdr:to>
      <xdr:col>50</xdr:col>
      <xdr:colOff>114300</xdr:colOff>
      <xdr:row>78</xdr:row>
      <xdr:rowOff>21737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143405"/>
          <a:ext cx="889000" cy="25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86484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4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21737</xdr:rowOff>
    </xdr:from>
    <xdr:to>
      <xdr:col>45</xdr:col>
      <xdr:colOff>177800</xdr:colOff>
      <xdr:row>78</xdr:row>
      <xdr:rowOff>128474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394837"/>
          <a:ext cx="889000" cy="10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138198</xdr:rowOff>
    </xdr:from>
    <xdr:to>
      <xdr:col>46</xdr:col>
      <xdr:colOff>38100</xdr:colOff>
      <xdr:row>78</xdr:row>
      <xdr:rowOff>68348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84875</xdr:rowOff>
    </xdr:from>
    <xdr:ext cx="59901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50795" y="13115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123704</xdr:rowOff>
    </xdr:from>
    <xdr:to>
      <xdr:col>41</xdr:col>
      <xdr:colOff>50800</xdr:colOff>
      <xdr:row>78</xdr:row>
      <xdr:rowOff>128474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496804"/>
          <a:ext cx="889000" cy="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11219</xdr:rowOff>
    </xdr:from>
    <xdr:to>
      <xdr:col>41</xdr:col>
      <xdr:colOff>101600</xdr:colOff>
      <xdr:row>78</xdr:row>
      <xdr:rowOff>112819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8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129346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5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18495</xdr:rowOff>
    </xdr:from>
    <xdr:to>
      <xdr:col>36</xdr:col>
      <xdr:colOff>165100</xdr:colOff>
      <xdr:row>78</xdr:row>
      <xdr:rowOff>120095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136622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67782</xdr:rowOff>
    </xdr:from>
    <xdr:to>
      <xdr:col>55</xdr:col>
      <xdr:colOff>50800</xdr:colOff>
      <xdr:row>78</xdr:row>
      <xdr:rowOff>169382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4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154159</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5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62405</xdr:rowOff>
    </xdr:from>
    <xdr:to>
      <xdr:col>50</xdr:col>
      <xdr:colOff>165100</xdr:colOff>
      <xdr:row>76</xdr:row>
      <xdr:rowOff>164005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09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9082</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39795" y="12867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142387</xdr:rowOff>
    </xdr:from>
    <xdr:to>
      <xdr:col>46</xdr:col>
      <xdr:colOff>38100</xdr:colOff>
      <xdr:row>78</xdr:row>
      <xdr:rowOff>72537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4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63664</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50795" y="13436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77674</xdr:rowOff>
    </xdr:from>
    <xdr:to>
      <xdr:col>41</xdr:col>
      <xdr:colOff>101600</xdr:colOff>
      <xdr:row>79</xdr:row>
      <xdr:rowOff>7824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5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170401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54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72904</xdr:rowOff>
    </xdr:from>
    <xdr:to>
      <xdr:col>36</xdr:col>
      <xdr:colOff>165100</xdr:colOff>
      <xdr:row>79</xdr:row>
      <xdr:rowOff>3054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4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165631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53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123391</xdr:rowOff>
    </xdr:from>
    <xdr:to>
      <xdr:col>55</xdr:col>
      <xdr:colOff>0</xdr:colOff>
      <xdr:row>97</xdr:row>
      <xdr:rowOff>166332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754041"/>
          <a:ext cx="838200" cy="4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71406</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530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123391</xdr:rowOff>
    </xdr:from>
    <xdr:to>
      <xdr:col>50</xdr:col>
      <xdr:colOff>114300</xdr:colOff>
      <xdr:row>97</xdr:row>
      <xdr:rowOff>134286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754041"/>
          <a:ext cx="889000" cy="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155951</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4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134286</xdr:rowOff>
    </xdr:from>
    <xdr:to>
      <xdr:col>45</xdr:col>
      <xdr:colOff>177800</xdr:colOff>
      <xdr:row>97</xdr:row>
      <xdr:rowOff>136379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764936"/>
          <a:ext cx="889000" cy="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52970</xdr:rowOff>
    </xdr:from>
    <xdr:to>
      <xdr:col>46</xdr:col>
      <xdr:colOff>38100</xdr:colOff>
      <xdr:row>97</xdr:row>
      <xdr:rowOff>154570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171097</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4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9065</xdr:rowOff>
    </xdr:from>
    <xdr:to>
      <xdr:col>41</xdr:col>
      <xdr:colOff>50800</xdr:colOff>
      <xdr:row>97</xdr:row>
      <xdr:rowOff>136379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639715"/>
          <a:ext cx="889000" cy="12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50639</xdr:rowOff>
    </xdr:from>
    <xdr:to>
      <xdr:col>41</xdr:col>
      <xdr:colOff>101600</xdr:colOff>
      <xdr:row>97</xdr:row>
      <xdr:rowOff>152239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168766</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4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53936</xdr:rowOff>
    </xdr:from>
    <xdr:to>
      <xdr:col>36</xdr:col>
      <xdr:colOff>165100</xdr:colOff>
      <xdr:row>97</xdr:row>
      <xdr:rowOff>155536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146663</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7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115532</xdr:rowOff>
    </xdr:from>
    <xdr:to>
      <xdr:col>55</xdr:col>
      <xdr:colOff>50800</xdr:colOff>
      <xdr:row>98</xdr:row>
      <xdr:rowOff>45682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74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30459</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6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72591</xdr:rowOff>
    </xdr:from>
    <xdr:to>
      <xdr:col>50</xdr:col>
      <xdr:colOff>165100</xdr:colOff>
      <xdr:row>98</xdr:row>
      <xdr:rowOff>2741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70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165318</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79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83486</xdr:rowOff>
    </xdr:from>
    <xdr:to>
      <xdr:col>46</xdr:col>
      <xdr:colOff>38100</xdr:colOff>
      <xdr:row>98</xdr:row>
      <xdr:rowOff>13636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1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4763</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80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85579</xdr:rowOff>
    </xdr:from>
    <xdr:to>
      <xdr:col>41</xdr:col>
      <xdr:colOff>101600</xdr:colOff>
      <xdr:row>98</xdr:row>
      <xdr:rowOff>15729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1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6856</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80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129715</xdr:rowOff>
    </xdr:from>
    <xdr:to>
      <xdr:col>36</xdr:col>
      <xdr:colOff>165100</xdr:colOff>
      <xdr:row>97</xdr:row>
      <xdr:rowOff>59865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58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76392</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36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126477</xdr:rowOff>
    </xdr:from>
    <xdr:to>
      <xdr:col>85</xdr:col>
      <xdr:colOff>127000</xdr:colOff>
      <xdr:row>38</xdr:row>
      <xdr:rowOff>127960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641577"/>
          <a:ext cx="838200" cy="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44095</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38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117215</xdr:rowOff>
    </xdr:from>
    <xdr:to>
      <xdr:col>81</xdr:col>
      <xdr:colOff>50800</xdr:colOff>
      <xdr:row>38</xdr:row>
      <xdr:rowOff>126477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632315"/>
          <a:ext cx="889000" cy="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124558</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29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102346</xdr:rowOff>
    </xdr:from>
    <xdr:to>
      <xdr:col>76</xdr:col>
      <xdr:colOff>114300</xdr:colOff>
      <xdr:row>38</xdr:row>
      <xdr:rowOff>117215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617446"/>
          <a:ext cx="889000" cy="1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144211</xdr:rowOff>
    </xdr:from>
    <xdr:to>
      <xdr:col>76</xdr:col>
      <xdr:colOff>165100</xdr:colOff>
      <xdr:row>38</xdr:row>
      <xdr:rowOff>74361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4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90888</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6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102346</xdr:rowOff>
    </xdr:from>
    <xdr:to>
      <xdr:col>71</xdr:col>
      <xdr:colOff>177800</xdr:colOff>
      <xdr:row>38</xdr:row>
      <xdr:rowOff>103274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617446"/>
          <a:ext cx="889000" cy="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141919</xdr:rowOff>
    </xdr:from>
    <xdr:to>
      <xdr:col>72</xdr:col>
      <xdr:colOff>38100</xdr:colOff>
      <xdr:row>38</xdr:row>
      <xdr:rowOff>72068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88596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26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4621</xdr:rowOff>
    </xdr:from>
    <xdr:to>
      <xdr:col>67</xdr:col>
      <xdr:colOff>101600</xdr:colOff>
      <xdr:row>38</xdr:row>
      <xdr:rowOff>106221</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122749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77160</xdr:rowOff>
    </xdr:from>
    <xdr:to>
      <xdr:col>85</xdr:col>
      <xdr:colOff>177800</xdr:colOff>
      <xdr:row>39</xdr:row>
      <xdr:rowOff>7310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59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171095</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51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75677</xdr:rowOff>
    </xdr:from>
    <xdr:to>
      <xdr:col>81</xdr:col>
      <xdr:colOff>101600</xdr:colOff>
      <xdr:row>39</xdr:row>
      <xdr:rowOff>5827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59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168404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68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66415</xdr:rowOff>
    </xdr:from>
    <xdr:to>
      <xdr:col>76</xdr:col>
      <xdr:colOff>165100</xdr:colOff>
      <xdr:row>38</xdr:row>
      <xdr:rowOff>168015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58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159142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67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51546</xdr:rowOff>
    </xdr:from>
    <xdr:to>
      <xdr:col>72</xdr:col>
      <xdr:colOff>38100</xdr:colOff>
      <xdr:row>38</xdr:row>
      <xdr:rowOff>153146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56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144273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65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52474</xdr:rowOff>
    </xdr:from>
    <xdr:to>
      <xdr:col>67</xdr:col>
      <xdr:colOff>101600</xdr:colOff>
      <xdr:row>38</xdr:row>
      <xdr:rowOff>154074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56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145201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66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164877</xdr:rowOff>
    </xdr:from>
    <xdr:to>
      <xdr:col>85</xdr:col>
      <xdr:colOff>127000</xdr:colOff>
      <xdr:row>58</xdr:row>
      <xdr:rowOff>26445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766077"/>
          <a:ext cx="838200" cy="20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111389</xdr:rowOff>
    </xdr:from>
    <xdr:ext cx="599010"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884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5076</xdr:rowOff>
    </xdr:from>
    <xdr:to>
      <xdr:col>81</xdr:col>
      <xdr:colOff>50800</xdr:colOff>
      <xdr:row>58</xdr:row>
      <xdr:rowOff>26445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949176"/>
          <a:ext cx="889000" cy="2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82668</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181795" y="1002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149461</xdr:rowOff>
    </xdr:from>
    <xdr:to>
      <xdr:col>76</xdr:col>
      <xdr:colOff>114300</xdr:colOff>
      <xdr:row>58</xdr:row>
      <xdr:rowOff>5076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922111"/>
          <a:ext cx="889000" cy="2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4686</xdr:rowOff>
    </xdr:from>
    <xdr:to>
      <xdr:col>76</xdr:col>
      <xdr:colOff>165100</xdr:colOff>
      <xdr:row>58</xdr:row>
      <xdr:rowOff>106286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94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97413</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292795" y="1004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149461</xdr:rowOff>
    </xdr:from>
    <xdr:to>
      <xdr:col>71</xdr:col>
      <xdr:colOff>177800</xdr:colOff>
      <xdr:row>57</xdr:row>
      <xdr:rowOff>159627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922111"/>
          <a:ext cx="889000" cy="1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153396</xdr:rowOff>
    </xdr:from>
    <xdr:to>
      <xdr:col>72</xdr:col>
      <xdr:colOff>38100</xdr:colOff>
      <xdr:row>58</xdr:row>
      <xdr:rowOff>83546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74673</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03795" y="10018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26243</xdr:rowOff>
    </xdr:from>
    <xdr:to>
      <xdr:col>67</xdr:col>
      <xdr:colOff>101600</xdr:colOff>
      <xdr:row>58</xdr:row>
      <xdr:rowOff>127843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118970</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14795" y="10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114077</xdr:rowOff>
    </xdr:from>
    <xdr:to>
      <xdr:col>85</xdr:col>
      <xdr:colOff>177800</xdr:colOff>
      <xdr:row>57</xdr:row>
      <xdr:rowOff>44227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136954</xdr:rowOff>
    </xdr:from>
    <xdr:ext cx="599010"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566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147095</xdr:rowOff>
    </xdr:from>
    <xdr:to>
      <xdr:col>81</xdr:col>
      <xdr:colOff>101600</xdr:colOff>
      <xdr:row>58</xdr:row>
      <xdr:rowOff>77245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91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93772</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181795" y="9694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125726</xdr:rowOff>
    </xdr:from>
    <xdr:to>
      <xdr:col>76</xdr:col>
      <xdr:colOff>165100</xdr:colOff>
      <xdr:row>58</xdr:row>
      <xdr:rowOff>55876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9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72403</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292795" y="967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98661</xdr:rowOff>
    </xdr:from>
    <xdr:to>
      <xdr:col>72</xdr:col>
      <xdr:colOff>38100</xdr:colOff>
      <xdr:row>58</xdr:row>
      <xdr:rowOff>28811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45338</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03795" y="964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108827</xdr:rowOff>
    </xdr:from>
    <xdr:to>
      <xdr:col>67</xdr:col>
      <xdr:colOff>101600</xdr:colOff>
      <xdr:row>58</xdr:row>
      <xdr:rowOff>38977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8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55504</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14795" y="9656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93163</xdr:rowOff>
    </xdr:from>
    <xdr:to>
      <xdr:col>85</xdr:col>
      <xdr:colOff>127000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637713"/>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4994</xdr:rowOff>
    </xdr:from>
    <xdr:ext cx="534377"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7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96770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2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88119</xdr:rowOff>
    </xdr:from>
    <xdr:to>
      <xdr:col>76</xdr:col>
      <xdr:colOff>114300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632669"/>
          <a:ext cx="889000" cy="1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135048</xdr:rowOff>
    </xdr:from>
    <xdr:to>
      <xdr:col>76</xdr:col>
      <xdr:colOff>165100</xdr:colOff>
      <xdr:row>79</xdr:row>
      <xdr:rowOff>65198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81725</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28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77432</xdr:rowOff>
    </xdr:from>
    <xdr:to>
      <xdr:col>71</xdr:col>
      <xdr:colOff>177800</xdr:colOff>
      <xdr:row>79</xdr:row>
      <xdr:rowOff>88119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621982"/>
          <a:ext cx="889000" cy="1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161568</xdr:rowOff>
    </xdr:from>
    <xdr:to>
      <xdr:col>72</xdr:col>
      <xdr:colOff>38100</xdr:colOff>
      <xdr:row>79</xdr:row>
      <xdr:rowOff>91718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108245</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166108</xdr:rowOff>
    </xdr:from>
    <xdr:to>
      <xdr:col>67</xdr:col>
      <xdr:colOff>101600</xdr:colOff>
      <xdr:row>79</xdr:row>
      <xdr:rowOff>96258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112785</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42363</xdr:rowOff>
    </xdr:from>
    <xdr:to>
      <xdr:col>85</xdr:col>
      <xdr:colOff>177800</xdr:colOff>
      <xdr:row>79</xdr:row>
      <xdr:rowOff>143963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8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131994</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0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37319</xdr:rowOff>
    </xdr:from>
    <xdr:to>
      <xdr:col>72</xdr:col>
      <xdr:colOff>38100</xdr:colOff>
      <xdr:row>79</xdr:row>
      <xdr:rowOff>138919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8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130046</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674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26632</xdr:rowOff>
    </xdr:from>
    <xdr:to>
      <xdr:col>67</xdr:col>
      <xdr:colOff>101600</xdr:colOff>
      <xdr:row>79</xdr:row>
      <xdr:rowOff>128232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7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119359</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66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94780</xdr:rowOff>
    </xdr:from>
    <xdr:to>
      <xdr:col>85</xdr:col>
      <xdr:colOff>127000</xdr:colOff>
      <xdr:row>98</xdr:row>
      <xdr:rowOff>107085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896880"/>
          <a:ext cx="838200" cy="1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63039</xdr:rowOff>
    </xdr:from>
    <xdr:ext cx="599010"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693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107085</xdr:rowOff>
    </xdr:from>
    <xdr:to>
      <xdr:col>81</xdr:col>
      <xdr:colOff>50800</xdr:colOff>
      <xdr:row>98</xdr:row>
      <xdr:rowOff>111846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909185"/>
          <a:ext cx="889000" cy="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169088</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181795" y="1662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111846</xdr:rowOff>
    </xdr:from>
    <xdr:to>
      <xdr:col>76</xdr:col>
      <xdr:colOff>114300</xdr:colOff>
      <xdr:row>98</xdr:row>
      <xdr:rowOff>115619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913946"/>
          <a:ext cx="889000" cy="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48938</xdr:rowOff>
    </xdr:from>
    <xdr:to>
      <xdr:col>76</xdr:col>
      <xdr:colOff>165100</xdr:colOff>
      <xdr:row>98</xdr:row>
      <xdr:rowOff>150538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85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167065</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292795" y="1662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115619</xdr:rowOff>
    </xdr:from>
    <xdr:to>
      <xdr:col>71</xdr:col>
      <xdr:colOff>177800</xdr:colOff>
      <xdr:row>98</xdr:row>
      <xdr:rowOff>121944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917719"/>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38767</xdr:rowOff>
    </xdr:from>
    <xdr:to>
      <xdr:col>72</xdr:col>
      <xdr:colOff>38100</xdr:colOff>
      <xdr:row>98</xdr:row>
      <xdr:rowOff>140367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84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156894</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03795" y="1661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47662</xdr:rowOff>
    </xdr:from>
    <xdr:to>
      <xdr:col>67</xdr:col>
      <xdr:colOff>101600</xdr:colOff>
      <xdr:row>98</xdr:row>
      <xdr:rowOff>149262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84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165789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14795" y="1662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43980</xdr:rowOff>
    </xdr:from>
    <xdr:to>
      <xdr:col>85</xdr:col>
      <xdr:colOff>177800</xdr:colOff>
      <xdr:row>98</xdr:row>
      <xdr:rowOff>145580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84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18588</xdr:rowOff>
    </xdr:from>
    <xdr:ext cx="599010"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82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56285</xdr:rowOff>
    </xdr:from>
    <xdr:to>
      <xdr:col>81</xdr:col>
      <xdr:colOff>101600</xdr:colOff>
      <xdr:row>98</xdr:row>
      <xdr:rowOff>157885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85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149012</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181795" y="16951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61046</xdr:rowOff>
    </xdr:from>
    <xdr:to>
      <xdr:col>76</xdr:col>
      <xdr:colOff>165100</xdr:colOff>
      <xdr:row>98</xdr:row>
      <xdr:rowOff>162646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86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153773</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292795" y="1695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64819</xdr:rowOff>
    </xdr:from>
    <xdr:to>
      <xdr:col>72</xdr:col>
      <xdr:colOff>38100</xdr:colOff>
      <xdr:row>98</xdr:row>
      <xdr:rowOff>166419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86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157546</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03795" y="1695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71144</xdr:rowOff>
    </xdr:from>
    <xdr:to>
      <xdr:col>67</xdr:col>
      <xdr:colOff>101600</xdr:colOff>
      <xdr:row>99</xdr:row>
      <xdr:rowOff>1294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87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163871</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14795" y="1696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156032</xdr:rowOff>
    </xdr:from>
    <xdr:to>
      <xdr:col>107</xdr:col>
      <xdr:colOff>101600</xdr:colOff>
      <xdr:row>39</xdr:row>
      <xdr:rowOff>86182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102709</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199428" y="64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159728</xdr:rowOff>
    </xdr:from>
    <xdr:to>
      <xdr:col>102</xdr:col>
      <xdr:colOff>165100</xdr:colOff>
      <xdr:row>39</xdr:row>
      <xdr:rowOff>89878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7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106405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450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106845</xdr:rowOff>
    </xdr:from>
    <xdr:to>
      <xdr:col>98</xdr:col>
      <xdr:colOff>38100</xdr:colOff>
      <xdr:row>39</xdr:row>
      <xdr:rowOff>36995</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53522</xdr:rowOff>
    </xdr:from>
    <xdr:ext cx="469744"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21428" y="63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について、土木費が前年度を下回っており、村営住宅整備の皆減が主な要因である。商工費と教育費の増減については、くいなエコ・スポレク公園（陸上競技場、野球場、多目的広場、テニスコート、パークゴルフ場）を観光施設から体育施設へ区分変更したこと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沖縄県国頭村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が前年度を下回っているのは、形式収支や翌年度繰越額の増減、前年度の伸びを主な要因としており、単年度限りのものである。財政調整基金残高は、余剰金を中心に積立て、前年度対比で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沖縄県国頭村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一般会計、特別会計ともに黒字額となっている。一般会計は前年度を下回っているが、単年度収支の増減による単年度限りのものである。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沖縄県国頭村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大規模事業の償還が始まっており、元利償還金が増加傾向にある。新規の起債事業については、適量・適切な実施に努め、償還額の平準化を図る。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減債基金については、満期一括償還地方債の財源として積立てることとしているが、まだその償還には至っていない。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沖縄県国頭村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地方債の現在高が前年度から減少しているが、将来負担額が過大にならないよう、充当可能財源を確保し、繰上償還に努める。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沖縄県国頭村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基金全体の増額は、財政調整基金、その他特定目的基金のふるさとづくり応援基金、公共施設等総合管理基金が主な要因となっている。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ふるさと納税の充実を図り、ふるさとづくり応援基金の安定的な確保に努める。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新庁舎建設基金については、別館書庫の解体工事による取崩しを行った。ふるさとづくり応援基金については、教育、福祉、文化・保護、産業などの貴重な財源として有効活用した。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ふるさとづくり応援基金、公共施設等総合管理基金の増額による。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将来の施設改修費や更新費の負担に備えた財源として公共施設等総合管理基金の計画的な積立てを行う。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財政調整基金の増額は、余剰金を中心に適切な範囲で積立てているため。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万円以上を積立てることとしているが、引き続き決算余剰金の全部又は一部を基金に編入することとする。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前年度からの増額は、交付税の追加算定による。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将来の公債費負担に備えた財源として計画的な積立てを行う。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19B1ABF-2D19-48C2-8D09-7D7B17B237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7108F0C-50B0-4DFF-9450-B1BCD0EB19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DB6CFEDE-0FBF-4D08-9FB5-AC7BD6B7C30C}"/>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BC31E429-F2C5-48A8-BF6F-A091D09E573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27E717CE-15F1-48ED-A4F4-EBC490869DDC}"/>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F76999F3-1ADF-4CFD-A44F-B364B9BBF4C7}"/>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74030216-9716-4C74-A93A-049FE402ECE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D2D8E5CC-1225-479F-A87B-A924AC31310F}"/>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DB51CB75-69D0-4D5C-A81B-36D50CE76CE2}"/>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2D899EBB-9B2E-416E-AF6E-DFB6E1764CE4}"/>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84783208-CFEF-4DDA-BD45-41E8FDDFFEC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DDA01D1E-8A1B-466F-8B3A-D911C6D6F08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FB40AC20-7927-4997-BD35-119501CFBE0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CFC7497F-9866-4022-833F-0BB3A68B668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F2B51B1F-5115-48A8-9ED6-AE3547899BD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B7773A2A-9DEA-4024-BA75-3872C7485A5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61A8CBC4-057B-4196-A3B6-BBB2532046D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3C8AE744-D6CE-41CB-81F8-B3DBC395273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BAC3BB45-52FF-4D17-B5CF-224BF577DA9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778B912F-E040-4F5E-BD73-6353CBC5385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4,504
4,458
194.80
6,414,236
5,992,168
325,408
3,305,766
5,843,874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CC0EE4A1-4382-44B4-88CD-5D31F280E64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D0AA925C-E335-4475-B795-2A515FF59B3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7EA54608-84C9-477A-8B2D-245DE99BB82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875E37D3-0D89-4FA9-8EBA-0DC9B197BDF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9DFA9E95-36A4-4522-A83B-F39508D990B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59F3E6A8-6653-4036-8CE1-E5D488A85FF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504A793B-7EEF-4E36-99D7-3D769C87C0F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5C89E1C1-564C-41DE-9A8A-7413866E271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BCBBA83F-D2AB-4E3E-82D2-80F271034DC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C2E8772C-85D5-43FF-A359-465EA954222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1730CA75-F1F8-4892-80C3-E1B1BE940DA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6AFAD940-9B65-4003-AADF-FE2B9BEEE6F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E0CECB53-9950-4ECD-895F-D13EDDE8405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7192C66D-1329-4210-9470-A40BA7C6E5F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F391C22D-D44F-4AEE-8691-7CFAD9F7F17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D31FD810-3B5F-4A9F-9887-D9C5488130B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D5A6C49B-E80D-495E-8511-D2D9F0C5454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751AD4E1-4BB8-48C6-B52F-6C830EDFA20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AE49D7C7-9B98-410F-8F0D-7D33B5637B1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DF818C5E-E732-4F67-AD2E-D917AFB4FA39}"/>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2" name="テキスト ボックス 41">
          <a:extLst>
            <a:ext uri="{FF2B5EF4-FFF2-40B4-BE49-F238E27FC236}">
              <a16:creationId xmlns:a16="http://schemas.microsoft.com/office/drawing/2014/main" id="{382CFE6B-E8E3-4F46-AEB9-97764AFE129F}"/>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0AAC3017-C774-4555-9381-E01D7D02C7A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E1C96B5C-78F2-40FF-BD74-8921ED6F959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53C53D37-E9E4-4E20-8B1E-400182582C4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55FC421D-52F2-4A85-ABDB-196EFA8430C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502C3EC8-1629-4C0F-9057-9AD31AE4C9B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DA1736E0-C520-4E87-9762-B91F98B4F5D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15B84170-6C5E-4E7F-B991-569BC82F41C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8D15F13F-5230-4600-BDD9-5261C857B7A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9289B81F-7962-4BFD-9120-657EA0392D3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981EB87B-95A2-4C78-8491-CA7A8CEBC28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53B0273E-F8C6-4BE1-8198-1D60711261B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33FE7C51-5AD9-463D-B58A-4A0E848F0A8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CF0E1C32-115F-4E08-948F-4C11432988F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AB2366E3-9BCC-47EF-BC65-1992907D91C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過去５年の数値については、若干の数値の変動は見られるものの、類似団体平均以下で推移していることから、今後も計画的な施設管理を図っていく。</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F9FEE7DA-0264-468E-9ED2-939E734F11D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4FC6A610-3F6A-4693-B04F-7169459C079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43C29928-E515-48AE-94C5-08427D3441CF}"/>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BAFC6C1A-7209-407E-AC4C-2628A62A4E67}"/>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5650982D-D3A4-42D9-9B68-3F0B5BA7557D}"/>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B685665D-AB31-40D6-85C6-B7C029F5006D}"/>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A8267696-2FA9-46DD-8A32-03B3386F20EE}"/>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CA7EADCB-414C-4567-8968-88D5997DE9AC}"/>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6FC832C6-85B3-47D9-8F4D-B626F5E2C341}"/>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D050CD26-9C7B-40E2-B28F-C4607DDC8B0E}"/>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16DE9BCC-0EA4-4F94-B029-C40CE64C783B}"/>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F7890399-2F11-482E-A326-B99BB788892C}"/>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277CBA92-D163-4CFC-BEF8-D7AD0F50F10D}"/>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B341AB23-9E5A-4722-A676-1249237C7347}"/>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CB435C65-2A6E-4447-9C99-31E04A2D1C92}"/>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54942AFD-144F-4D86-B981-28EDA542C18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ED3FC0E5-B8E7-46D2-922F-E0190BF756F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CAB7BA70-6941-4EB3-A41E-71A448B7C92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116387</xdr:rowOff>
    </xdr:to>
    <xdr:cxnSp macro="">
      <xdr:nvCxnSpPr>
        <xdr:cNvPr id="75" name="直線コネクタ 74">
          <a:extLst>
            <a:ext uri="{FF2B5EF4-FFF2-40B4-BE49-F238E27FC236}">
              <a16:creationId xmlns:a16="http://schemas.microsoft.com/office/drawing/2014/main" id="{DBA6237E-4934-45BE-9164-CEE78F151C13}"/>
            </a:ext>
          </a:extLst>
        </xdr:cNvPr>
        <xdr:cNvCxnSpPr/>
      </xdr:nvCxnSpPr>
      <xdr:spPr>
        <a:xfrm flipV="1">
          <a:off x="4760595" y="5246007"/>
          <a:ext cx="127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76" name="有形固定資産減価償却率最小値テキスト">
          <a:extLst>
            <a:ext uri="{FF2B5EF4-FFF2-40B4-BE49-F238E27FC236}">
              <a16:creationId xmlns:a16="http://schemas.microsoft.com/office/drawing/2014/main" id="{7737F127-0590-4889-AE67-346880DCDA83}"/>
            </a:ext>
          </a:extLst>
        </xdr:cNvPr>
        <xdr:cNvSpPr txBox="1"/>
      </xdr:nvSpPr>
      <xdr:spPr>
        <a:xfrm>
          <a:off x="4813300" y="672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77" name="直線コネクタ 76">
          <a:extLst>
            <a:ext uri="{FF2B5EF4-FFF2-40B4-BE49-F238E27FC236}">
              <a16:creationId xmlns:a16="http://schemas.microsoft.com/office/drawing/2014/main" id="{7C75E891-333C-4C94-B847-CED64CC06F17}"/>
            </a:ext>
          </a:extLst>
        </xdr:cNvPr>
        <xdr:cNvCxnSpPr/>
      </xdr:nvCxnSpPr>
      <xdr:spPr>
        <a:xfrm>
          <a:off x="4673600" y="671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78" name="有形固定資産減価償却率最大値テキスト">
          <a:extLst>
            <a:ext uri="{FF2B5EF4-FFF2-40B4-BE49-F238E27FC236}">
              <a16:creationId xmlns:a16="http://schemas.microsoft.com/office/drawing/2014/main" id="{67F935E1-3F26-45D0-9EA3-D88A21E6BEE0}"/>
            </a:ext>
          </a:extLst>
        </xdr:cNvPr>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9" name="直線コネクタ 78">
          <a:extLst>
            <a:ext uri="{FF2B5EF4-FFF2-40B4-BE49-F238E27FC236}">
              <a16:creationId xmlns:a16="http://schemas.microsoft.com/office/drawing/2014/main" id="{2EC2B4D4-0B22-4B6A-9791-4B0B29933CDB}"/>
            </a:ext>
          </a:extLst>
        </xdr:cNvPr>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80" name="有形固定資産減価償却率平均値テキスト">
          <a:extLst>
            <a:ext uri="{FF2B5EF4-FFF2-40B4-BE49-F238E27FC236}">
              <a16:creationId xmlns:a16="http://schemas.microsoft.com/office/drawing/2014/main" id="{CB4E7A30-DDAF-45E9-82B5-182764E9D204}"/>
            </a:ext>
          </a:extLst>
        </xdr:cNvPr>
        <xdr:cNvSpPr txBox="1"/>
      </xdr:nvSpPr>
      <xdr:spPr>
        <a:xfrm>
          <a:off x="4813300" y="5876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1" name="フローチャート: 判断 80">
          <a:extLst>
            <a:ext uri="{FF2B5EF4-FFF2-40B4-BE49-F238E27FC236}">
              <a16:creationId xmlns:a16="http://schemas.microsoft.com/office/drawing/2014/main" id="{5A336DD2-C233-4A75-AC40-E725928C5D84}"/>
            </a:ext>
          </a:extLst>
        </xdr:cNvPr>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111669</xdr:rowOff>
    </xdr:from>
    <xdr:to>
      <xdr:col>19</xdr:col>
      <xdr:colOff>187325</xdr:colOff>
      <xdr:row>30</xdr:row>
      <xdr:rowOff>41819</xdr:rowOff>
    </xdr:to>
    <xdr:sp macro="" textlink="">
      <xdr:nvSpPr>
        <xdr:cNvPr id="82" name="フローチャート: 判断 81">
          <a:extLst>
            <a:ext uri="{FF2B5EF4-FFF2-40B4-BE49-F238E27FC236}">
              <a16:creationId xmlns:a16="http://schemas.microsoft.com/office/drawing/2014/main" id="{8895BFC2-E3CD-40F9-BAAF-4ADB11386DBB}"/>
            </a:ext>
          </a:extLst>
        </xdr:cNvPr>
        <xdr:cNvSpPr/>
      </xdr:nvSpPr>
      <xdr:spPr>
        <a:xfrm>
          <a:off x="40005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130175</xdr:rowOff>
    </xdr:from>
    <xdr:to>
      <xdr:col>15</xdr:col>
      <xdr:colOff>187325</xdr:colOff>
      <xdr:row>30</xdr:row>
      <xdr:rowOff>60325</xdr:rowOff>
    </xdr:to>
    <xdr:sp macro="" textlink="">
      <xdr:nvSpPr>
        <xdr:cNvPr id="83" name="フローチャート: 判断 82">
          <a:extLst>
            <a:ext uri="{FF2B5EF4-FFF2-40B4-BE49-F238E27FC236}">
              <a16:creationId xmlns:a16="http://schemas.microsoft.com/office/drawing/2014/main" id="{67EAB6F5-0A67-4884-B52B-2F7BBF1D10AF}"/>
            </a:ext>
          </a:extLst>
        </xdr:cNvPr>
        <xdr:cNvSpPr/>
      </xdr:nvSpPr>
      <xdr:spPr>
        <a:xfrm>
          <a:off x="3238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96248</xdr:rowOff>
    </xdr:from>
    <xdr:to>
      <xdr:col>11</xdr:col>
      <xdr:colOff>187325</xdr:colOff>
      <xdr:row>30</xdr:row>
      <xdr:rowOff>26398</xdr:rowOff>
    </xdr:to>
    <xdr:sp macro="" textlink="">
      <xdr:nvSpPr>
        <xdr:cNvPr id="84" name="フローチャート: 判断 83">
          <a:extLst>
            <a:ext uri="{FF2B5EF4-FFF2-40B4-BE49-F238E27FC236}">
              <a16:creationId xmlns:a16="http://schemas.microsoft.com/office/drawing/2014/main" id="{F96C25D6-30FF-446F-9FFF-FC734F095555}"/>
            </a:ext>
          </a:extLst>
        </xdr:cNvPr>
        <xdr:cNvSpPr/>
      </xdr:nvSpPr>
      <xdr:spPr>
        <a:xfrm>
          <a:off x="2476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85" name="フローチャート: 判断 84">
          <a:extLst>
            <a:ext uri="{FF2B5EF4-FFF2-40B4-BE49-F238E27FC236}">
              <a16:creationId xmlns:a16="http://schemas.microsoft.com/office/drawing/2014/main" id="{A32ADF55-AE81-4FA7-B00D-7193121F6584}"/>
            </a:ext>
          </a:extLst>
        </xdr:cNvPr>
        <xdr:cNvSpPr/>
      </xdr:nvSpPr>
      <xdr:spPr>
        <a:xfrm>
          <a:off x="1714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6587418B-1E65-4137-91EA-398AEAC1000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4E8FD75C-3923-4BC3-8D88-1F3A68593E5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69E024DD-C2BA-4B0C-9687-C9E4882BCF3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501F3F2E-545C-4E0F-A62A-031E455B748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AB734C84-BCE8-432B-BDEA-4F83B4B3D4C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47444</xdr:rowOff>
    </xdr:from>
    <xdr:to>
      <xdr:col>23</xdr:col>
      <xdr:colOff>136525</xdr:colOff>
      <xdr:row>27</xdr:row>
      <xdr:rowOff>149044</xdr:rowOff>
    </xdr:to>
    <xdr:sp macro="" textlink="">
      <xdr:nvSpPr>
        <xdr:cNvPr id="91" name="楕円 90">
          <a:extLst>
            <a:ext uri="{FF2B5EF4-FFF2-40B4-BE49-F238E27FC236}">
              <a16:creationId xmlns:a16="http://schemas.microsoft.com/office/drawing/2014/main" id="{E26A1BA7-86B8-40BD-AD76-1B5F7141A011}"/>
            </a:ext>
          </a:extLst>
        </xdr:cNvPr>
        <xdr:cNvSpPr/>
      </xdr:nvSpPr>
      <xdr:spPr>
        <a:xfrm>
          <a:off x="4711700" y="544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70321</xdr:rowOff>
    </xdr:from>
    <xdr:ext cx="405111" cy="259045"/>
    <xdr:sp macro="" textlink="">
      <xdr:nvSpPr>
        <xdr:cNvPr id="92" name="有形固定資産減価償却率該当値テキスト">
          <a:extLst>
            <a:ext uri="{FF2B5EF4-FFF2-40B4-BE49-F238E27FC236}">
              <a16:creationId xmlns:a16="http://schemas.microsoft.com/office/drawing/2014/main" id="{B9CFE27B-2C92-43C1-AC7B-D86B85BBE7AC}"/>
            </a:ext>
          </a:extLst>
        </xdr:cNvPr>
        <xdr:cNvSpPr txBox="1"/>
      </xdr:nvSpPr>
      <xdr:spPr>
        <a:xfrm>
          <a:off x="4813300" y="52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4264</xdr:rowOff>
    </xdr:from>
    <xdr:to>
      <xdr:col>19</xdr:col>
      <xdr:colOff>187325</xdr:colOff>
      <xdr:row>27</xdr:row>
      <xdr:rowOff>105864</xdr:rowOff>
    </xdr:to>
    <xdr:sp macro="" textlink="">
      <xdr:nvSpPr>
        <xdr:cNvPr id="93" name="楕円 92">
          <a:extLst>
            <a:ext uri="{FF2B5EF4-FFF2-40B4-BE49-F238E27FC236}">
              <a16:creationId xmlns:a16="http://schemas.microsoft.com/office/drawing/2014/main" id="{EE9B9769-4019-4F07-A911-29A49CDF778F}"/>
            </a:ext>
          </a:extLst>
        </xdr:cNvPr>
        <xdr:cNvSpPr/>
      </xdr:nvSpPr>
      <xdr:spPr>
        <a:xfrm>
          <a:off x="4000500" y="540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55064</xdr:rowOff>
    </xdr:from>
    <xdr:to>
      <xdr:col>23</xdr:col>
      <xdr:colOff>85725</xdr:colOff>
      <xdr:row>27</xdr:row>
      <xdr:rowOff>98244</xdr:rowOff>
    </xdr:to>
    <xdr:cxnSp macro="">
      <xdr:nvCxnSpPr>
        <xdr:cNvPr id="94" name="直線コネクタ 93">
          <a:extLst>
            <a:ext uri="{FF2B5EF4-FFF2-40B4-BE49-F238E27FC236}">
              <a16:creationId xmlns:a16="http://schemas.microsoft.com/office/drawing/2014/main" id="{46B12557-EE85-4C09-98C7-B749FDFB54B0}"/>
            </a:ext>
          </a:extLst>
        </xdr:cNvPr>
        <xdr:cNvCxnSpPr/>
      </xdr:nvCxnSpPr>
      <xdr:spPr>
        <a:xfrm>
          <a:off x="4051300" y="5455739"/>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32022</xdr:rowOff>
    </xdr:from>
    <xdr:to>
      <xdr:col>15</xdr:col>
      <xdr:colOff>187325</xdr:colOff>
      <xdr:row>27</xdr:row>
      <xdr:rowOff>133622</xdr:rowOff>
    </xdr:to>
    <xdr:sp macro="" textlink="">
      <xdr:nvSpPr>
        <xdr:cNvPr id="95" name="楕円 94">
          <a:extLst>
            <a:ext uri="{FF2B5EF4-FFF2-40B4-BE49-F238E27FC236}">
              <a16:creationId xmlns:a16="http://schemas.microsoft.com/office/drawing/2014/main" id="{344C49C3-3DA5-4ABF-96E5-F79AD1A6C254}"/>
            </a:ext>
          </a:extLst>
        </xdr:cNvPr>
        <xdr:cNvSpPr/>
      </xdr:nvSpPr>
      <xdr:spPr>
        <a:xfrm>
          <a:off x="3238500" y="543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55064</xdr:rowOff>
    </xdr:from>
    <xdr:to>
      <xdr:col>19</xdr:col>
      <xdr:colOff>136525</xdr:colOff>
      <xdr:row>27</xdr:row>
      <xdr:rowOff>82822</xdr:rowOff>
    </xdr:to>
    <xdr:cxnSp macro="">
      <xdr:nvCxnSpPr>
        <xdr:cNvPr id="96" name="直線コネクタ 95">
          <a:extLst>
            <a:ext uri="{FF2B5EF4-FFF2-40B4-BE49-F238E27FC236}">
              <a16:creationId xmlns:a16="http://schemas.microsoft.com/office/drawing/2014/main" id="{2676F53A-8017-44CC-BD45-DACD45B4CA88}"/>
            </a:ext>
          </a:extLst>
        </xdr:cNvPr>
        <xdr:cNvCxnSpPr/>
      </xdr:nvCxnSpPr>
      <xdr:spPr>
        <a:xfrm flipV="1">
          <a:off x="3289300" y="5455739"/>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99876</xdr:rowOff>
    </xdr:from>
    <xdr:to>
      <xdr:col>11</xdr:col>
      <xdr:colOff>187325</xdr:colOff>
      <xdr:row>28</xdr:row>
      <xdr:rowOff>30026</xdr:rowOff>
    </xdr:to>
    <xdr:sp macro="" textlink="">
      <xdr:nvSpPr>
        <xdr:cNvPr id="97" name="楕円 96">
          <a:extLst>
            <a:ext uri="{FF2B5EF4-FFF2-40B4-BE49-F238E27FC236}">
              <a16:creationId xmlns:a16="http://schemas.microsoft.com/office/drawing/2014/main" id="{9F69B884-8CB4-4680-80A8-12570E64F80A}"/>
            </a:ext>
          </a:extLst>
        </xdr:cNvPr>
        <xdr:cNvSpPr/>
      </xdr:nvSpPr>
      <xdr:spPr>
        <a:xfrm>
          <a:off x="2476500" y="55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82822</xdr:rowOff>
    </xdr:from>
    <xdr:to>
      <xdr:col>15</xdr:col>
      <xdr:colOff>136525</xdr:colOff>
      <xdr:row>27</xdr:row>
      <xdr:rowOff>150676</xdr:rowOff>
    </xdr:to>
    <xdr:cxnSp macro="">
      <xdr:nvCxnSpPr>
        <xdr:cNvPr id="98" name="直線コネクタ 97">
          <a:extLst>
            <a:ext uri="{FF2B5EF4-FFF2-40B4-BE49-F238E27FC236}">
              <a16:creationId xmlns:a16="http://schemas.microsoft.com/office/drawing/2014/main" id="{8ED66A5B-F582-479B-B123-ECE52BE19A17}"/>
            </a:ext>
          </a:extLst>
        </xdr:cNvPr>
        <xdr:cNvCxnSpPr/>
      </xdr:nvCxnSpPr>
      <xdr:spPr>
        <a:xfrm flipV="1">
          <a:off x="2527300" y="5483497"/>
          <a:ext cx="7620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78286</xdr:rowOff>
    </xdr:from>
    <xdr:to>
      <xdr:col>7</xdr:col>
      <xdr:colOff>187325</xdr:colOff>
      <xdr:row>28</xdr:row>
      <xdr:rowOff>8436</xdr:rowOff>
    </xdr:to>
    <xdr:sp macro="" textlink="">
      <xdr:nvSpPr>
        <xdr:cNvPr id="99" name="楕円 98">
          <a:extLst>
            <a:ext uri="{FF2B5EF4-FFF2-40B4-BE49-F238E27FC236}">
              <a16:creationId xmlns:a16="http://schemas.microsoft.com/office/drawing/2014/main" id="{219AD86E-68A1-4A4D-9869-7E1A39205F8E}"/>
            </a:ext>
          </a:extLst>
        </xdr:cNvPr>
        <xdr:cNvSpPr/>
      </xdr:nvSpPr>
      <xdr:spPr>
        <a:xfrm>
          <a:off x="1714500" y="54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129086</xdr:rowOff>
    </xdr:from>
    <xdr:to>
      <xdr:col>11</xdr:col>
      <xdr:colOff>136525</xdr:colOff>
      <xdr:row>27</xdr:row>
      <xdr:rowOff>150676</xdr:rowOff>
    </xdr:to>
    <xdr:cxnSp macro="">
      <xdr:nvCxnSpPr>
        <xdr:cNvPr id="100" name="直線コネクタ 99">
          <a:extLst>
            <a:ext uri="{FF2B5EF4-FFF2-40B4-BE49-F238E27FC236}">
              <a16:creationId xmlns:a16="http://schemas.microsoft.com/office/drawing/2014/main" id="{F21EAACF-5D7C-4F91-B90E-067B8F927959}"/>
            </a:ext>
          </a:extLst>
        </xdr:cNvPr>
        <xdr:cNvCxnSpPr/>
      </xdr:nvCxnSpPr>
      <xdr:spPr>
        <a:xfrm>
          <a:off x="1765300" y="5529761"/>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32946</xdr:rowOff>
    </xdr:from>
    <xdr:ext cx="405111" cy="259045"/>
    <xdr:sp macro="" textlink="">
      <xdr:nvSpPr>
        <xdr:cNvPr id="101" name="n_1aveValue有形固定資産減価償却率">
          <a:extLst>
            <a:ext uri="{FF2B5EF4-FFF2-40B4-BE49-F238E27FC236}">
              <a16:creationId xmlns:a16="http://schemas.microsoft.com/office/drawing/2014/main" id="{6C44B726-B9F6-419D-A93C-B93168902AEC}"/>
            </a:ext>
          </a:extLst>
        </xdr:cNvPr>
        <xdr:cNvSpPr txBox="1"/>
      </xdr:nvSpPr>
      <xdr:spPr>
        <a:xfrm>
          <a:off x="3836044" y="5947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51452</xdr:rowOff>
    </xdr:from>
    <xdr:ext cx="405111" cy="259045"/>
    <xdr:sp macro="" textlink="">
      <xdr:nvSpPr>
        <xdr:cNvPr id="102" name="n_2aveValue有形固定資産減価償却率">
          <a:extLst>
            <a:ext uri="{FF2B5EF4-FFF2-40B4-BE49-F238E27FC236}">
              <a16:creationId xmlns:a16="http://schemas.microsoft.com/office/drawing/2014/main" id="{D46AFE61-C560-42D5-A9FD-4273BD926188}"/>
            </a:ext>
          </a:extLst>
        </xdr:cNvPr>
        <xdr:cNvSpPr txBox="1"/>
      </xdr:nvSpPr>
      <xdr:spPr>
        <a:xfrm>
          <a:off x="3086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17525</xdr:rowOff>
    </xdr:from>
    <xdr:ext cx="405111" cy="259045"/>
    <xdr:sp macro="" textlink="">
      <xdr:nvSpPr>
        <xdr:cNvPr id="103" name="n_3aveValue有形固定資産減価償却率">
          <a:extLst>
            <a:ext uri="{FF2B5EF4-FFF2-40B4-BE49-F238E27FC236}">
              <a16:creationId xmlns:a16="http://schemas.microsoft.com/office/drawing/2014/main" id="{49483080-9907-4B94-86E0-FD6E4D75ACDB}"/>
            </a:ext>
          </a:extLst>
        </xdr:cNvPr>
        <xdr:cNvSpPr txBox="1"/>
      </xdr:nvSpPr>
      <xdr:spPr>
        <a:xfrm>
          <a:off x="23247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158132</xdr:rowOff>
    </xdr:from>
    <xdr:ext cx="405111" cy="259045"/>
    <xdr:sp macro="" textlink="">
      <xdr:nvSpPr>
        <xdr:cNvPr id="104" name="n_4aveValue有形固定資産減価償却率">
          <a:extLst>
            <a:ext uri="{FF2B5EF4-FFF2-40B4-BE49-F238E27FC236}">
              <a16:creationId xmlns:a16="http://schemas.microsoft.com/office/drawing/2014/main" id="{9FE93451-C0E7-44B8-BF9B-FBD51A87B32B}"/>
            </a:ext>
          </a:extLst>
        </xdr:cNvPr>
        <xdr:cNvSpPr txBox="1"/>
      </xdr:nvSpPr>
      <xdr:spPr>
        <a:xfrm>
          <a:off x="1562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122391</xdr:rowOff>
    </xdr:from>
    <xdr:ext cx="405111" cy="259045"/>
    <xdr:sp macro="" textlink="">
      <xdr:nvSpPr>
        <xdr:cNvPr id="105" name="n_1mainValue有形固定資産減価償却率">
          <a:extLst>
            <a:ext uri="{FF2B5EF4-FFF2-40B4-BE49-F238E27FC236}">
              <a16:creationId xmlns:a16="http://schemas.microsoft.com/office/drawing/2014/main" id="{266538EC-486B-4310-BDF1-1760EDDF5721}"/>
            </a:ext>
          </a:extLst>
        </xdr:cNvPr>
        <xdr:cNvSpPr txBox="1"/>
      </xdr:nvSpPr>
      <xdr:spPr>
        <a:xfrm>
          <a:off x="3836044" y="5180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150149</xdr:rowOff>
    </xdr:from>
    <xdr:ext cx="405111" cy="259045"/>
    <xdr:sp macro="" textlink="">
      <xdr:nvSpPr>
        <xdr:cNvPr id="106" name="n_2mainValue有形固定資産減価償却率">
          <a:extLst>
            <a:ext uri="{FF2B5EF4-FFF2-40B4-BE49-F238E27FC236}">
              <a16:creationId xmlns:a16="http://schemas.microsoft.com/office/drawing/2014/main" id="{96B070A7-6400-42CF-82F3-6B777E639D28}"/>
            </a:ext>
          </a:extLst>
        </xdr:cNvPr>
        <xdr:cNvSpPr txBox="1"/>
      </xdr:nvSpPr>
      <xdr:spPr>
        <a:xfrm>
          <a:off x="3086744" y="5207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46553</xdr:rowOff>
    </xdr:from>
    <xdr:ext cx="405111" cy="259045"/>
    <xdr:sp macro="" textlink="">
      <xdr:nvSpPr>
        <xdr:cNvPr id="107" name="n_3mainValue有形固定資産減価償却率">
          <a:extLst>
            <a:ext uri="{FF2B5EF4-FFF2-40B4-BE49-F238E27FC236}">
              <a16:creationId xmlns:a16="http://schemas.microsoft.com/office/drawing/2014/main" id="{EB543EC0-9E2B-41CE-84C3-AA90A0FE12E3}"/>
            </a:ext>
          </a:extLst>
        </xdr:cNvPr>
        <xdr:cNvSpPr txBox="1"/>
      </xdr:nvSpPr>
      <xdr:spPr>
        <a:xfrm>
          <a:off x="2324744" y="5275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24963</xdr:rowOff>
    </xdr:from>
    <xdr:ext cx="405111" cy="259045"/>
    <xdr:sp macro="" textlink="">
      <xdr:nvSpPr>
        <xdr:cNvPr id="108" name="n_4mainValue有形固定資産減価償却率">
          <a:extLst>
            <a:ext uri="{FF2B5EF4-FFF2-40B4-BE49-F238E27FC236}">
              <a16:creationId xmlns:a16="http://schemas.microsoft.com/office/drawing/2014/main" id="{3F83715F-E9A8-4263-A7BB-42188843807B}"/>
            </a:ext>
          </a:extLst>
        </xdr:cNvPr>
        <xdr:cNvSpPr txBox="1"/>
      </xdr:nvSpPr>
      <xdr:spPr>
        <a:xfrm>
          <a:off x="1562744" y="525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7F782E45-2B9B-4E71-A153-8C0E1ACA639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3173112-8491-476B-8CE9-1B84C1FBDC0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CC58639D-4029-464C-A4E1-9E53AF7F6F6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30147D6B-0F08-4634-A5B8-BB048B323CB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20A9D459-8914-4CB0-8806-A456778FE31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FCFBF7FD-578C-4B11-ADFA-DC80ECE9EDB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17903C4B-ECF2-4F69-A16B-25FE6C4AAE0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C346413F-CDBA-47C7-A26A-39A4A17BECD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F1C90BC7-0802-4D78-8D37-E5E238F9D7A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FC89CE1A-A959-4E74-B059-E050E33A054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D44D2A8C-9014-40F8-8D11-A8899F4FFC9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26C10195-21FC-45C3-9F16-498C00CA74B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6621C1B6-1210-49AC-BC49-8CD0BE49C49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令和２年度までは、類似団体に近い数値で推移しているが、令和３年度・４年度は類似団体と比較すると数値が高いため、財政の負担が大きくならないよう、計画的な事業実施に努めていく。</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4EB4822B-E853-4407-953B-2D1911929D0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6BC68489-D8F7-4876-B257-8538E9BA9E1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28895C19-8FBC-47B3-BFBF-AF31A4AF06E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618F46BE-EA90-4618-9203-741FEB3FA8BC}"/>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A68216B5-F505-40EE-90B5-9BCFDEF0ABD9}"/>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1D413FD0-C585-4878-B379-9A9BABFCD876}"/>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051D5558-5855-4B3A-858B-320F8EE4BDBA}"/>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43A4B224-8B28-4C21-AAC1-145CED78DAA4}"/>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3EA474F4-D905-47B4-A6B3-EB60582D01B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8788C892-29D5-45A5-8DF5-8A7A010DC8CA}"/>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87136FB5-9668-4DAF-B747-AF9EF10BA7B4}"/>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5E5C756D-31FF-44B8-B458-320F312285B5}"/>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4E20FBCA-29AC-4D57-ADC6-CC577105C4CE}"/>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A02FB82E-522B-4414-8E17-53815541D61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8D199BA7-8764-4E20-8A3F-24C22D3C1E1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E391266B-1B90-4828-9274-5FC7ECFB9F0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309A5283-9CE3-435C-AD59-322BA1F65B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117620</xdr:rowOff>
    </xdr:to>
    <xdr:cxnSp macro="">
      <xdr:nvCxnSpPr>
        <xdr:cNvPr id="139" name="直線コネクタ 138">
          <a:extLst>
            <a:ext uri="{FF2B5EF4-FFF2-40B4-BE49-F238E27FC236}">
              <a16:creationId xmlns:a16="http://schemas.microsoft.com/office/drawing/2014/main" id="{892FF193-281A-4336-847A-246F71FA4A16}"/>
            </a:ext>
          </a:extLst>
        </xdr:cNvPr>
        <xdr:cNvCxnSpPr/>
      </xdr:nvCxnSpPr>
      <xdr:spPr>
        <a:xfrm flipV="1">
          <a:off x="14793595" y="5261428"/>
          <a:ext cx="1269" cy="1457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121447</xdr:rowOff>
    </xdr:from>
    <xdr:ext cx="469744" cy="259045"/>
    <xdr:sp macro="" textlink="">
      <xdr:nvSpPr>
        <xdr:cNvPr id="140" name="債務償還比率最小値テキスト">
          <a:extLst>
            <a:ext uri="{FF2B5EF4-FFF2-40B4-BE49-F238E27FC236}">
              <a16:creationId xmlns:a16="http://schemas.microsoft.com/office/drawing/2014/main" id="{FD286E82-106A-4EAB-904D-3C7829748804}"/>
            </a:ext>
          </a:extLst>
        </xdr:cNvPr>
        <xdr:cNvSpPr txBox="1"/>
      </xdr:nvSpPr>
      <xdr:spPr>
        <a:xfrm>
          <a:off x="14846300" y="672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117620</xdr:rowOff>
    </xdr:from>
    <xdr:to>
      <xdr:col>76</xdr:col>
      <xdr:colOff>111125</xdr:colOff>
      <xdr:row>34</xdr:row>
      <xdr:rowOff>117620</xdr:rowOff>
    </xdr:to>
    <xdr:cxnSp macro="">
      <xdr:nvCxnSpPr>
        <xdr:cNvPr id="141" name="直線コネクタ 140">
          <a:extLst>
            <a:ext uri="{FF2B5EF4-FFF2-40B4-BE49-F238E27FC236}">
              <a16:creationId xmlns:a16="http://schemas.microsoft.com/office/drawing/2014/main" id="{6BF7F8B3-F30D-4AEC-8C34-04DB038172B5}"/>
            </a:ext>
          </a:extLst>
        </xdr:cNvPr>
        <xdr:cNvCxnSpPr/>
      </xdr:nvCxnSpPr>
      <xdr:spPr>
        <a:xfrm>
          <a:off x="14706600" y="671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A34F47CC-0433-4C65-8669-7B3BE6768749}"/>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AF1C8CEF-50F4-4962-8FE4-D6F849E2EBAE}"/>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109800</xdr:rowOff>
    </xdr:from>
    <xdr:ext cx="469744" cy="259045"/>
    <xdr:sp macro="" textlink="">
      <xdr:nvSpPr>
        <xdr:cNvPr id="144" name="債務償還比率平均値テキスト">
          <a:extLst>
            <a:ext uri="{FF2B5EF4-FFF2-40B4-BE49-F238E27FC236}">
              <a16:creationId xmlns:a16="http://schemas.microsoft.com/office/drawing/2014/main" id="{159D241A-C694-45C3-932F-3E895D306356}"/>
            </a:ext>
          </a:extLst>
        </xdr:cNvPr>
        <xdr:cNvSpPr txBox="1"/>
      </xdr:nvSpPr>
      <xdr:spPr>
        <a:xfrm>
          <a:off x="14846300" y="5339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86923</xdr:rowOff>
    </xdr:from>
    <xdr:to>
      <xdr:col>76</xdr:col>
      <xdr:colOff>73025</xdr:colOff>
      <xdr:row>28</xdr:row>
      <xdr:rowOff>17073</xdr:rowOff>
    </xdr:to>
    <xdr:sp macro="" textlink="">
      <xdr:nvSpPr>
        <xdr:cNvPr id="145" name="フローチャート: 判断 144">
          <a:extLst>
            <a:ext uri="{FF2B5EF4-FFF2-40B4-BE49-F238E27FC236}">
              <a16:creationId xmlns:a16="http://schemas.microsoft.com/office/drawing/2014/main" id="{C57EAFFE-A374-4CB3-9531-1032EED6A800}"/>
            </a:ext>
          </a:extLst>
        </xdr:cNvPr>
        <xdr:cNvSpPr/>
      </xdr:nvSpPr>
      <xdr:spPr>
        <a:xfrm>
          <a:off x="14744700" y="548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22923</xdr:rowOff>
    </xdr:from>
    <xdr:to>
      <xdr:col>72</xdr:col>
      <xdr:colOff>123825</xdr:colOff>
      <xdr:row>27</xdr:row>
      <xdr:rowOff>124523</xdr:rowOff>
    </xdr:to>
    <xdr:sp macro="" textlink="">
      <xdr:nvSpPr>
        <xdr:cNvPr id="146" name="フローチャート: 判断 145">
          <a:extLst>
            <a:ext uri="{FF2B5EF4-FFF2-40B4-BE49-F238E27FC236}">
              <a16:creationId xmlns:a16="http://schemas.microsoft.com/office/drawing/2014/main" id="{76AFE6E5-3883-46A1-B908-8E82E89479AF}"/>
            </a:ext>
          </a:extLst>
        </xdr:cNvPr>
        <xdr:cNvSpPr/>
      </xdr:nvSpPr>
      <xdr:spPr>
        <a:xfrm>
          <a:off x="14033500" y="542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26080</xdr:rowOff>
    </xdr:from>
    <xdr:to>
      <xdr:col>68</xdr:col>
      <xdr:colOff>123825</xdr:colOff>
      <xdr:row>29</xdr:row>
      <xdr:rowOff>127680</xdr:rowOff>
    </xdr:to>
    <xdr:sp macro="" textlink="">
      <xdr:nvSpPr>
        <xdr:cNvPr id="147" name="フローチャート: 判断 146">
          <a:extLst>
            <a:ext uri="{FF2B5EF4-FFF2-40B4-BE49-F238E27FC236}">
              <a16:creationId xmlns:a16="http://schemas.microsoft.com/office/drawing/2014/main" id="{5CF87E52-D32B-40B4-AA26-F532842F0596}"/>
            </a:ext>
          </a:extLst>
        </xdr:cNvPr>
        <xdr:cNvSpPr/>
      </xdr:nvSpPr>
      <xdr:spPr>
        <a:xfrm>
          <a:off x="13271500" y="576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31169</xdr:rowOff>
    </xdr:from>
    <xdr:to>
      <xdr:col>64</xdr:col>
      <xdr:colOff>123825</xdr:colOff>
      <xdr:row>29</xdr:row>
      <xdr:rowOff>132769</xdr:rowOff>
    </xdr:to>
    <xdr:sp macro="" textlink="">
      <xdr:nvSpPr>
        <xdr:cNvPr id="148" name="フローチャート: 判断 147">
          <a:extLst>
            <a:ext uri="{FF2B5EF4-FFF2-40B4-BE49-F238E27FC236}">
              <a16:creationId xmlns:a16="http://schemas.microsoft.com/office/drawing/2014/main" id="{12D2236D-3C64-4F79-9644-EDA77B52790F}"/>
            </a:ext>
          </a:extLst>
        </xdr:cNvPr>
        <xdr:cNvSpPr/>
      </xdr:nvSpPr>
      <xdr:spPr>
        <a:xfrm>
          <a:off x="12509500" y="5774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94706</xdr:rowOff>
    </xdr:from>
    <xdr:to>
      <xdr:col>60</xdr:col>
      <xdr:colOff>123825</xdr:colOff>
      <xdr:row>30</xdr:row>
      <xdr:rowOff>24856</xdr:rowOff>
    </xdr:to>
    <xdr:sp macro="" textlink="">
      <xdr:nvSpPr>
        <xdr:cNvPr id="149" name="フローチャート: 判断 148">
          <a:extLst>
            <a:ext uri="{FF2B5EF4-FFF2-40B4-BE49-F238E27FC236}">
              <a16:creationId xmlns:a16="http://schemas.microsoft.com/office/drawing/2014/main" id="{26B8B3BC-5452-44D4-AB62-D84691251A7C}"/>
            </a:ext>
          </a:extLst>
        </xdr:cNvPr>
        <xdr:cNvSpPr/>
      </xdr:nvSpPr>
      <xdr:spPr>
        <a:xfrm>
          <a:off x="11747500" y="583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75270896-302E-42DB-A424-45AD41BBEF0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512858C5-975D-4063-809F-B3FBE8C7961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68043193-7E4B-498B-B38E-A7C67AFE1D9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FFEDA864-BC59-4771-926C-23CF5FC6F16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8F752984-9DBE-4A53-9F3A-09678BA14F5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120269</xdr:rowOff>
    </xdr:from>
    <xdr:to>
      <xdr:col>76</xdr:col>
      <xdr:colOff>73025</xdr:colOff>
      <xdr:row>29</xdr:row>
      <xdr:rowOff>50419</xdr:rowOff>
    </xdr:to>
    <xdr:sp macro="" textlink="">
      <xdr:nvSpPr>
        <xdr:cNvPr id="155" name="楕円 154">
          <a:extLst>
            <a:ext uri="{FF2B5EF4-FFF2-40B4-BE49-F238E27FC236}">
              <a16:creationId xmlns:a16="http://schemas.microsoft.com/office/drawing/2014/main" id="{BF32434D-D650-4E0D-B8D7-4019BE490A15}"/>
            </a:ext>
          </a:extLst>
        </xdr:cNvPr>
        <xdr:cNvSpPr/>
      </xdr:nvSpPr>
      <xdr:spPr>
        <a:xfrm>
          <a:off x="14744700" y="56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98696</xdr:rowOff>
    </xdr:from>
    <xdr:ext cx="469744" cy="259045"/>
    <xdr:sp macro="" textlink="">
      <xdr:nvSpPr>
        <xdr:cNvPr id="156" name="債務償還比率該当値テキスト">
          <a:extLst>
            <a:ext uri="{FF2B5EF4-FFF2-40B4-BE49-F238E27FC236}">
              <a16:creationId xmlns:a16="http://schemas.microsoft.com/office/drawing/2014/main" id="{2DF5C5C2-2F93-4BFE-BBE3-1DC13DD1B45B}"/>
            </a:ext>
          </a:extLst>
        </xdr:cNvPr>
        <xdr:cNvSpPr txBox="1"/>
      </xdr:nvSpPr>
      <xdr:spPr>
        <a:xfrm>
          <a:off x="14846300" y="567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65677</xdr:rowOff>
    </xdr:from>
    <xdr:to>
      <xdr:col>72</xdr:col>
      <xdr:colOff>123825</xdr:colOff>
      <xdr:row>28</xdr:row>
      <xdr:rowOff>167277</xdr:rowOff>
    </xdr:to>
    <xdr:sp macro="" textlink="">
      <xdr:nvSpPr>
        <xdr:cNvPr id="157" name="楕円 156">
          <a:extLst>
            <a:ext uri="{FF2B5EF4-FFF2-40B4-BE49-F238E27FC236}">
              <a16:creationId xmlns:a16="http://schemas.microsoft.com/office/drawing/2014/main" id="{BE173466-7571-4E17-B79C-13F3960242D6}"/>
            </a:ext>
          </a:extLst>
        </xdr:cNvPr>
        <xdr:cNvSpPr/>
      </xdr:nvSpPr>
      <xdr:spPr>
        <a:xfrm>
          <a:off x="14033500" y="563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116477</xdr:rowOff>
    </xdr:from>
    <xdr:to>
      <xdr:col>76</xdr:col>
      <xdr:colOff>22225</xdr:colOff>
      <xdr:row>28</xdr:row>
      <xdr:rowOff>171069</xdr:rowOff>
    </xdr:to>
    <xdr:cxnSp macro="">
      <xdr:nvCxnSpPr>
        <xdr:cNvPr id="158" name="直線コネクタ 157">
          <a:extLst>
            <a:ext uri="{FF2B5EF4-FFF2-40B4-BE49-F238E27FC236}">
              <a16:creationId xmlns:a16="http://schemas.microsoft.com/office/drawing/2014/main" id="{08428BEC-4088-4F94-B99E-F2C557007DD6}"/>
            </a:ext>
          </a:extLst>
        </xdr:cNvPr>
        <xdr:cNvCxnSpPr/>
      </xdr:nvCxnSpPr>
      <xdr:spPr>
        <a:xfrm>
          <a:off x="14084300" y="5688602"/>
          <a:ext cx="711200" cy="5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20220</xdr:rowOff>
    </xdr:from>
    <xdr:to>
      <xdr:col>68</xdr:col>
      <xdr:colOff>123825</xdr:colOff>
      <xdr:row>29</xdr:row>
      <xdr:rowOff>121820</xdr:rowOff>
    </xdr:to>
    <xdr:sp macro="" textlink="">
      <xdr:nvSpPr>
        <xdr:cNvPr id="159" name="楕円 158">
          <a:extLst>
            <a:ext uri="{FF2B5EF4-FFF2-40B4-BE49-F238E27FC236}">
              <a16:creationId xmlns:a16="http://schemas.microsoft.com/office/drawing/2014/main" id="{2664E7D1-9879-4D0A-98FA-62419E0AE037}"/>
            </a:ext>
          </a:extLst>
        </xdr:cNvPr>
        <xdr:cNvSpPr/>
      </xdr:nvSpPr>
      <xdr:spPr>
        <a:xfrm>
          <a:off x="13271500" y="57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116477</xdr:rowOff>
    </xdr:from>
    <xdr:to>
      <xdr:col>72</xdr:col>
      <xdr:colOff>73025</xdr:colOff>
      <xdr:row>29</xdr:row>
      <xdr:rowOff>71020</xdr:rowOff>
    </xdr:to>
    <xdr:cxnSp macro="">
      <xdr:nvCxnSpPr>
        <xdr:cNvPr id="160" name="直線コネクタ 159">
          <a:extLst>
            <a:ext uri="{FF2B5EF4-FFF2-40B4-BE49-F238E27FC236}">
              <a16:creationId xmlns:a16="http://schemas.microsoft.com/office/drawing/2014/main" id="{F20950B9-5E4D-44EC-889A-6ABA537E55B5}"/>
            </a:ext>
          </a:extLst>
        </xdr:cNvPr>
        <xdr:cNvCxnSpPr/>
      </xdr:nvCxnSpPr>
      <xdr:spPr>
        <a:xfrm flipV="1">
          <a:off x="13322300" y="5688602"/>
          <a:ext cx="762000" cy="12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2177</xdr:rowOff>
    </xdr:from>
    <xdr:to>
      <xdr:col>64</xdr:col>
      <xdr:colOff>123825</xdr:colOff>
      <xdr:row>29</xdr:row>
      <xdr:rowOff>103777</xdr:rowOff>
    </xdr:to>
    <xdr:sp macro="" textlink="">
      <xdr:nvSpPr>
        <xdr:cNvPr id="161" name="楕円 160">
          <a:extLst>
            <a:ext uri="{FF2B5EF4-FFF2-40B4-BE49-F238E27FC236}">
              <a16:creationId xmlns:a16="http://schemas.microsoft.com/office/drawing/2014/main" id="{80B45502-7325-4675-BA23-A0049F01D7B3}"/>
            </a:ext>
          </a:extLst>
        </xdr:cNvPr>
        <xdr:cNvSpPr/>
      </xdr:nvSpPr>
      <xdr:spPr>
        <a:xfrm>
          <a:off x="12509500" y="574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52977</xdr:rowOff>
    </xdr:from>
    <xdr:to>
      <xdr:col>68</xdr:col>
      <xdr:colOff>73025</xdr:colOff>
      <xdr:row>29</xdr:row>
      <xdr:rowOff>71020</xdr:rowOff>
    </xdr:to>
    <xdr:cxnSp macro="">
      <xdr:nvCxnSpPr>
        <xdr:cNvPr id="162" name="直線コネクタ 161">
          <a:extLst>
            <a:ext uri="{FF2B5EF4-FFF2-40B4-BE49-F238E27FC236}">
              <a16:creationId xmlns:a16="http://schemas.microsoft.com/office/drawing/2014/main" id="{15C735EA-8192-4D1E-8A44-F618AC8366A9}"/>
            </a:ext>
          </a:extLst>
        </xdr:cNvPr>
        <xdr:cNvCxnSpPr/>
      </xdr:nvCxnSpPr>
      <xdr:spPr>
        <a:xfrm>
          <a:off x="12560300" y="5796552"/>
          <a:ext cx="762000" cy="1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118146</xdr:rowOff>
    </xdr:from>
    <xdr:to>
      <xdr:col>60</xdr:col>
      <xdr:colOff>123825</xdr:colOff>
      <xdr:row>30</xdr:row>
      <xdr:rowOff>48296</xdr:rowOff>
    </xdr:to>
    <xdr:sp macro="" textlink="">
      <xdr:nvSpPr>
        <xdr:cNvPr id="163" name="楕円 162">
          <a:extLst>
            <a:ext uri="{FF2B5EF4-FFF2-40B4-BE49-F238E27FC236}">
              <a16:creationId xmlns:a16="http://schemas.microsoft.com/office/drawing/2014/main" id="{EA739F69-FCAE-4691-94F8-74C9DC358737}"/>
            </a:ext>
          </a:extLst>
        </xdr:cNvPr>
        <xdr:cNvSpPr/>
      </xdr:nvSpPr>
      <xdr:spPr>
        <a:xfrm>
          <a:off x="11747500" y="586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52977</xdr:rowOff>
    </xdr:from>
    <xdr:to>
      <xdr:col>64</xdr:col>
      <xdr:colOff>73025</xdr:colOff>
      <xdr:row>29</xdr:row>
      <xdr:rowOff>168946</xdr:rowOff>
    </xdr:to>
    <xdr:cxnSp macro="">
      <xdr:nvCxnSpPr>
        <xdr:cNvPr id="164" name="直線コネクタ 163">
          <a:extLst>
            <a:ext uri="{FF2B5EF4-FFF2-40B4-BE49-F238E27FC236}">
              <a16:creationId xmlns:a16="http://schemas.microsoft.com/office/drawing/2014/main" id="{436E8BE0-919A-400E-AF58-B768837E78BD}"/>
            </a:ext>
          </a:extLst>
        </xdr:cNvPr>
        <xdr:cNvCxnSpPr/>
      </xdr:nvCxnSpPr>
      <xdr:spPr>
        <a:xfrm flipV="1">
          <a:off x="11798300" y="5796552"/>
          <a:ext cx="762000" cy="11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25</xdr:row>
      <xdr:rowOff>141050</xdr:rowOff>
    </xdr:from>
    <xdr:ext cx="469744" cy="259045"/>
    <xdr:sp macro="" textlink="">
      <xdr:nvSpPr>
        <xdr:cNvPr id="165" name="n_1aveValue債務償還比率">
          <a:extLst>
            <a:ext uri="{FF2B5EF4-FFF2-40B4-BE49-F238E27FC236}">
              <a16:creationId xmlns:a16="http://schemas.microsoft.com/office/drawing/2014/main" id="{6FDC7472-E5EF-4E3B-B274-4CD2FAB1EA2E}"/>
            </a:ext>
          </a:extLst>
        </xdr:cNvPr>
        <xdr:cNvSpPr txBox="1"/>
      </xdr:nvSpPr>
      <xdr:spPr>
        <a:xfrm>
          <a:off x="13836727" y="519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118807</xdr:rowOff>
    </xdr:from>
    <xdr:ext cx="469744" cy="259045"/>
    <xdr:sp macro="" textlink="">
      <xdr:nvSpPr>
        <xdr:cNvPr id="166" name="n_2aveValue債務償還比率">
          <a:extLst>
            <a:ext uri="{FF2B5EF4-FFF2-40B4-BE49-F238E27FC236}">
              <a16:creationId xmlns:a16="http://schemas.microsoft.com/office/drawing/2014/main" id="{02F7B00E-3826-4313-A737-4C5FBF036ABB}"/>
            </a:ext>
          </a:extLst>
        </xdr:cNvPr>
        <xdr:cNvSpPr txBox="1"/>
      </xdr:nvSpPr>
      <xdr:spPr>
        <a:xfrm>
          <a:off x="13087427" y="586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123896</xdr:rowOff>
    </xdr:from>
    <xdr:ext cx="469744" cy="259045"/>
    <xdr:sp macro="" textlink="">
      <xdr:nvSpPr>
        <xdr:cNvPr id="167" name="n_3aveValue債務償還比率">
          <a:extLst>
            <a:ext uri="{FF2B5EF4-FFF2-40B4-BE49-F238E27FC236}">
              <a16:creationId xmlns:a16="http://schemas.microsoft.com/office/drawing/2014/main" id="{E4A23AD0-00DB-4D4C-9350-5407CCDF817E}"/>
            </a:ext>
          </a:extLst>
        </xdr:cNvPr>
        <xdr:cNvSpPr txBox="1"/>
      </xdr:nvSpPr>
      <xdr:spPr>
        <a:xfrm>
          <a:off x="12325427" y="586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41383</xdr:rowOff>
    </xdr:from>
    <xdr:ext cx="469744" cy="259045"/>
    <xdr:sp macro="" textlink="">
      <xdr:nvSpPr>
        <xdr:cNvPr id="168" name="n_4aveValue債務償還比率">
          <a:extLst>
            <a:ext uri="{FF2B5EF4-FFF2-40B4-BE49-F238E27FC236}">
              <a16:creationId xmlns:a16="http://schemas.microsoft.com/office/drawing/2014/main" id="{805AC91D-B467-47C1-8EBB-87B9073A9BB5}"/>
            </a:ext>
          </a:extLst>
        </xdr:cNvPr>
        <xdr:cNvSpPr txBox="1"/>
      </xdr:nvSpPr>
      <xdr:spPr>
        <a:xfrm>
          <a:off x="11563427" y="561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158404</xdr:rowOff>
    </xdr:from>
    <xdr:ext cx="469744" cy="259045"/>
    <xdr:sp macro="" textlink="">
      <xdr:nvSpPr>
        <xdr:cNvPr id="169" name="n_1mainValue債務償還比率">
          <a:extLst>
            <a:ext uri="{FF2B5EF4-FFF2-40B4-BE49-F238E27FC236}">
              <a16:creationId xmlns:a16="http://schemas.microsoft.com/office/drawing/2014/main" id="{FB5EEA09-71E0-42C2-9868-DF6DA3009E53}"/>
            </a:ext>
          </a:extLst>
        </xdr:cNvPr>
        <xdr:cNvSpPr txBox="1"/>
      </xdr:nvSpPr>
      <xdr:spPr>
        <a:xfrm>
          <a:off x="13836727" y="573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138347</xdr:rowOff>
    </xdr:from>
    <xdr:ext cx="469744" cy="259045"/>
    <xdr:sp macro="" textlink="">
      <xdr:nvSpPr>
        <xdr:cNvPr id="170" name="n_2mainValue債務償還比率">
          <a:extLst>
            <a:ext uri="{FF2B5EF4-FFF2-40B4-BE49-F238E27FC236}">
              <a16:creationId xmlns:a16="http://schemas.microsoft.com/office/drawing/2014/main" id="{F767A6F1-E30B-4497-BAC0-DFEE2B0AC9C6}"/>
            </a:ext>
          </a:extLst>
        </xdr:cNvPr>
        <xdr:cNvSpPr txBox="1"/>
      </xdr:nvSpPr>
      <xdr:spPr>
        <a:xfrm>
          <a:off x="13087427" y="553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120304</xdr:rowOff>
    </xdr:from>
    <xdr:ext cx="469744" cy="259045"/>
    <xdr:sp macro="" textlink="">
      <xdr:nvSpPr>
        <xdr:cNvPr id="171" name="n_3mainValue債務償還比率">
          <a:extLst>
            <a:ext uri="{FF2B5EF4-FFF2-40B4-BE49-F238E27FC236}">
              <a16:creationId xmlns:a16="http://schemas.microsoft.com/office/drawing/2014/main" id="{8A38D97A-95FF-4B99-980D-B14419517C92}"/>
            </a:ext>
          </a:extLst>
        </xdr:cNvPr>
        <xdr:cNvSpPr txBox="1"/>
      </xdr:nvSpPr>
      <xdr:spPr>
        <a:xfrm>
          <a:off x="12325427" y="552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39423</xdr:rowOff>
    </xdr:from>
    <xdr:ext cx="469744" cy="259045"/>
    <xdr:sp macro="" textlink="">
      <xdr:nvSpPr>
        <xdr:cNvPr id="172" name="n_4mainValue債務償還比率">
          <a:extLst>
            <a:ext uri="{FF2B5EF4-FFF2-40B4-BE49-F238E27FC236}">
              <a16:creationId xmlns:a16="http://schemas.microsoft.com/office/drawing/2014/main" id="{3F1600D4-587D-4B41-815A-3D4D9C8C1D71}"/>
            </a:ext>
          </a:extLst>
        </xdr:cNvPr>
        <xdr:cNvSpPr txBox="1"/>
      </xdr:nvSpPr>
      <xdr:spPr>
        <a:xfrm>
          <a:off x="11563427" y="595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1A2A5CC4-2343-4063-A1EA-A0085403802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13DBED4-5AA6-4869-9749-08F1B529537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46389FFC-8151-466D-8F4E-EB9132AF50A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5171D935-3B4D-4861-A016-267757EF320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60AE76BC-F1F5-4F1D-99A1-BCF28DC6475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6E3C4C7A-2297-4BAA-8045-8C4F140002D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ACE75D4-6DD0-4074-A767-642CE93C373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95C125C-500F-40A8-B4A0-87633E63DB0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AE27F0D-18BB-415A-AB80-37CF8BC89A8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3EA17FB-B547-435D-B031-AC87FBB80E6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B9C6BA2-9F12-422A-A701-16C681B4CD5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315C4AA-7FCA-42E4-BCCD-DE19FEF3AAD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F9D1146-DBAC-4DFE-9ECB-1D4F98B99EA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80956BF-EC08-419E-B757-B0E501A2E74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489FD7C-321A-4CEE-9737-31BEAD4A005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8B6C917-B763-4682-9A8D-A49F816A652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4,504
4,458
194.80
6,414,236
5,992,168
325,408
3,305,766
5,843,874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084177C-B4CB-4AEE-8096-C0706E47C3D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FC51631-F00C-41A9-A0ED-0523562CEBC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9AFEAF0-9038-40CD-A565-82506D30135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C9A0C94-BC62-4EB1-9E33-E4425E544B5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63877BB-7E21-4895-A812-79D6BFECE33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8889BAD-FC5F-4E49-9C9E-CF79DA1823E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8408328-F739-4BCB-82AF-EEE81FCB705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4D2259A-8405-4C3A-AA1A-70DD9A91087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4EB8938-A7A3-4CF1-9DC2-C255C8E5DFC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543BE17-F0E5-4868-B06B-FAE3DB2D28D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42A0BC3-DD21-4141-87BA-21FDE32FCBA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844819E-F8EB-4CE2-9AB1-2F4B588BEFE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BD4E28F-5494-496B-AB2A-24F37BA4CB6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EF06B45-D767-438A-B45A-6210AB9BECB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4AAF98A-54CE-4522-963D-1AF43B80792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F2713CC-ED7E-4F5A-A9C5-BD2065EB9A1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0E7A955-A98A-4BF9-89CF-A4DC3241E17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BA5FC38-F7D2-4D32-85F1-1F49C72BAF7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D0579C9-F843-47EB-948A-86CF3DE51BC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223C001-400F-4EDE-85D2-48466CFEE34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96B18E9-25AB-42A1-B9C3-B7959FE17E2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D1070AA-D3E5-4F04-A09C-0094CF1F1FC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3331197-7A89-41C3-94CB-4F96A936B49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C0E9750-8103-4691-B8AE-C7F1040CBE3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E51974A-DC94-4E14-9C41-2B756DEDAE0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62EA144-F2BC-4761-AE4B-633A02412FB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4F07466-DB3C-410C-AD0A-24339597710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C014C2D-B2A5-4F3C-A768-C013FAFEC9F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937F674-AC82-4086-B79E-272030A567F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5DA9173-D434-442C-97D2-BB99EFE9D73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29201E4-0751-4E91-8296-9C6906C9965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84305D8-99D3-4EA4-8177-46BE25E7B09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2E36E68-82D3-428F-9D87-7BA36A5BB71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4FF929B-5F5C-4E0E-AECD-AC7C4554506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6A77D05-6C46-4625-BC35-1859568B22C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E0FADD9-F721-418A-8E28-417A523FF5F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CB88AAB-0121-4E9E-A6A9-9215DB1EC7B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AA90706-54A6-4905-AB3B-84BE48939A0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B57A99C-8B84-43DB-B183-983745BBA18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7633856-CE68-4495-A683-F73EED5418B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BB1F7E8-8EC8-4B24-BC52-FFD267DB4EC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9D7D8E1-7E9F-462B-9A4F-9ED7C0C83CE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A08FD4F-A7D1-4C69-A6AB-DD7D1FEB157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25161AF-EF8D-44B6-A24C-07C671DB9C9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8B150B8-05FA-4203-AD93-CBCF84596C1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B5F55AB6-69EE-440D-B23F-7560B871AE8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22316</xdr:rowOff>
    </xdr:from>
    <xdr:to>
      <xdr:col>24</xdr:col>
      <xdr:colOff>62865</xdr:colOff>
      <xdr:row>42</xdr:row>
      <xdr:rowOff>68035</xdr:rowOff>
    </xdr:to>
    <xdr:cxnSp macro="">
      <xdr:nvCxnSpPr>
        <xdr:cNvPr id="58" name="直線コネクタ 57">
          <a:extLst>
            <a:ext uri="{FF2B5EF4-FFF2-40B4-BE49-F238E27FC236}">
              <a16:creationId xmlns:a16="http://schemas.microsoft.com/office/drawing/2014/main" id="{53E21A4D-E71D-46B3-8615-B532749F326E}"/>
            </a:ext>
          </a:extLst>
        </xdr:cNvPr>
        <xdr:cNvCxnSpPr/>
      </xdr:nvCxnSpPr>
      <xdr:spPr>
        <a:xfrm flipV="1">
          <a:off x="4634865" y="585161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道路】&#10;有形固定資産減価償却率最小値テキスト">
          <a:extLst>
            <a:ext uri="{FF2B5EF4-FFF2-40B4-BE49-F238E27FC236}">
              <a16:creationId xmlns:a16="http://schemas.microsoft.com/office/drawing/2014/main" id="{BF3F0EE3-4EF5-4E95-B495-F9DF05704CCE}"/>
            </a:ext>
          </a:extLst>
        </xdr:cNvPr>
        <xdr:cNvSpPr txBox="1"/>
      </xdr:nvSpPr>
      <xdr:spPr>
        <a:xfrm>
          <a:off x="4673600" y="72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a:extLst>
            <a:ext uri="{FF2B5EF4-FFF2-40B4-BE49-F238E27FC236}">
              <a16:creationId xmlns:a16="http://schemas.microsoft.com/office/drawing/2014/main" id="{522BF195-E0CF-42A7-9F8B-7202428C4D9C}"/>
            </a:ext>
          </a:extLst>
        </xdr:cNvPr>
        <xdr:cNvCxnSpPr/>
      </xdr:nvCxnSpPr>
      <xdr:spPr>
        <a:xfrm>
          <a:off x="4546600" y="72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140443</xdr:rowOff>
    </xdr:from>
    <xdr:ext cx="405111" cy="259045"/>
    <xdr:sp macro="" textlink="">
      <xdr:nvSpPr>
        <xdr:cNvPr id="61" name="【道路】&#10;有形固定資産減価償却率最大値テキスト">
          <a:extLst>
            <a:ext uri="{FF2B5EF4-FFF2-40B4-BE49-F238E27FC236}">
              <a16:creationId xmlns:a16="http://schemas.microsoft.com/office/drawing/2014/main" id="{5D14A0EE-0853-4EB5-B593-8C93D999B3EC}"/>
            </a:ext>
          </a:extLst>
        </xdr:cNvPr>
        <xdr:cNvSpPr txBox="1"/>
      </xdr:nvSpPr>
      <xdr:spPr>
        <a:xfrm>
          <a:off x="4673600" y="562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22316</xdr:rowOff>
    </xdr:from>
    <xdr:to>
      <xdr:col>24</xdr:col>
      <xdr:colOff>152400</xdr:colOff>
      <xdr:row>34</xdr:row>
      <xdr:rowOff>22316</xdr:rowOff>
    </xdr:to>
    <xdr:cxnSp macro="">
      <xdr:nvCxnSpPr>
        <xdr:cNvPr id="62" name="直線コネクタ 61">
          <a:extLst>
            <a:ext uri="{FF2B5EF4-FFF2-40B4-BE49-F238E27FC236}">
              <a16:creationId xmlns:a16="http://schemas.microsoft.com/office/drawing/2014/main" id="{FF182974-D9E7-444E-B2A0-A00A31463417}"/>
            </a:ext>
          </a:extLst>
        </xdr:cNvPr>
        <xdr:cNvCxnSpPr/>
      </xdr:nvCxnSpPr>
      <xdr:spPr>
        <a:xfrm>
          <a:off x="4546600" y="585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31949</xdr:rowOff>
    </xdr:from>
    <xdr:ext cx="405111" cy="259045"/>
    <xdr:sp macro="" textlink="">
      <xdr:nvSpPr>
        <xdr:cNvPr id="63" name="【道路】&#10;有形固定資産減価償却率平均値テキスト">
          <a:extLst>
            <a:ext uri="{FF2B5EF4-FFF2-40B4-BE49-F238E27FC236}">
              <a16:creationId xmlns:a16="http://schemas.microsoft.com/office/drawing/2014/main" id="{4ADB3791-63CE-4EA4-95B4-62C5E5B87B4F}"/>
            </a:ext>
          </a:extLst>
        </xdr:cNvPr>
        <xdr:cNvSpPr txBox="1"/>
      </xdr:nvSpPr>
      <xdr:spPr>
        <a:xfrm>
          <a:off x="4673600" y="6547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a:extLst>
            <a:ext uri="{FF2B5EF4-FFF2-40B4-BE49-F238E27FC236}">
              <a16:creationId xmlns:a16="http://schemas.microsoft.com/office/drawing/2014/main" id="{0E5031FE-B12C-44F5-ACC5-2690F24A65BF}"/>
            </a:ext>
          </a:extLst>
        </xdr:cNvPr>
        <xdr:cNvSpPr/>
      </xdr:nvSpPr>
      <xdr:spPr>
        <a:xfrm>
          <a:off x="45847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E0D000AC-C610-44FB-934F-1C8E021C3087}"/>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6" name="フローチャート: 判断 65">
          <a:extLst>
            <a:ext uri="{FF2B5EF4-FFF2-40B4-BE49-F238E27FC236}">
              <a16:creationId xmlns:a16="http://schemas.microsoft.com/office/drawing/2014/main" id="{59BE2835-A421-42F5-9A12-E1A1CD6DC2B3}"/>
            </a:ext>
          </a:extLst>
        </xdr:cNvPr>
        <xdr:cNvSpPr/>
      </xdr:nvSpPr>
      <xdr:spPr>
        <a:xfrm>
          <a:off x="2857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E68B285A-BEB8-4882-863E-681C6860863A}"/>
            </a:ext>
          </a:extLst>
        </xdr:cNvPr>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a:extLst>
            <a:ext uri="{FF2B5EF4-FFF2-40B4-BE49-F238E27FC236}">
              <a16:creationId xmlns:a16="http://schemas.microsoft.com/office/drawing/2014/main" id="{6C7C0849-CFAA-4760-A7C7-7548E03EBFAD}"/>
            </a:ext>
          </a:extLst>
        </xdr:cNvPr>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DDE1B40-F602-49F0-8572-F4C0163504D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F0FDAAE-8A93-446E-89B7-8A91F1274CD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8BA51E8-92BE-4D40-B276-6A997AEA1AC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BD78BEB-468C-4C67-8592-583A12CBDE5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887E43A-538F-4800-B204-1B8BAB0864A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53159</xdr:rowOff>
    </xdr:from>
    <xdr:to>
      <xdr:col>24</xdr:col>
      <xdr:colOff>114300</xdr:colOff>
      <xdr:row>39</xdr:row>
      <xdr:rowOff>154759</xdr:rowOff>
    </xdr:to>
    <xdr:sp macro="" textlink="">
      <xdr:nvSpPr>
        <xdr:cNvPr id="74" name="楕円 73">
          <a:extLst>
            <a:ext uri="{FF2B5EF4-FFF2-40B4-BE49-F238E27FC236}">
              <a16:creationId xmlns:a16="http://schemas.microsoft.com/office/drawing/2014/main" id="{10EE27CA-7A5B-4B0F-80FD-1C702FBF7E39}"/>
            </a:ext>
          </a:extLst>
        </xdr:cNvPr>
        <xdr:cNvSpPr/>
      </xdr:nvSpPr>
      <xdr:spPr>
        <a:xfrm>
          <a:off x="45847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31586</xdr:rowOff>
    </xdr:from>
    <xdr:ext cx="405111" cy="259045"/>
    <xdr:sp macro="" textlink="">
      <xdr:nvSpPr>
        <xdr:cNvPr id="75" name="【道路】&#10;有形固定資産減価償却率該当値テキスト">
          <a:extLst>
            <a:ext uri="{FF2B5EF4-FFF2-40B4-BE49-F238E27FC236}">
              <a16:creationId xmlns:a16="http://schemas.microsoft.com/office/drawing/2014/main" id="{1003C69B-6359-4B3E-AE09-86C9DBBFCBC6}"/>
            </a:ext>
          </a:extLst>
        </xdr:cNvPr>
        <xdr:cNvSpPr txBox="1"/>
      </xdr:nvSpPr>
      <xdr:spPr>
        <a:xfrm>
          <a:off x="4673600"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35197</xdr:rowOff>
    </xdr:from>
    <xdr:to>
      <xdr:col>20</xdr:col>
      <xdr:colOff>38100</xdr:colOff>
      <xdr:row>39</xdr:row>
      <xdr:rowOff>136797</xdr:rowOff>
    </xdr:to>
    <xdr:sp macro="" textlink="">
      <xdr:nvSpPr>
        <xdr:cNvPr id="76" name="楕円 75">
          <a:extLst>
            <a:ext uri="{FF2B5EF4-FFF2-40B4-BE49-F238E27FC236}">
              <a16:creationId xmlns:a16="http://schemas.microsoft.com/office/drawing/2014/main" id="{D26D33FB-4BB0-40CD-90C5-05002BAA0FE4}"/>
            </a:ext>
          </a:extLst>
        </xdr:cNvPr>
        <xdr:cNvSpPr/>
      </xdr:nvSpPr>
      <xdr:spPr>
        <a:xfrm>
          <a:off x="3746500" y="67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85997</xdr:rowOff>
    </xdr:from>
    <xdr:to>
      <xdr:col>24</xdr:col>
      <xdr:colOff>63500</xdr:colOff>
      <xdr:row>39</xdr:row>
      <xdr:rowOff>103959</xdr:rowOff>
    </xdr:to>
    <xdr:cxnSp macro="">
      <xdr:nvCxnSpPr>
        <xdr:cNvPr id="77" name="直線コネクタ 76">
          <a:extLst>
            <a:ext uri="{FF2B5EF4-FFF2-40B4-BE49-F238E27FC236}">
              <a16:creationId xmlns:a16="http://schemas.microsoft.com/office/drawing/2014/main" id="{E4443C50-6D88-4FE9-9989-95709F9FF13A}"/>
            </a:ext>
          </a:extLst>
        </xdr:cNvPr>
        <xdr:cNvCxnSpPr/>
      </xdr:nvCxnSpPr>
      <xdr:spPr>
        <a:xfrm>
          <a:off x="3797300" y="6772547"/>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22134</xdr:rowOff>
    </xdr:from>
    <xdr:to>
      <xdr:col>15</xdr:col>
      <xdr:colOff>101600</xdr:colOff>
      <xdr:row>39</xdr:row>
      <xdr:rowOff>123734</xdr:rowOff>
    </xdr:to>
    <xdr:sp macro="" textlink="">
      <xdr:nvSpPr>
        <xdr:cNvPr id="78" name="楕円 77">
          <a:extLst>
            <a:ext uri="{FF2B5EF4-FFF2-40B4-BE49-F238E27FC236}">
              <a16:creationId xmlns:a16="http://schemas.microsoft.com/office/drawing/2014/main" id="{D410AD01-E2A3-4E87-9541-B8F7120BD09D}"/>
            </a:ext>
          </a:extLst>
        </xdr:cNvPr>
        <xdr:cNvSpPr/>
      </xdr:nvSpPr>
      <xdr:spPr>
        <a:xfrm>
          <a:off x="2857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72934</xdr:rowOff>
    </xdr:from>
    <xdr:to>
      <xdr:col>19</xdr:col>
      <xdr:colOff>177800</xdr:colOff>
      <xdr:row>39</xdr:row>
      <xdr:rowOff>85997</xdr:rowOff>
    </xdr:to>
    <xdr:cxnSp macro="">
      <xdr:nvCxnSpPr>
        <xdr:cNvPr id="79" name="直線コネクタ 78">
          <a:extLst>
            <a:ext uri="{FF2B5EF4-FFF2-40B4-BE49-F238E27FC236}">
              <a16:creationId xmlns:a16="http://schemas.microsoft.com/office/drawing/2014/main" id="{CBB4D7D4-9B16-441F-B074-A265711E6EC5}"/>
            </a:ext>
          </a:extLst>
        </xdr:cNvPr>
        <xdr:cNvCxnSpPr/>
      </xdr:nvCxnSpPr>
      <xdr:spPr>
        <a:xfrm>
          <a:off x="2908300" y="675948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10704</xdr:rowOff>
    </xdr:from>
    <xdr:to>
      <xdr:col>10</xdr:col>
      <xdr:colOff>165100</xdr:colOff>
      <xdr:row>39</xdr:row>
      <xdr:rowOff>112304</xdr:rowOff>
    </xdr:to>
    <xdr:sp macro="" textlink="">
      <xdr:nvSpPr>
        <xdr:cNvPr id="80" name="楕円 79">
          <a:extLst>
            <a:ext uri="{FF2B5EF4-FFF2-40B4-BE49-F238E27FC236}">
              <a16:creationId xmlns:a16="http://schemas.microsoft.com/office/drawing/2014/main" id="{595B7B53-32A9-423C-9210-EF0F78AEB469}"/>
            </a:ext>
          </a:extLst>
        </xdr:cNvPr>
        <xdr:cNvSpPr/>
      </xdr:nvSpPr>
      <xdr:spPr>
        <a:xfrm>
          <a:off x="1968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61504</xdr:rowOff>
    </xdr:from>
    <xdr:to>
      <xdr:col>15</xdr:col>
      <xdr:colOff>50800</xdr:colOff>
      <xdr:row>39</xdr:row>
      <xdr:rowOff>72934</xdr:rowOff>
    </xdr:to>
    <xdr:cxnSp macro="">
      <xdr:nvCxnSpPr>
        <xdr:cNvPr id="81" name="直線コネクタ 80">
          <a:extLst>
            <a:ext uri="{FF2B5EF4-FFF2-40B4-BE49-F238E27FC236}">
              <a16:creationId xmlns:a16="http://schemas.microsoft.com/office/drawing/2014/main" id="{F0FC2F3C-61B4-415D-9828-B98571DF609B}"/>
            </a:ext>
          </a:extLst>
        </xdr:cNvPr>
        <xdr:cNvCxnSpPr/>
      </xdr:nvCxnSpPr>
      <xdr:spPr>
        <a:xfrm>
          <a:off x="2019300" y="674805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159294</xdr:rowOff>
    </xdr:from>
    <xdr:to>
      <xdr:col>6</xdr:col>
      <xdr:colOff>38100</xdr:colOff>
      <xdr:row>39</xdr:row>
      <xdr:rowOff>89444</xdr:rowOff>
    </xdr:to>
    <xdr:sp macro="" textlink="">
      <xdr:nvSpPr>
        <xdr:cNvPr id="82" name="楕円 81">
          <a:extLst>
            <a:ext uri="{FF2B5EF4-FFF2-40B4-BE49-F238E27FC236}">
              <a16:creationId xmlns:a16="http://schemas.microsoft.com/office/drawing/2014/main" id="{5AC3F6CF-DE31-44CA-A746-DBBAA17F679C}"/>
            </a:ext>
          </a:extLst>
        </xdr:cNvPr>
        <xdr:cNvSpPr/>
      </xdr:nvSpPr>
      <xdr:spPr>
        <a:xfrm>
          <a:off x="1079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38644</xdr:rowOff>
    </xdr:from>
    <xdr:to>
      <xdr:col>10</xdr:col>
      <xdr:colOff>114300</xdr:colOff>
      <xdr:row>39</xdr:row>
      <xdr:rowOff>61504</xdr:rowOff>
    </xdr:to>
    <xdr:cxnSp macro="">
      <xdr:nvCxnSpPr>
        <xdr:cNvPr id="83" name="直線コネクタ 82">
          <a:extLst>
            <a:ext uri="{FF2B5EF4-FFF2-40B4-BE49-F238E27FC236}">
              <a16:creationId xmlns:a16="http://schemas.microsoft.com/office/drawing/2014/main" id="{0A6D9C6D-4D94-4B1A-92FF-884F36CB0C82}"/>
            </a:ext>
          </a:extLst>
        </xdr:cNvPr>
        <xdr:cNvCxnSpPr/>
      </xdr:nvCxnSpPr>
      <xdr:spPr>
        <a:xfrm>
          <a:off x="1130300" y="672519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109237</xdr:rowOff>
    </xdr:from>
    <xdr:ext cx="405111" cy="259045"/>
    <xdr:sp macro="" textlink="">
      <xdr:nvSpPr>
        <xdr:cNvPr id="84" name="n_1aveValue【道路】&#10;有形固定資産減価償却率">
          <a:extLst>
            <a:ext uri="{FF2B5EF4-FFF2-40B4-BE49-F238E27FC236}">
              <a16:creationId xmlns:a16="http://schemas.microsoft.com/office/drawing/2014/main" id="{42AB2733-C30E-4628-903C-7544533898BD}"/>
            </a:ext>
          </a:extLst>
        </xdr:cNvPr>
        <xdr:cNvSpPr txBox="1"/>
      </xdr:nvSpPr>
      <xdr:spPr>
        <a:xfrm>
          <a:off x="35820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120667</xdr:rowOff>
    </xdr:from>
    <xdr:ext cx="405111" cy="259045"/>
    <xdr:sp macro="" textlink="">
      <xdr:nvSpPr>
        <xdr:cNvPr id="85" name="n_2aveValue【道路】&#10;有形固定資産減価償却率">
          <a:extLst>
            <a:ext uri="{FF2B5EF4-FFF2-40B4-BE49-F238E27FC236}">
              <a16:creationId xmlns:a16="http://schemas.microsoft.com/office/drawing/2014/main" id="{3BBB5860-2FE3-479E-9151-377D10A1F305}"/>
            </a:ext>
          </a:extLst>
        </xdr:cNvPr>
        <xdr:cNvSpPr txBox="1"/>
      </xdr:nvSpPr>
      <xdr:spPr>
        <a:xfrm>
          <a:off x="27057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65150</xdr:rowOff>
    </xdr:from>
    <xdr:ext cx="405111" cy="259045"/>
    <xdr:sp macro="" textlink="">
      <xdr:nvSpPr>
        <xdr:cNvPr id="86" name="n_3aveValue【道路】&#10;有形固定資産減価償却率">
          <a:extLst>
            <a:ext uri="{FF2B5EF4-FFF2-40B4-BE49-F238E27FC236}">
              <a16:creationId xmlns:a16="http://schemas.microsoft.com/office/drawing/2014/main" id="{FC581603-FD0B-4731-901D-628393A8C392}"/>
            </a:ext>
          </a:extLst>
        </xdr:cNvPr>
        <xdr:cNvSpPr txBox="1"/>
      </xdr:nvSpPr>
      <xdr:spPr>
        <a:xfrm>
          <a:off x="1816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24328</xdr:rowOff>
    </xdr:from>
    <xdr:ext cx="405111" cy="259045"/>
    <xdr:sp macro="" textlink="">
      <xdr:nvSpPr>
        <xdr:cNvPr id="87" name="n_4aveValue【道路】&#10;有形固定資産減価償却率">
          <a:extLst>
            <a:ext uri="{FF2B5EF4-FFF2-40B4-BE49-F238E27FC236}">
              <a16:creationId xmlns:a16="http://schemas.microsoft.com/office/drawing/2014/main" id="{D28F6517-1790-4BD3-BF78-0A08FBADF61F}"/>
            </a:ext>
          </a:extLst>
        </xdr:cNvPr>
        <xdr:cNvSpPr txBox="1"/>
      </xdr:nvSpPr>
      <xdr:spPr>
        <a:xfrm>
          <a:off x="927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127924</xdr:rowOff>
    </xdr:from>
    <xdr:ext cx="405111" cy="259045"/>
    <xdr:sp macro="" textlink="">
      <xdr:nvSpPr>
        <xdr:cNvPr id="88" name="n_1mainValue【道路】&#10;有形固定資産減価償却率">
          <a:extLst>
            <a:ext uri="{FF2B5EF4-FFF2-40B4-BE49-F238E27FC236}">
              <a16:creationId xmlns:a16="http://schemas.microsoft.com/office/drawing/2014/main" id="{53F4731C-BD14-47E3-8F28-01B5E89FD70F}"/>
            </a:ext>
          </a:extLst>
        </xdr:cNvPr>
        <xdr:cNvSpPr txBox="1"/>
      </xdr:nvSpPr>
      <xdr:spPr>
        <a:xfrm>
          <a:off x="3582044" y="681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114861</xdr:rowOff>
    </xdr:from>
    <xdr:ext cx="405111" cy="259045"/>
    <xdr:sp macro="" textlink="">
      <xdr:nvSpPr>
        <xdr:cNvPr id="89" name="n_2mainValue【道路】&#10;有形固定資産減価償却率">
          <a:extLst>
            <a:ext uri="{FF2B5EF4-FFF2-40B4-BE49-F238E27FC236}">
              <a16:creationId xmlns:a16="http://schemas.microsoft.com/office/drawing/2014/main" id="{C258B608-06D4-44C3-BDD5-1BE13EE4D559}"/>
            </a:ext>
          </a:extLst>
        </xdr:cNvPr>
        <xdr:cNvSpPr txBox="1"/>
      </xdr:nvSpPr>
      <xdr:spPr>
        <a:xfrm>
          <a:off x="270574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103431</xdr:rowOff>
    </xdr:from>
    <xdr:ext cx="405111" cy="259045"/>
    <xdr:sp macro="" textlink="">
      <xdr:nvSpPr>
        <xdr:cNvPr id="90" name="n_3mainValue【道路】&#10;有形固定資産減価償却率">
          <a:extLst>
            <a:ext uri="{FF2B5EF4-FFF2-40B4-BE49-F238E27FC236}">
              <a16:creationId xmlns:a16="http://schemas.microsoft.com/office/drawing/2014/main" id="{FB0D4F35-8594-4439-9AF2-E1F95661B782}"/>
            </a:ext>
          </a:extLst>
        </xdr:cNvPr>
        <xdr:cNvSpPr txBox="1"/>
      </xdr:nvSpPr>
      <xdr:spPr>
        <a:xfrm>
          <a:off x="1816744" y="678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80571</xdr:rowOff>
    </xdr:from>
    <xdr:ext cx="405111" cy="259045"/>
    <xdr:sp macro="" textlink="">
      <xdr:nvSpPr>
        <xdr:cNvPr id="91" name="n_4mainValue【道路】&#10;有形固定資産減価償却率">
          <a:extLst>
            <a:ext uri="{FF2B5EF4-FFF2-40B4-BE49-F238E27FC236}">
              <a16:creationId xmlns:a16="http://schemas.microsoft.com/office/drawing/2014/main" id="{59D91F4A-A4D7-4484-9638-0C8B0A8848E7}"/>
            </a:ext>
          </a:extLst>
        </xdr:cNvPr>
        <xdr:cNvSpPr txBox="1"/>
      </xdr:nvSpPr>
      <xdr:spPr>
        <a:xfrm>
          <a:off x="927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B2451AC-700F-4F70-89E2-3F8FA50EFE9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3126C78-539D-44EF-BC54-FFB2AC90B4B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9C16CD8-AFF4-49D1-8197-04862CC5B61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6F55263-F389-4B04-A470-EAAC496BA4E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32D19A4-71B2-4886-88F7-BECA45DF432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91613A5-87CD-40FA-9A71-4518921820A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6C61DB4A-975D-43C3-BC2F-B0BB5E77613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21F8606-4987-48B1-BD2E-39A40B08C7B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9D7F97F9-9445-425A-9757-10CC77A094C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FC6F17C-9C6B-4125-B2CC-68B03EB55EC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273462BC-62FB-4774-993C-B8A2F169B473}"/>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1C4BD14E-E236-4242-A633-0F40AC0E4508}"/>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9E8E82AE-0C41-411B-BDC5-ECDE8AA6D5CF}"/>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5341F438-196C-4A56-B33A-D3132DD593F6}"/>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938AF7D-D010-4369-9816-21338DD95E7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9E485252-D463-4D3E-8BD7-66A03D46EF7A}"/>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DF08755A-0AC4-43FC-A0DC-77A018DCB42A}"/>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FD8B633E-220E-4BB3-AD40-FD8A3217D836}"/>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9119D9CF-6911-4FFF-A59B-AA2BDA0B1F9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4FC5EC2A-58D5-41E6-A80E-BB11064B1B66}"/>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B828817C-5CDF-4482-8F71-A15E43482FC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26667</xdr:rowOff>
    </xdr:from>
    <xdr:to>
      <xdr:col>54</xdr:col>
      <xdr:colOff>189865</xdr:colOff>
      <xdr:row>41</xdr:row>
      <xdr:rowOff>131585</xdr:rowOff>
    </xdr:to>
    <xdr:cxnSp macro="">
      <xdr:nvCxnSpPr>
        <xdr:cNvPr id="113" name="直線コネクタ 112">
          <a:extLst>
            <a:ext uri="{FF2B5EF4-FFF2-40B4-BE49-F238E27FC236}">
              <a16:creationId xmlns:a16="http://schemas.microsoft.com/office/drawing/2014/main" id="{D93C83A1-873E-480C-9085-1B2D76F3C69D}"/>
            </a:ext>
          </a:extLst>
        </xdr:cNvPr>
        <xdr:cNvCxnSpPr/>
      </xdr:nvCxnSpPr>
      <xdr:spPr>
        <a:xfrm flipV="1">
          <a:off x="10476865" y="5855967"/>
          <a:ext cx="0" cy="130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135412</xdr:rowOff>
    </xdr:from>
    <xdr:ext cx="469744" cy="259045"/>
    <xdr:sp macro="" textlink="">
      <xdr:nvSpPr>
        <xdr:cNvPr id="114" name="【道路】&#10;一人当たり延長最小値テキスト">
          <a:extLst>
            <a:ext uri="{FF2B5EF4-FFF2-40B4-BE49-F238E27FC236}">
              <a16:creationId xmlns:a16="http://schemas.microsoft.com/office/drawing/2014/main" id="{1D1C9627-A0E6-4B85-AB51-629A3FF22730}"/>
            </a:ext>
          </a:extLst>
        </xdr:cNvPr>
        <xdr:cNvSpPr txBox="1"/>
      </xdr:nvSpPr>
      <xdr:spPr>
        <a:xfrm>
          <a:off x="10515600" y="716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131585</xdr:rowOff>
    </xdr:from>
    <xdr:to>
      <xdr:col>55</xdr:col>
      <xdr:colOff>88900</xdr:colOff>
      <xdr:row>41</xdr:row>
      <xdr:rowOff>131585</xdr:rowOff>
    </xdr:to>
    <xdr:cxnSp macro="">
      <xdr:nvCxnSpPr>
        <xdr:cNvPr id="115" name="直線コネクタ 114">
          <a:extLst>
            <a:ext uri="{FF2B5EF4-FFF2-40B4-BE49-F238E27FC236}">
              <a16:creationId xmlns:a16="http://schemas.microsoft.com/office/drawing/2014/main" id="{4D7019D7-82A6-4E6A-908F-E397AF9FD416}"/>
            </a:ext>
          </a:extLst>
        </xdr:cNvPr>
        <xdr:cNvCxnSpPr/>
      </xdr:nvCxnSpPr>
      <xdr:spPr>
        <a:xfrm>
          <a:off x="10388600" y="716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144794</xdr:rowOff>
    </xdr:from>
    <xdr:ext cx="599010" cy="259045"/>
    <xdr:sp macro="" textlink="">
      <xdr:nvSpPr>
        <xdr:cNvPr id="116" name="【道路】&#10;一人当たり延長最大値テキスト">
          <a:extLst>
            <a:ext uri="{FF2B5EF4-FFF2-40B4-BE49-F238E27FC236}">
              <a16:creationId xmlns:a16="http://schemas.microsoft.com/office/drawing/2014/main" id="{256A762A-8A61-439F-BAED-386C07238567}"/>
            </a:ext>
          </a:extLst>
        </xdr:cNvPr>
        <xdr:cNvSpPr txBox="1"/>
      </xdr:nvSpPr>
      <xdr:spPr>
        <a:xfrm>
          <a:off x="10515600" y="563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26667</xdr:rowOff>
    </xdr:from>
    <xdr:to>
      <xdr:col>55</xdr:col>
      <xdr:colOff>88900</xdr:colOff>
      <xdr:row>34</xdr:row>
      <xdr:rowOff>26667</xdr:rowOff>
    </xdr:to>
    <xdr:cxnSp macro="">
      <xdr:nvCxnSpPr>
        <xdr:cNvPr id="117" name="直線コネクタ 116">
          <a:extLst>
            <a:ext uri="{FF2B5EF4-FFF2-40B4-BE49-F238E27FC236}">
              <a16:creationId xmlns:a16="http://schemas.microsoft.com/office/drawing/2014/main" id="{895B307A-5B4A-469F-B416-BF114584819B}"/>
            </a:ext>
          </a:extLst>
        </xdr:cNvPr>
        <xdr:cNvCxnSpPr/>
      </xdr:nvCxnSpPr>
      <xdr:spPr>
        <a:xfrm>
          <a:off x="10388600" y="5855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128858</xdr:rowOff>
    </xdr:from>
    <xdr:ext cx="534377" cy="259045"/>
    <xdr:sp macro="" textlink="">
      <xdr:nvSpPr>
        <xdr:cNvPr id="118" name="【道路】&#10;一人当たり延長平均値テキスト">
          <a:extLst>
            <a:ext uri="{FF2B5EF4-FFF2-40B4-BE49-F238E27FC236}">
              <a16:creationId xmlns:a16="http://schemas.microsoft.com/office/drawing/2014/main" id="{FE363038-501A-4BD6-A1B2-A7A5AEDA77A4}"/>
            </a:ext>
          </a:extLst>
        </xdr:cNvPr>
        <xdr:cNvSpPr txBox="1"/>
      </xdr:nvSpPr>
      <xdr:spPr>
        <a:xfrm>
          <a:off x="10515600" y="6815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105981</xdr:rowOff>
    </xdr:from>
    <xdr:to>
      <xdr:col>55</xdr:col>
      <xdr:colOff>50800</xdr:colOff>
      <xdr:row>41</xdr:row>
      <xdr:rowOff>36131</xdr:rowOff>
    </xdr:to>
    <xdr:sp macro="" textlink="">
      <xdr:nvSpPr>
        <xdr:cNvPr id="119" name="フローチャート: 判断 118">
          <a:extLst>
            <a:ext uri="{FF2B5EF4-FFF2-40B4-BE49-F238E27FC236}">
              <a16:creationId xmlns:a16="http://schemas.microsoft.com/office/drawing/2014/main" id="{7801FE00-5899-458A-855D-643A9A33A090}"/>
            </a:ext>
          </a:extLst>
        </xdr:cNvPr>
        <xdr:cNvSpPr/>
      </xdr:nvSpPr>
      <xdr:spPr>
        <a:xfrm>
          <a:off x="10426700" y="696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114122</xdr:rowOff>
    </xdr:from>
    <xdr:to>
      <xdr:col>50</xdr:col>
      <xdr:colOff>165100</xdr:colOff>
      <xdr:row>41</xdr:row>
      <xdr:rowOff>44272</xdr:rowOff>
    </xdr:to>
    <xdr:sp macro="" textlink="">
      <xdr:nvSpPr>
        <xdr:cNvPr id="120" name="フローチャート: 判断 119">
          <a:extLst>
            <a:ext uri="{FF2B5EF4-FFF2-40B4-BE49-F238E27FC236}">
              <a16:creationId xmlns:a16="http://schemas.microsoft.com/office/drawing/2014/main" id="{0B8BA796-EEB7-4584-A32A-B87BD343DBE4}"/>
            </a:ext>
          </a:extLst>
        </xdr:cNvPr>
        <xdr:cNvSpPr/>
      </xdr:nvSpPr>
      <xdr:spPr>
        <a:xfrm>
          <a:off x="9588500" y="69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136767</xdr:rowOff>
    </xdr:from>
    <xdr:to>
      <xdr:col>46</xdr:col>
      <xdr:colOff>38100</xdr:colOff>
      <xdr:row>41</xdr:row>
      <xdr:rowOff>66917</xdr:rowOff>
    </xdr:to>
    <xdr:sp macro="" textlink="">
      <xdr:nvSpPr>
        <xdr:cNvPr id="121" name="フローチャート: 判断 120">
          <a:extLst>
            <a:ext uri="{FF2B5EF4-FFF2-40B4-BE49-F238E27FC236}">
              <a16:creationId xmlns:a16="http://schemas.microsoft.com/office/drawing/2014/main" id="{CBDAB46A-A665-4839-BDE1-755DF15A1823}"/>
            </a:ext>
          </a:extLst>
        </xdr:cNvPr>
        <xdr:cNvSpPr/>
      </xdr:nvSpPr>
      <xdr:spPr>
        <a:xfrm>
          <a:off x="8699500" y="699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126238</xdr:rowOff>
    </xdr:from>
    <xdr:to>
      <xdr:col>41</xdr:col>
      <xdr:colOff>101600</xdr:colOff>
      <xdr:row>41</xdr:row>
      <xdr:rowOff>56388</xdr:rowOff>
    </xdr:to>
    <xdr:sp macro="" textlink="">
      <xdr:nvSpPr>
        <xdr:cNvPr id="122" name="フローチャート: 判断 121">
          <a:extLst>
            <a:ext uri="{FF2B5EF4-FFF2-40B4-BE49-F238E27FC236}">
              <a16:creationId xmlns:a16="http://schemas.microsoft.com/office/drawing/2014/main" id="{D1EB8BFA-E8EF-4B7E-B4CF-E3A7C7792606}"/>
            </a:ext>
          </a:extLst>
        </xdr:cNvPr>
        <xdr:cNvSpPr/>
      </xdr:nvSpPr>
      <xdr:spPr>
        <a:xfrm>
          <a:off x="7810500" y="698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131132</xdr:rowOff>
    </xdr:from>
    <xdr:to>
      <xdr:col>36</xdr:col>
      <xdr:colOff>165100</xdr:colOff>
      <xdr:row>41</xdr:row>
      <xdr:rowOff>61282</xdr:rowOff>
    </xdr:to>
    <xdr:sp macro="" textlink="">
      <xdr:nvSpPr>
        <xdr:cNvPr id="123" name="フローチャート: 判断 122">
          <a:extLst>
            <a:ext uri="{FF2B5EF4-FFF2-40B4-BE49-F238E27FC236}">
              <a16:creationId xmlns:a16="http://schemas.microsoft.com/office/drawing/2014/main" id="{9F4F2599-7CEC-4EBC-9C2B-A45A59CB3BE6}"/>
            </a:ext>
          </a:extLst>
        </xdr:cNvPr>
        <xdr:cNvSpPr/>
      </xdr:nvSpPr>
      <xdr:spPr>
        <a:xfrm>
          <a:off x="6921500" y="69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5094F3D-BFC8-44DB-8FBE-BEA9DE6F29E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7BE7C66-A279-49A8-AF40-7900633D6E9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D1AD294-86E8-4DB1-BE58-F7580133BAE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07E3443-5EF4-4B9F-BF72-6FDA8A4EB1E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75627E5-A279-42C5-9922-C39C4B38D4E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34734</xdr:rowOff>
    </xdr:from>
    <xdr:to>
      <xdr:col>55</xdr:col>
      <xdr:colOff>50800</xdr:colOff>
      <xdr:row>41</xdr:row>
      <xdr:rowOff>136334</xdr:rowOff>
    </xdr:to>
    <xdr:sp macro="" textlink="">
      <xdr:nvSpPr>
        <xdr:cNvPr id="129" name="楕円 128">
          <a:extLst>
            <a:ext uri="{FF2B5EF4-FFF2-40B4-BE49-F238E27FC236}">
              <a16:creationId xmlns:a16="http://schemas.microsoft.com/office/drawing/2014/main" id="{7B391D2D-8438-46E9-80BC-025BA814F744}"/>
            </a:ext>
          </a:extLst>
        </xdr:cNvPr>
        <xdr:cNvSpPr/>
      </xdr:nvSpPr>
      <xdr:spPr>
        <a:xfrm>
          <a:off x="10426700" y="706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121111</xdr:rowOff>
    </xdr:from>
    <xdr:ext cx="534377" cy="259045"/>
    <xdr:sp macro="" textlink="">
      <xdr:nvSpPr>
        <xdr:cNvPr id="130" name="【道路】&#10;一人当たり延長該当値テキスト">
          <a:extLst>
            <a:ext uri="{FF2B5EF4-FFF2-40B4-BE49-F238E27FC236}">
              <a16:creationId xmlns:a16="http://schemas.microsoft.com/office/drawing/2014/main" id="{46294E9E-34B4-4B79-B922-253E18B33769}"/>
            </a:ext>
          </a:extLst>
        </xdr:cNvPr>
        <xdr:cNvSpPr txBox="1"/>
      </xdr:nvSpPr>
      <xdr:spPr>
        <a:xfrm>
          <a:off x="10515600" y="697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32279</xdr:rowOff>
    </xdr:from>
    <xdr:to>
      <xdr:col>50</xdr:col>
      <xdr:colOff>165100</xdr:colOff>
      <xdr:row>41</xdr:row>
      <xdr:rowOff>133879</xdr:rowOff>
    </xdr:to>
    <xdr:sp macro="" textlink="">
      <xdr:nvSpPr>
        <xdr:cNvPr id="131" name="楕円 130">
          <a:extLst>
            <a:ext uri="{FF2B5EF4-FFF2-40B4-BE49-F238E27FC236}">
              <a16:creationId xmlns:a16="http://schemas.microsoft.com/office/drawing/2014/main" id="{D185B78E-E465-46D4-9580-98D91563A2AF}"/>
            </a:ext>
          </a:extLst>
        </xdr:cNvPr>
        <xdr:cNvSpPr/>
      </xdr:nvSpPr>
      <xdr:spPr>
        <a:xfrm>
          <a:off x="9588500" y="706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83079</xdr:rowOff>
    </xdr:from>
    <xdr:to>
      <xdr:col>55</xdr:col>
      <xdr:colOff>0</xdr:colOff>
      <xdr:row>41</xdr:row>
      <xdr:rowOff>85534</xdr:rowOff>
    </xdr:to>
    <xdr:cxnSp macro="">
      <xdr:nvCxnSpPr>
        <xdr:cNvPr id="132" name="直線コネクタ 131">
          <a:extLst>
            <a:ext uri="{FF2B5EF4-FFF2-40B4-BE49-F238E27FC236}">
              <a16:creationId xmlns:a16="http://schemas.microsoft.com/office/drawing/2014/main" id="{A36B757C-FA65-49D9-879F-BBB7DE9BEEA7}"/>
            </a:ext>
          </a:extLst>
        </xdr:cNvPr>
        <xdr:cNvCxnSpPr/>
      </xdr:nvCxnSpPr>
      <xdr:spPr>
        <a:xfrm>
          <a:off x="9639300" y="7112529"/>
          <a:ext cx="838200" cy="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35904</xdr:rowOff>
    </xdr:from>
    <xdr:to>
      <xdr:col>46</xdr:col>
      <xdr:colOff>38100</xdr:colOff>
      <xdr:row>41</xdr:row>
      <xdr:rowOff>137504</xdr:rowOff>
    </xdr:to>
    <xdr:sp macro="" textlink="">
      <xdr:nvSpPr>
        <xdr:cNvPr id="133" name="楕円 132">
          <a:extLst>
            <a:ext uri="{FF2B5EF4-FFF2-40B4-BE49-F238E27FC236}">
              <a16:creationId xmlns:a16="http://schemas.microsoft.com/office/drawing/2014/main" id="{E6B4D5D7-D5ED-4A94-ABCF-1A5E8EB5F519}"/>
            </a:ext>
          </a:extLst>
        </xdr:cNvPr>
        <xdr:cNvSpPr/>
      </xdr:nvSpPr>
      <xdr:spPr>
        <a:xfrm>
          <a:off x="8699500" y="706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83079</xdr:rowOff>
    </xdr:from>
    <xdr:to>
      <xdr:col>50</xdr:col>
      <xdr:colOff>114300</xdr:colOff>
      <xdr:row>41</xdr:row>
      <xdr:rowOff>86704</xdr:rowOff>
    </xdr:to>
    <xdr:cxnSp macro="">
      <xdr:nvCxnSpPr>
        <xdr:cNvPr id="134" name="直線コネクタ 133">
          <a:extLst>
            <a:ext uri="{FF2B5EF4-FFF2-40B4-BE49-F238E27FC236}">
              <a16:creationId xmlns:a16="http://schemas.microsoft.com/office/drawing/2014/main" id="{D591B30F-A47C-48E1-8D51-6D572C3DBCB4}"/>
            </a:ext>
          </a:extLst>
        </xdr:cNvPr>
        <xdr:cNvCxnSpPr/>
      </xdr:nvCxnSpPr>
      <xdr:spPr>
        <a:xfrm flipV="1">
          <a:off x="8750300" y="7112529"/>
          <a:ext cx="8890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36482</xdr:rowOff>
    </xdr:from>
    <xdr:to>
      <xdr:col>41</xdr:col>
      <xdr:colOff>101600</xdr:colOff>
      <xdr:row>41</xdr:row>
      <xdr:rowOff>138082</xdr:rowOff>
    </xdr:to>
    <xdr:sp macro="" textlink="">
      <xdr:nvSpPr>
        <xdr:cNvPr id="135" name="楕円 134">
          <a:extLst>
            <a:ext uri="{FF2B5EF4-FFF2-40B4-BE49-F238E27FC236}">
              <a16:creationId xmlns:a16="http://schemas.microsoft.com/office/drawing/2014/main" id="{27987CEA-CC75-4FE4-82A8-001D566C351B}"/>
            </a:ext>
          </a:extLst>
        </xdr:cNvPr>
        <xdr:cNvSpPr/>
      </xdr:nvSpPr>
      <xdr:spPr>
        <a:xfrm>
          <a:off x="7810500" y="706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86704</xdr:rowOff>
    </xdr:from>
    <xdr:to>
      <xdr:col>45</xdr:col>
      <xdr:colOff>177800</xdr:colOff>
      <xdr:row>41</xdr:row>
      <xdr:rowOff>87282</xdr:rowOff>
    </xdr:to>
    <xdr:cxnSp macro="">
      <xdr:nvCxnSpPr>
        <xdr:cNvPr id="136" name="直線コネクタ 135">
          <a:extLst>
            <a:ext uri="{FF2B5EF4-FFF2-40B4-BE49-F238E27FC236}">
              <a16:creationId xmlns:a16="http://schemas.microsoft.com/office/drawing/2014/main" id="{2E3E96D3-B526-4A44-96DA-AB387DDDFB5B}"/>
            </a:ext>
          </a:extLst>
        </xdr:cNvPr>
        <xdr:cNvCxnSpPr/>
      </xdr:nvCxnSpPr>
      <xdr:spPr>
        <a:xfrm flipV="1">
          <a:off x="7861300" y="7116154"/>
          <a:ext cx="889000" cy="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37157</xdr:rowOff>
    </xdr:from>
    <xdr:to>
      <xdr:col>36</xdr:col>
      <xdr:colOff>165100</xdr:colOff>
      <xdr:row>41</xdr:row>
      <xdr:rowOff>138757</xdr:rowOff>
    </xdr:to>
    <xdr:sp macro="" textlink="">
      <xdr:nvSpPr>
        <xdr:cNvPr id="137" name="楕円 136">
          <a:extLst>
            <a:ext uri="{FF2B5EF4-FFF2-40B4-BE49-F238E27FC236}">
              <a16:creationId xmlns:a16="http://schemas.microsoft.com/office/drawing/2014/main" id="{7270B766-E64A-48CF-AA52-8A6783DC2D40}"/>
            </a:ext>
          </a:extLst>
        </xdr:cNvPr>
        <xdr:cNvSpPr/>
      </xdr:nvSpPr>
      <xdr:spPr>
        <a:xfrm>
          <a:off x="6921500" y="706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87282</xdr:rowOff>
    </xdr:from>
    <xdr:to>
      <xdr:col>41</xdr:col>
      <xdr:colOff>50800</xdr:colOff>
      <xdr:row>41</xdr:row>
      <xdr:rowOff>87957</xdr:rowOff>
    </xdr:to>
    <xdr:cxnSp macro="">
      <xdr:nvCxnSpPr>
        <xdr:cNvPr id="138" name="直線コネクタ 137">
          <a:extLst>
            <a:ext uri="{FF2B5EF4-FFF2-40B4-BE49-F238E27FC236}">
              <a16:creationId xmlns:a16="http://schemas.microsoft.com/office/drawing/2014/main" id="{5FBB5293-355E-4510-B7E1-20F5B096537B}"/>
            </a:ext>
          </a:extLst>
        </xdr:cNvPr>
        <xdr:cNvCxnSpPr/>
      </xdr:nvCxnSpPr>
      <xdr:spPr>
        <a:xfrm flipV="1">
          <a:off x="6972300" y="7116732"/>
          <a:ext cx="889000" cy="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60799</xdr:rowOff>
    </xdr:from>
    <xdr:ext cx="534377" cy="259045"/>
    <xdr:sp macro="" textlink="">
      <xdr:nvSpPr>
        <xdr:cNvPr id="139" name="n_1aveValue【道路】&#10;一人当たり延長">
          <a:extLst>
            <a:ext uri="{FF2B5EF4-FFF2-40B4-BE49-F238E27FC236}">
              <a16:creationId xmlns:a16="http://schemas.microsoft.com/office/drawing/2014/main" id="{DAD93BA2-AFBF-4985-A1F6-C060C4B909D5}"/>
            </a:ext>
          </a:extLst>
        </xdr:cNvPr>
        <xdr:cNvSpPr txBox="1"/>
      </xdr:nvSpPr>
      <xdr:spPr>
        <a:xfrm>
          <a:off x="9359411" y="67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83444</xdr:rowOff>
    </xdr:from>
    <xdr:ext cx="534377" cy="259045"/>
    <xdr:sp macro="" textlink="">
      <xdr:nvSpPr>
        <xdr:cNvPr id="140" name="n_2aveValue【道路】&#10;一人当たり延長">
          <a:extLst>
            <a:ext uri="{FF2B5EF4-FFF2-40B4-BE49-F238E27FC236}">
              <a16:creationId xmlns:a16="http://schemas.microsoft.com/office/drawing/2014/main" id="{0E1FE7A8-B082-47D5-BD1A-C04E4C4D0F74}"/>
            </a:ext>
          </a:extLst>
        </xdr:cNvPr>
        <xdr:cNvSpPr txBox="1"/>
      </xdr:nvSpPr>
      <xdr:spPr>
        <a:xfrm>
          <a:off x="8483111" y="676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72915</xdr:rowOff>
    </xdr:from>
    <xdr:ext cx="534377" cy="259045"/>
    <xdr:sp macro="" textlink="">
      <xdr:nvSpPr>
        <xdr:cNvPr id="141" name="n_3aveValue【道路】&#10;一人当たり延長">
          <a:extLst>
            <a:ext uri="{FF2B5EF4-FFF2-40B4-BE49-F238E27FC236}">
              <a16:creationId xmlns:a16="http://schemas.microsoft.com/office/drawing/2014/main" id="{5B287438-207D-4EC7-B1EC-9A65143B6113}"/>
            </a:ext>
          </a:extLst>
        </xdr:cNvPr>
        <xdr:cNvSpPr txBox="1"/>
      </xdr:nvSpPr>
      <xdr:spPr>
        <a:xfrm>
          <a:off x="7594111" y="675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77809</xdr:rowOff>
    </xdr:from>
    <xdr:ext cx="534377" cy="259045"/>
    <xdr:sp macro="" textlink="">
      <xdr:nvSpPr>
        <xdr:cNvPr id="142" name="n_4aveValue【道路】&#10;一人当たり延長">
          <a:extLst>
            <a:ext uri="{FF2B5EF4-FFF2-40B4-BE49-F238E27FC236}">
              <a16:creationId xmlns:a16="http://schemas.microsoft.com/office/drawing/2014/main" id="{BA241974-D988-482D-9164-8AB32E146C5A}"/>
            </a:ext>
          </a:extLst>
        </xdr:cNvPr>
        <xdr:cNvSpPr txBox="1"/>
      </xdr:nvSpPr>
      <xdr:spPr>
        <a:xfrm>
          <a:off x="6705111" y="67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125006</xdr:rowOff>
    </xdr:from>
    <xdr:ext cx="534377" cy="259045"/>
    <xdr:sp macro="" textlink="">
      <xdr:nvSpPr>
        <xdr:cNvPr id="143" name="n_1mainValue【道路】&#10;一人当たり延長">
          <a:extLst>
            <a:ext uri="{FF2B5EF4-FFF2-40B4-BE49-F238E27FC236}">
              <a16:creationId xmlns:a16="http://schemas.microsoft.com/office/drawing/2014/main" id="{91F87581-BE12-4353-9559-E0DC22BF845D}"/>
            </a:ext>
          </a:extLst>
        </xdr:cNvPr>
        <xdr:cNvSpPr txBox="1"/>
      </xdr:nvSpPr>
      <xdr:spPr>
        <a:xfrm>
          <a:off x="9359411" y="715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128631</xdr:rowOff>
    </xdr:from>
    <xdr:ext cx="534377" cy="259045"/>
    <xdr:sp macro="" textlink="">
      <xdr:nvSpPr>
        <xdr:cNvPr id="144" name="n_2mainValue【道路】&#10;一人当たり延長">
          <a:extLst>
            <a:ext uri="{FF2B5EF4-FFF2-40B4-BE49-F238E27FC236}">
              <a16:creationId xmlns:a16="http://schemas.microsoft.com/office/drawing/2014/main" id="{F1CBDD14-482A-420E-B452-270CDB130123}"/>
            </a:ext>
          </a:extLst>
        </xdr:cNvPr>
        <xdr:cNvSpPr txBox="1"/>
      </xdr:nvSpPr>
      <xdr:spPr>
        <a:xfrm>
          <a:off x="8483111" y="715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129209</xdr:rowOff>
    </xdr:from>
    <xdr:ext cx="534377" cy="259045"/>
    <xdr:sp macro="" textlink="">
      <xdr:nvSpPr>
        <xdr:cNvPr id="145" name="n_3mainValue【道路】&#10;一人当たり延長">
          <a:extLst>
            <a:ext uri="{FF2B5EF4-FFF2-40B4-BE49-F238E27FC236}">
              <a16:creationId xmlns:a16="http://schemas.microsoft.com/office/drawing/2014/main" id="{EA0C08C0-C8EE-4C01-9098-D7494F2FD7CF}"/>
            </a:ext>
          </a:extLst>
        </xdr:cNvPr>
        <xdr:cNvSpPr txBox="1"/>
      </xdr:nvSpPr>
      <xdr:spPr>
        <a:xfrm>
          <a:off x="7594111" y="715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129884</xdr:rowOff>
    </xdr:from>
    <xdr:ext cx="534377" cy="259045"/>
    <xdr:sp macro="" textlink="">
      <xdr:nvSpPr>
        <xdr:cNvPr id="146" name="n_4mainValue【道路】&#10;一人当たり延長">
          <a:extLst>
            <a:ext uri="{FF2B5EF4-FFF2-40B4-BE49-F238E27FC236}">
              <a16:creationId xmlns:a16="http://schemas.microsoft.com/office/drawing/2014/main" id="{E869F7FD-39B0-446A-9F99-7146324530A8}"/>
            </a:ext>
          </a:extLst>
        </xdr:cNvPr>
        <xdr:cNvSpPr txBox="1"/>
      </xdr:nvSpPr>
      <xdr:spPr>
        <a:xfrm>
          <a:off x="6705111" y="715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AE2E2C2E-8224-4316-B36E-903C735DE90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64C6A950-4BA4-4F3C-9CD2-B9C398BBE0B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2C146388-F907-4C01-932A-E10984F5C13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313BFFAE-6E01-4568-A340-E965D7CC5F1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7E9C14D7-1AE0-43C0-80C9-3FDC85FAB91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8DF59D35-24B6-4649-9A33-A1FEAC13D3B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9068CB30-1E3C-4EB2-A06B-6FD94A72977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DA6C2DAE-75DA-47C9-83C3-BBD16E19354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F5376133-418C-4941-9A42-E0C2A7FE2C0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FE574662-DA9E-472E-B945-67E74BC52CF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83243027-27DE-471A-9492-999ECAC8A62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4391768A-26E3-408F-A5B7-D0C64496DA6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67E47DBA-487E-44B3-AF08-E5150E8D9E2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EDC019C9-B39C-4032-B95E-5AF90C3B60E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47E0D6DF-7B8D-4707-BEAE-E2AD11B9156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6DA58FA8-A2EF-4654-AD7B-C7B55E09647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DDF60704-D7EB-4F4E-A237-5287E4F9600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D734B2FD-5783-4223-9892-F9C6B9B71B0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A0EBCCD7-314E-4FE4-B7C0-D70E750A75C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C1A03CC0-66A9-4EFC-8502-36178BA1B31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a:extLst>
            <a:ext uri="{FF2B5EF4-FFF2-40B4-BE49-F238E27FC236}">
              <a16:creationId xmlns:a16="http://schemas.microsoft.com/office/drawing/2014/main" id="{39C233A3-EAC1-4802-AC88-D8013BBE1252}"/>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866B7E41-80D2-40D1-8671-563637C9D15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D30A30C0-BF68-485D-B418-B6FA9D8BE66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70" name="直線コネクタ 169">
          <a:extLst>
            <a:ext uri="{FF2B5EF4-FFF2-40B4-BE49-F238E27FC236}">
              <a16:creationId xmlns:a16="http://schemas.microsoft.com/office/drawing/2014/main" id="{093D4506-0FFE-4C77-9C34-A13DCCB0B2BE}"/>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71" name="【橋りょう・トンネル】&#10;有形固定資産減価償却率最小値テキスト">
          <a:extLst>
            <a:ext uri="{FF2B5EF4-FFF2-40B4-BE49-F238E27FC236}">
              <a16:creationId xmlns:a16="http://schemas.microsoft.com/office/drawing/2014/main" id="{9D64A585-E017-4064-B333-045390B71726}"/>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2" name="直線コネクタ 171">
          <a:extLst>
            <a:ext uri="{FF2B5EF4-FFF2-40B4-BE49-F238E27FC236}">
              <a16:creationId xmlns:a16="http://schemas.microsoft.com/office/drawing/2014/main" id="{B308C9AB-508F-4A4E-BC78-801CBD091CE8}"/>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3" name="【橋りょう・トンネル】&#10;有形固定資産減価償却率最大値テキスト">
          <a:extLst>
            <a:ext uri="{FF2B5EF4-FFF2-40B4-BE49-F238E27FC236}">
              <a16:creationId xmlns:a16="http://schemas.microsoft.com/office/drawing/2014/main" id="{A09D8F8F-2C6B-4D69-B12F-C07953CFC4A2}"/>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a:extLst>
            <a:ext uri="{FF2B5EF4-FFF2-40B4-BE49-F238E27FC236}">
              <a16:creationId xmlns:a16="http://schemas.microsoft.com/office/drawing/2014/main" id="{F270FB23-986B-4FCA-AE5D-0F5C3777B7EB}"/>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165117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742CD2A5-7B83-473D-B7C2-91FA1B60AAD5}"/>
            </a:ext>
          </a:extLst>
        </xdr:cNvPr>
        <xdr:cNvSpPr txBox="1"/>
      </xdr:nvSpPr>
      <xdr:spPr>
        <a:xfrm>
          <a:off x="4673600" y="10280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15240</xdr:rowOff>
    </xdr:from>
    <xdr:to>
      <xdr:col>24</xdr:col>
      <xdr:colOff>114300</xdr:colOff>
      <xdr:row>60</xdr:row>
      <xdr:rowOff>116840</xdr:rowOff>
    </xdr:to>
    <xdr:sp macro="" textlink="">
      <xdr:nvSpPr>
        <xdr:cNvPr id="176" name="フローチャート: 判断 175">
          <a:extLst>
            <a:ext uri="{FF2B5EF4-FFF2-40B4-BE49-F238E27FC236}">
              <a16:creationId xmlns:a16="http://schemas.microsoft.com/office/drawing/2014/main" id="{3AEE35DE-1CEB-47A8-AD25-7C4D1FEC69FC}"/>
            </a:ext>
          </a:extLst>
        </xdr:cNvPr>
        <xdr:cNvSpPr/>
      </xdr:nvSpPr>
      <xdr:spPr>
        <a:xfrm>
          <a:off x="4584700" y="1030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0</xdr:rowOff>
    </xdr:from>
    <xdr:to>
      <xdr:col>20</xdr:col>
      <xdr:colOff>38100</xdr:colOff>
      <xdr:row>60</xdr:row>
      <xdr:rowOff>101600</xdr:rowOff>
    </xdr:to>
    <xdr:sp macro="" textlink="">
      <xdr:nvSpPr>
        <xdr:cNvPr id="177" name="フローチャート: 判断 176">
          <a:extLst>
            <a:ext uri="{FF2B5EF4-FFF2-40B4-BE49-F238E27FC236}">
              <a16:creationId xmlns:a16="http://schemas.microsoft.com/office/drawing/2014/main" id="{C0B2DD22-AC3F-4ADE-AF37-C88CD23D0015}"/>
            </a:ext>
          </a:extLst>
        </xdr:cNvPr>
        <xdr:cNvSpPr/>
      </xdr:nvSpPr>
      <xdr:spPr>
        <a:xfrm>
          <a:off x="3746500" y="1028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78" name="フローチャート: 判断 177">
          <a:extLst>
            <a:ext uri="{FF2B5EF4-FFF2-40B4-BE49-F238E27FC236}">
              <a16:creationId xmlns:a16="http://schemas.microsoft.com/office/drawing/2014/main" id="{9F4286D9-F433-4AF2-889A-BB33B39E2EBA}"/>
            </a:ext>
          </a:extLst>
        </xdr:cNvPr>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153670</xdr:rowOff>
    </xdr:from>
    <xdr:to>
      <xdr:col>10</xdr:col>
      <xdr:colOff>165100</xdr:colOff>
      <xdr:row>60</xdr:row>
      <xdr:rowOff>83820</xdr:rowOff>
    </xdr:to>
    <xdr:sp macro="" textlink="">
      <xdr:nvSpPr>
        <xdr:cNvPr id="179" name="フローチャート: 判断 178">
          <a:extLst>
            <a:ext uri="{FF2B5EF4-FFF2-40B4-BE49-F238E27FC236}">
              <a16:creationId xmlns:a16="http://schemas.microsoft.com/office/drawing/2014/main" id="{2C6FC51E-0788-400C-9075-7B13FE34C084}"/>
            </a:ext>
          </a:extLst>
        </xdr:cNvPr>
        <xdr:cNvSpPr/>
      </xdr:nvSpPr>
      <xdr:spPr>
        <a:xfrm>
          <a:off x="1968500" y="1026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147320</xdr:rowOff>
    </xdr:from>
    <xdr:to>
      <xdr:col>6</xdr:col>
      <xdr:colOff>38100</xdr:colOff>
      <xdr:row>60</xdr:row>
      <xdr:rowOff>77470</xdr:rowOff>
    </xdr:to>
    <xdr:sp macro="" textlink="">
      <xdr:nvSpPr>
        <xdr:cNvPr id="180" name="フローチャート: 判断 179">
          <a:extLst>
            <a:ext uri="{FF2B5EF4-FFF2-40B4-BE49-F238E27FC236}">
              <a16:creationId xmlns:a16="http://schemas.microsoft.com/office/drawing/2014/main" id="{BFE39FCB-689F-4F84-A659-D121EA0A69AD}"/>
            </a:ext>
          </a:extLst>
        </xdr:cNvPr>
        <xdr:cNvSpPr/>
      </xdr:nvSpPr>
      <xdr:spPr>
        <a:xfrm>
          <a:off x="1079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DBC1F918-03DD-4EF4-87BB-C20780D2364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FE06F75-901D-4310-9F63-50E666B9B56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162CC02-ABF4-431B-AB76-1DE52C3A2C3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40D77A3-CA31-410B-96C7-F7B63703A9C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82C9C36-8BF4-49C5-A7F2-0D55237283C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162560</xdr:rowOff>
    </xdr:from>
    <xdr:to>
      <xdr:col>24</xdr:col>
      <xdr:colOff>114300</xdr:colOff>
      <xdr:row>58</xdr:row>
      <xdr:rowOff>92710</xdr:rowOff>
    </xdr:to>
    <xdr:sp macro="" textlink="">
      <xdr:nvSpPr>
        <xdr:cNvPr id="186" name="楕円 185">
          <a:extLst>
            <a:ext uri="{FF2B5EF4-FFF2-40B4-BE49-F238E27FC236}">
              <a16:creationId xmlns:a16="http://schemas.microsoft.com/office/drawing/2014/main" id="{5DC19763-9571-40BB-9A28-27FF8D6EFC1B}"/>
            </a:ext>
          </a:extLst>
        </xdr:cNvPr>
        <xdr:cNvSpPr/>
      </xdr:nvSpPr>
      <xdr:spPr>
        <a:xfrm>
          <a:off x="45847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13987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B1EA7856-9190-46AD-9B33-80B389CCCF4C}"/>
            </a:ext>
          </a:extLst>
        </xdr:cNvPr>
        <xdr:cNvSpPr txBox="1"/>
      </xdr:nvSpPr>
      <xdr:spPr>
        <a:xfrm>
          <a:off x="4673600"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162560</xdr:rowOff>
    </xdr:from>
    <xdr:to>
      <xdr:col>20</xdr:col>
      <xdr:colOff>38100</xdr:colOff>
      <xdr:row>58</xdr:row>
      <xdr:rowOff>92710</xdr:rowOff>
    </xdr:to>
    <xdr:sp macro="" textlink="">
      <xdr:nvSpPr>
        <xdr:cNvPr id="188" name="楕円 187">
          <a:extLst>
            <a:ext uri="{FF2B5EF4-FFF2-40B4-BE49-F238E27FC236}">
              <a16:creationId xmlns:a16="http://schemas.microsoft.com/office/drawing/2014/main" id="{B253CFD7-ABF4-4E48-9E3B-91DE8884A086}"/>
            </a:ext>
          </a:extLst>
        </xdr:cNvPr>
        <xdr:cNvSpPr/>
      </xdr:nvSpPr>
      <xdr:spPr>
        <a:xfrm>
          <a:off x="3746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41910</xdr:rowOff>
    </xdr:from>
    <xdr:to>
      <xdr:col>24</xdr:col>
      <xdr:colOff>63500</xdr:colOff>
      <xdr:row>58</xdr:row>
      <xdr:rowOff>41910</xdr:rowOff>
    </xdr:to>
    <xdr:cxnSp macro="">
      <xdr:nvCxnSpPr>
        <xdr:cNvPr id="189" name="直線コネクタ 188">
          <a:extLst>
            <a:ext uri="{FF2B5EF4-FFF2-40B4-BE49-F238E27FC236}">
              <a16:creationId xmlns:a16="http://schemas.microsoft.com/office/drawing/2014/main" id="{794402C3-AAAC-446A-8DB5-0638BE1BD595}"/>
            </a:ext>
          </a:extLst>
        </xdr:cNvPr>
        <xdr:cNvCxnSpPr/>
      </xdr:nvCxnSpPr>
      <xdr:spPr>
        <a:xfrm>
          <a:off x="3797300" y="99860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156210</xdr:rowOff>
    </xdr:from>
    <xdr:to>
      <xdr:col>15</xdr:col>
      <xdr:colOff>101600</xdr:colOff>
      <xdr:row>58</xdr:row>
      <xdr:rowOff>86360</xdr:rowOff>
    </xdr:to>
    <xdr:sp macro="" textlink="">
      <xdr:nvSpPr>
        <xdr:cNvPr id="190" name="楕円 189">
          <a:extLst>
            <a:ext uri="{FF2B5EF4-FFF2-40B4-BE49-F238E27FC236}">
              <a16:creationId xmlns:a16="http://schemas.microsoft.com/office/drawing/2014/main" id="{8E432973-651D-4014-92FA-90288BA100B4}"/>
            </a:ext>
          </a:extLst>
        </xdr:cNvPr>
        <xdr:cNvSpPr/>
      </xdr:nvSpPr>
      <xdr:spPr>
        <a:xfrm>
          <a:off x="28575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35560</xdr:rowOff>
    </xdr:from>
    <xdr:to>
      <xdr:col>19</xdr:col>
      <xdr:colOff>177800</xdr:colOff>
      <xdr:row>58</xdr:row>
      <xdr:rowOff>41910</xdr:rowOff>
    </xdr:to>
    <xdr:cxnSp macro="">
      <xdr:nvCxnSpPr>
        <xdr:cNvPr id="191" name="直線コネクタ 190">
          <a:extLst>
            <a:ext uri="{FF2B5EF4-FFF2-40B4-BE49-F238E27FC236}">
              <a16:creationId xmlns:a16="http://schemas.microsoft.com/office/drawing/2014/main" id="{028E7846-1F0C-47D4-8F89-DA74C9D89D5B}"/>
            </a:ext>
          </a:extLst>
        </xdr:cNvPr>
        <xdr:cNvCxnSpPr/>
      </xdr:nvCxnSpPr>
      <xdr:spPr>
        <a:xfrm>
          <a:off x="2908300" y="997966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149860</xdr:rowOff>
    </xdr:from>
    <xdr:to>
      <xdr:col>10</xdr:col>
      <xdr:colOff>165100</xdr:colOff>
      <xdr:row>58</xdr:row>
      <xdr:rowOff>80010</xdr:rowOff>
    </xdr:to>
    <xdr:sp macro="" textlink="">
      <xdr:nvSpPr>
        <xdr:cNvPr id="192" name="楕円 191">
          <a:extLst>
            <a:ext uri="{FF2B5EF4-FFF2-40B4-BE49-F238E27FC236}">
              <a16:creationId xmlns:a16="http://schemas.microsoft.com/office/drawing/2014/main" id="{61BEFF39-3F54-44CB-B7F5-617243320D54}"/>
            </a:ext>
          </a:extLst>
        </xdr:cNvPr>
        <xdr:cNvSpPr/>
      </xdr:nvSpPr>
      <xdr:spPr>
        <a:xfrm>
          <a:off x="1968500" y="992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29210</xdr:rowOff>
    </xdr:from>
    <xdr:to>
      <xdr:col>15</xdr:col>
      <xdr:colOff>50800</xdr:colOff>
      <xdr:row>58</xdr:row>
      <xdr:rowOff>35560</xdr:rowOff>
    </xdr:to>
    <xdr:cxnSp macro="">
      <xdr:nvCxnSpPr>
        <xdr:cNvPr id="193" name="直線コネクタ 192">
          <a:extLst>
            <a:ext uri="{FF2B5EF4-FFF2-40B4-BE49-F238E27FC236}">
              <a16:creationId xmlns:a16="http://schemas.microsoft.com/office/drawing/2014/main" id="{89CB80CD-A0B2-4BD2-9539-7B51F0D570EE}"/>
            </a:ext>
          </a:extLst>
        </xdr:cNvPr>
        <xdr:cNvCxnSpPr/>
      </xdr:nvCxnSpPr>
      <xdr:spPr>
        <a:xfrm>
          <a:off x="2019300" y="997331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129540</xdr:rowOff>
    </xdr:from>
    <xdr:to>
      <xdr:col>6</xdr:col>
      <xdr:colOff>38100</xdr:colOff>
      <xdr:row>58</xdr:row>
      <xdr:rowOff>59690</xdr:rowOff>
    </xdr:to>
    <xdr:sp macro="" textlink="">
      <xdr:nvSpPr>
        <xdr:cNvPr id="194" name="楕円 193">
          <a:extLst>
            <a:ext uri="{FF2B5EF4-FFF2-40B4-BE49-F238E27FC236}">
              <a16:creationId xmlns:a16="http://schemas.microsoft.com/office/drawing/2014/main" id="{54C7D321-9ABB-4713-9873-2295746CE339}"/>
            </a:ext>
          </a:extLst>
        </xdr:cNvPr>
        <xdr:cNvSpPr/>
      </xdr:nvSpPr>
      <xdr:spPr>
        <a:xfrm>
          <a:off x="1079500" y="990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8890</xdr:rowOff>
    </xdr:from>
    <xdr:to>
      <xdr:col>10</xdr:col>
      <xdr:colOff>114300</xdr:colOff>
      <xdr:row>58</xdr:row>
      <xdr:rowOff>29210</xdr:rowOff>
    </xdr:to>
    <xdr:cxnSp macro="">
      <xdr:nvCxnSpPr>
        <xdr:cNvPr id="195" name="直線コネクタ 194">
          <a:extLst>
            <a:ext uri="{FF2B5EF4-FFF2-40B4-BE49-F238E27FC236}">
              <a16:creationId xmlns:a16="http://schemas.microsoft.com/office/drawing/2014/main" id="{F04B4D2D-0B7E-45BF-9B94-2F486487B544}"/>
            </a:ext>
          </a:extLst>
        </xdr:cNvPr>
        <xdr:cNvCxnSpPr/>
      </xdr:nvCxnSpPr>
      <xdr:spPr>
        <a:xfrm>
          <a:off x="1130300" y="995299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92727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FCE0CDD7-9446-49BC-9812-E5A02FBCE211}"/>
            </a:ext>
          </a:extLst>
        </xdr:cNvPr>
        <xdr:cNvSpPr txBox="1"/>
      </xdr:nvSpPr>
      <xdr:spPr>
        <a:xfrm>
          <a:off x="3582044" y="1037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110507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86A00D78-77DB-4B5B-92DF-E955ACC250A2}"/>
            </a:ext>
          </a:extLst>
        </xdr:cNvPr>
        <xdr:cNvSpPr txBox="1"/>
      </xdr:nvSpPr>
      <xdr:spPr>
        <a:xfrm>
          <a:off x="2705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74947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F589F4D5-D92A-4734-86A8-EBAE8A440840}"/>
            </a:ext>
          </a:extLst>
        </xdr:cNvPr>
        <xdr:cNvSpPr txBox="1"/>
      </xdr:nvSpPr>
      <xdr:spPr>
        <a:xfrm>
          <a:off x="1816744" y="1036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68597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D9474FAC-8ABF-4BDD-8285-CC69138C8E25}"/>
            </a:ext>
          </a:extLst>
        </xdr:cNvPr>
        <xdr:cNvSpPr txBox="1"/>
      </xdr:nvSpPr>
      <xdr:spPr>
        <a:xfrm>
          <a:off x="927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109237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4A9EDC94-9E37-4202-8444-F0EF1D11F830}"/>
            </a:ext>
          </a:extLst>
        </xdr:cNvPr>
        <xdr:cNvSpPr txBox="1"/>
      </xdr:nvSpPr>
      <xdr:spPr>
        <a:xfrm>
          <a:off x="3582044"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102887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1F654B04-B20A-4D05-8E6C-C8448DDD3BC6}"/>
            </a:ext>
          </a:extLst>
        </xdr:cNvPr>
        <xdr:cNvSpPr txBox="1"/>
      </xdr:nvSpPr>
      <xdr:spPr>
        <a:xfrm>
          <a:off x="2705744" y="9704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96537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DC84228D-9E0C-4B95-A78A-8FBFB0CEEA99}"/>
            </a:ext>
          </a:extLst>
        </xdr:cNvPr>
        <xdr:cNvSpPr txBox="1"/>
      </xdr:nvSpPr>
      <xdr:spPr>
        <a:xfrm>
          <a:off x="1816744" y="9697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76217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4892A467-8C83-438C-A1CE-B85C72A08D53}"/>
            </a:ext>
          </a:extLst>
        </xdr:cNvPr>
        <xdr:cNvSpPr txBox="1"/>
      </xdr:nvSpPr>
      <xdr:spPr>
        <a:xfrm>
          <a:off x="927744" y="9677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B89D2B6E-0C19-40C0-883D-868D584A21C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2F18DBB-DD7E-4340-813E-98F76185D9A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7A0D121A-602B-4FE7-9DF1-AC387FDD305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9734DFC6-F548-4B6D-A340-1DDF087D0DB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F6D1D497-838D-45A7-9556-ED5C31248C0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2D63D0CB-D6D3-42E7-A9C8-BE545DC4494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C263D593-717D-40EC-AEC1-2AD1DB2920D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460AB766-8C55-40E3-AC19-C07DB798DEE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14E2BFEB-EE2C-46F4-8E6F-B528FA02B27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FA9DDF4A-9A5C-47F6-B3AA-F33120565CE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a:extLst>
            <a:ext uri="{FF2B5EF4-FFF2-40B4-BE49-F238E27FC236}">
              <a16:creationId xmlns:a16="http://schemas.microsoft.com/office/drawing/2014/main" id="{40661754-B6A2-427D-992C-4504FF6B934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a:extLst>
            <a:ext uri="{FF2B5EF4-FFF2-40B4-BE49-F238E27FC236}">
              <a16:creationId xmlns:a16="http://schemas.microsoft.com/office/drawing/2014/main" id="{507128A0-B021-46AE-B7AA-A493C44B01E1}"/>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a:extLst>
            <a:ext uri="{FF2B5EF4-FFF2-40B4-BE49-F238E27FC236}">
              <a16:creationId xmlns:a16="http://schemas.microsoft.com/office/drawing/2014/main" id="{B13B48EB-6EE9-46E0-9D8E-81C35AFE211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7" name="テキスト ボックス 216">
          <a:extLst>
            <a:ext uri="{FF2B5EF4-FFF2-40B4-BE49-F238E27FC236}">
              <a16:creationId xmlns:a16="http://schemas.microsoft.com/office/drawing/2014/main" id="{899BDC7B-63A5-4FFD-8C0B-60B0F3CEFCD2}"/>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74B350BD-BBF3-4E68-B1D8-FC1449CDC37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9" name="テキスト ボックス 218">
          <a:extLst>
            <a:ext uri="{FF2B5EF4-FFF2-40B4-BE49-F238E27FC236}">
              <a16:creationId xmlns:a16="http://schemas.microsoft.com/office/drawing/2014/main" id="{801E92C2-7767-4DA9-AE3A-B79651F02D1A}"/>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a:extLst>
            <a:ext uri="{FF2B5EF4-FFF2-40B4-BE49-F238E27FC236}">
              <a16:creationId xmlns:a16="http://schemas.microsoft.com/office/drawing/2014/main" id="{3A945F73-82E9-42CF-9690-551A2A6EF8E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1" name="テキスト ボックス 220">
          <a:extLst>
            <a:ext uri="{FF2B5EF4-FFF2-40B4-BE49-F238E27FC236}">
              <a16:creationId xmlns:a16="http://schemas.microsoft.com/office/drawing/2014/main" id="{FE9C8782-D5B6-4C46-92A8-8F71AD33AF78}"/>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a:extLst>
            <a:ext uri="{FF2B5EF4-FFF2-40B4-BE49-F238E27FC236}">
              <a16:creationId xmlns:a16="http://schemas.microsoft.com/office/drawing/2014/main" id="{D132F110-CB9A-4FFB-A75F-26B0EBEA455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3" name="テキスト ボックス 222">
          <a:extLst>
            <a:ext uri="{FF2B5EF4-FFF2-40B4-BE49-F238E27FC236}">
              <a16:creationId xmlns:a16="http://schemas.microsoft.com/office/drawing/2014/main" id="{69C8ED2E-9BF4-4345-A57B-41C69FD67731}"/>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5054E5C4-37C9-477E-978D-F747EE5CF9C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5" name="テキスト ボックス 224">
          <a:extLst>
            <a:ext uri="{FF2B5EF4-FFF2-40B4-BE49-F238E27FC236}">
              <a16:creationId xmlns:a16="http://schemas.microsoft.com/office/drawing/2014/main" id="{F49EEADE-A94F-40D1-B458-1FCEAADAF3A3}"/>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4A4AC81F-60A4-4C5C-A87A-75B2AB798C6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113074</xdr:rowOff>
    </xdr:from>
    <xdr:to>
      <xdr:col>54</xdr:col>
      <xdr:colOff>189865</xdr:colOff>
      <xdr:row>64</xdr:row>
      <xdr:rowOff>76200</xdr:rowOff>
    </xdr:to>
    <xdr:cxnSp macro="">
      <xdr:nvCxnSpPr>
        <xdr:cNvPr id="227" name="直線コネクタ 226">
          <a:extLst>
            <a:ext uri="{FF2B5EF4-FFF2-40B4-BE49-F238E27FC236}">
              <a16:creationId xmlns:a16="http://schemas.microsoft.com/office/drawing/2014/main" id="{70F5C18B-595E-458B-BCEA-4883DC409295}"/>
            </a:ext>
          </a:extLst>
        </xdr:cNvPr>
        <xdr:cNvCxnSpPr/>
      </xdr:nvCxnSpPr>
      <xdr:spPr>
        <a:xfrm flipV="1">
          <a:off x="10476865" y="9542824"/>
          <a:ext cx="0" cy="15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28" name="【橋りょう・トンネル】&#10;一人当たり有形固定資産（償却資産）額最小値テキスト">
          <a:extLst>
            <a:ext uri="{FF2B5EF4-FFF2-40B4-BE49-F238E27FC236}">
              <a16:creationId xmlns:a16="http://schemas.microsoft.com/office/drawing/2014/main" id="{0708ADBB-572C-4DC0-A3DA-D0B847C20560}"/>
            </a:ext>
          </a:extLst>
        </xdr:cNvPr>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29" name="直線コネクタ 228">
          <a:extLst>
            <a:ext uri="{FF2B5EF4-FFF2-40B4-BE49-F238E27FC236}">
              <a16:creationId xmlns:a16="http://schemas.microsoft.com/office/drawing/2014/main" id="{C55F2F54-C0F4-41CD-A3C9-8AB3D3638AD4}"/>
            </a:ext>
          </a:extLst>
        </xdr:cNvPr>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59751</xdr:rowOff>
    </xdr:from>
    <xdr:ext cx="754822" cy="259045"/>
    <xdr:sp macro="" textlink="">
      <xdr:nvSpPr>
        <xdr:cNvPr id="230" name="【橋りょう・トンネル】&#10;一人当たり有形固定資産（償却資産）額最大値テキスト">
          <a:extLst>
            <a:ext uri="{FF2B5EF4-FFF2-40B4-BE49-F238E27FC236}">
              <a16:creationId xmlns:a16="http://schemas.microsoft.com/office/drawing/2014/main" id="{4350D5B7-894C-4217-A991-4F1B8FBA341E}"/>
            </a:ext>
          </a:extLst>
        </xdr:cNvPr>
        <xdr:cNvSpPr txBox="1"/>
      </xdr:nvSpPr>
      <xdr:spPr>
        <a:xfrm>
          <a:off x="10515600" y="9318051"/>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113074</xdr:rowOff>
    </xdr:from>
    <xdr:to>
      <xdr:col>55</xdr:col>
      <xdr:colOff>88900</xdr:colOff>
      <xdr:row>55</xdr:row>
      <xdr:rowOff>113074</xdr:rowOff>
    </xdr:to>
    <xdr:cxnSp macro="">
      <xdr:nvCxnSpPr>
        <xdr:cNvPr id="231" name="直線コネクタ 230">
          <a:extLst>
            <a:ext uri="{FF2B5EF4-FFF2-40B4-BE49-F238E27FC236}">
              <a16:creationId xmlns:a16="http://schemas.microsoft.com/office/drawing/2014/main" id="{9FE64834-BD5E-4B26-8D93-594B66900A56}"/>
            </a:ext>
          </a:extLst>
        </xdr:cNvPr>
        <xdr:cNvCxnSpPr/>
      </xdr:nvCxnSpPr>
      <xdr:spPr>
        <a:xfrm>
          <a:off x="10388600" y="954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53546</xdr:rowOff>
    </xdr:from>
    <xdr:ext cx="690189" cy="259045"/>
    <xdr:sp macro="" textlink="">
      <xdr:nvSpPr>
        <xdr:cNvPr id="232" name="【橋りょう・トンネル】&#10;一人当たり有形固定資産（償却資産）額平均値テキスト">
          <a:extLst>
            <a:ext uri="{FF2B5EF4-FFF2-40B4-BE49-F238E27FC236}">
              <a16:creationId xmlns:a16="http://schemas.microsoft.com/office/drawing/2014/main" id="{6A6D5F17-8B69-4B10-8FA8-85A08E058F1B}"/>
            </a:ext>
          </a:extLst>
        </xdr:cNvPr>
        <xdr:cNvSpPr txBox="1"/>
      </xdr:nvSpPr>
      <xdr:spPr>
        <a:xfrm>
          <a:off x="10515600" y="1068344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30669</xdr:rowOff>
    </xdr:from>
    <xdr:to>
      <xdr:col>55</xdr:col>
      <xdr:colOff>50800</xdr:colOff>
      <xdr:row>63</xdr:row>
      <xdr:rowOff>132269</xdr:rowOff>
    </xdr:to>
    <xdr:sp macro="" textlink="">
      <xdr:nvSpPr>
        <xdr:cNvPr id="233" name="フローチャート: 判断 232">
          <a:extLst>
            <a:ext uri="{FF2B5EF4-FFF2-40B4-BE49-F238E27FC236}">
              <a16:creationId xmlns:a16="http://schemas.microsoft.com/office/drawing/2014/main" id="{EC7C7EA3-39C8-42D5-B644-F26981414880}"/>
            </a:ext>
          </a:extLst>
        </xdr:cNvPr>
        <xdr:cNvSpPr/>
      </xdr:nvSpPr>
      <xdr:spPr>
        <a:xfrm>
          <a:off x="10426700" y="1083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41925</xdr:rowOff>
    </xdr:from>
    <xdr:to>
      <xdr:col>50</xdr:col>
      <xdr:colOff>165100</xdr:colOff>
      <xdr:row>63</xdr:row>
      <xdr:rowOff>143525</xdr:rowOff>
    </xdr:to>
    <xdr:sp macro="" textlink="">
      <xdr:nvSpPr>
        <xdr:cNvPr id="234" name="フローチャート: 判断 233">
          <a:extLst>
            <a:ext uri="{FF2B5EF4-FFF2-40B4-BE49-F238E27FC236}">
              <a16:creationId xmlns:a16="http://schemas.microsoft.com/office/drawing/2014/main" id="{36D9056D-62B5-4E83-8670-AA7CF35CEEDD}"/>
            </a:ext>
          </a:extLst>
        </xdr:cNvPr>
        <xdr:cNvSpPr/>
      </xdr:nvSpPr>
      <xdr:spPr>
        <a:xfrm>
          <a:off x="9588500" y="108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20458</xdr:rowOff>
    </xdr:from>
    <xdr:to>
      <xdr:col>46</xdr:col>
      <xdr:colOff>38100</xdr:colOff>
      <xdr:row>63</xdr:row>
      <xdr:rowOff>122058</xdr:rowOff>
    </xdr:to>
    <xdr:sp macro="" textlink="">
      <xdr:nvSpPr>
        <xdr:cNvPr id="235" name="フローチャート: 判断 234">
          <a:extLst>
            <a:ext uri="{FF2B5EF4-FFF2-40B4-BE49-F238E27FC236}">
              <a16:creationId xmlns:a16="http://schemas.microsoft.com/office/drawing/2014/main" id="{BC8BECEA-3F80-4D63-8D35-B2C428F5BED5}"/>
            </a:ext>
          </a:extLst>
        </xdr:cNvPr>
        <xdr:cNvSpPr/>
      </xdr:nvSpPr>
      <xdr:spPr>
        <a:xfrm>
          <a:off x="8699500" y="1082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153653</xdr:rowOff>
    </xdr:from>
    <xdr:to>
      <xdr:col>41</xdr:col>
      <xdr:colOff>101600</xdr:colOff>
      <xdr:row>63</xdr:row>
      <xdr:rowOff>83803</xdr:rowOff>
    </xdr:to>
    <xdr:sp macro="" textlink="">
      <xdr:nvSpPr>
        <xdr:cNvPr id="236" name="フローチャート: 判断 235">
          <a:extLst>
            <a:ext uri="{FF2B5EF4-FFF2-40B4-BE49-F238E27FC236}">
              <a16:creationId xmlns:a16="http://schemas.microsoft.com/office/drawing/2014/main" id="{432C4FE7-1C42-4722-BA79-3DEA1C79993E}"/>
            </a:ext>
          </a:extLst>
        </xdr:cNvPr>
        <xdr:cNvSpPr/>
      </xdr:nvSpPr>
      <xdr:spPr>
        <a:xfrm>
          <a:off x="7810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154923</xdr:rowOff>
    </xdr:from>
    <xdr:to>
      <xdr:col>36</xdr:col>
      <xdr:colOff>165100</xdr:colOff>
      <xdr:row>63</xdr:row>
      <xdr:rowOff>85073</xdr:rowOff>
    </xdr:to>
    <xdr:sp macro="" textlink="">
      <xdr:nvSpPr>
        <xdr:cNvPr id="237" name="フローチャート: 判断 236">
          <a:extLst>
            <a:ext uri="{FF2B5EF4-FFF2-40B4-BE49-F238E27FC236}">
              <a16:creationId xmlns:a16="http://schemas.microsoft.com/office/drawing/2014/main" id="{A2075467-7FA3-43F5-A686-E23A1EE539FB}"/>
            </a:ext>
          </a:extLst>
        </xdr:cNvPr>
        <xdr:cNvSpPr/>
      </xdr:nvSpPr>
      <xdr:spPr>
        <a:xfrm>
          <a:off x="6921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C543AEEE-D1D2-418A-8E57-ABBA7C7871D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8E3E60F3-EA62-4215-94AC-F42A56DED44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8338CFB-9FC6-4671-9717-FE6B5E083FB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33E9D90-500A-4388-B9AF-DFBB82D289A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2DF4AE6-DCF8-464C-A243-3E1EF0B7E5D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142678</xdr:rowOff>
    </xdr:from>
    <xdr:to>
      <xdr:col>55</xdr:col>
      <xdr:colOff>50800</xdr:colOff>
      <xdr:row>64</xdr:row>
      <xdr:rowOff>72828</xdr:rowOff>
    </xdr:to>
    <xdr:sp macro="" textlink="">
      <xdr:nvSpPr>
        <xdr:cNvPr id="243" name="楕円 242">
          <a:extLst>
            <a:ext uri="{FF2B5EF4-FFF2-40B4-BE49-F238E27FC236}">
              <a16:creationId xmlns:a16="http://schemas.microsoft.com/office/drawing/2014/main" id="{DE225E8C-0ECD-4030-8365-C27A6526D898}"/>
            </a:ext>
          </a:extLst>
        </xdr:cNvPr>
        <xdr:cNvSpPr/>
      </xdr:nvSpPr>
      <xdr:spPr>
        <a:xfrm>
          <a:off x="10426700" y="1094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57605</xdr:rowOff>
    </xdr:from>
    <xdr:ext cx="599010" cy="259045"/>
    <xdr:sp macro="" textlink="">
      <xdr:nvSpPr>
        <xdr:cNvPr id="244" name="【橋りょう・トンネル】&#10;一人当たり有形固定資産（償却資産）額該当値テキスト">
          <a:extLst>
            <a:ext uri="{FF2B5EF4-FFF2-40B4-BE49-F238E27FC236}">
              <a16:creationId xmlns:a16="http://schemas.microsoft.com/office/drawing/2014/main" id="{FA26E84F-7BC5-47FA-946A-3AF92E9BECAD}"/>
            </a:ext>
          </a:extLst>
        </xdr:cNvPr>
        <xdr:cNvSpPr txBox="1"/>
      </xdr:nvSpPr>
      <xdr:spPr>
        <a:xfrm>
          <a:off x="10515600" y="1085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146224</xdr:rowOff>
    </xdr:from>
    <xdr:to>
      <xdr:col>50</xdr:col>
      <xdr:colOff>165100</xdr:colOff>
      <xdr:row>64</xdr:row>
      <xdr:rowOff>76374</xdr:rowOff>
    </xdr:to>
    <xdr:sp macro="" textlink="">
      <xdr:nvSpPr>
        <xdr:cNvPr id="245" name="楕円 244">
          <a:extLst>
            <a:ext uri="{FF2B5EF4-FFF2-40B4-BE49-F238E27FC236}">
              <a16:creationId xmlns:a16="http://schemas.microsoft.com/office/drawing/2014/main" id="{C1305E3D-1E07-4FD7-A9AA-FF7D3C1B4F40}"/>
            </a:ext>
          </a:extLst>
        </xdr:cNvPr>
        <xdr:cNvSpPr/>
      </xdr:nvSpPr>
      <xdr:spPr>
        <a:xfrm>
          <a:off x="9588500" y="1094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22028</xdr:rowOff>
    </xdr:from>
    <xdr:to>
      <xdr:col>55</xdr:col>
      <xdr:colOff>0</xdr:colOff>
      <xdr:row>64</xdr:row>
      <xdr:rowOff>25574</xdr:rowOff>
    </xdr:to>
    <xdr:cxnSp macro="">
      <xdr:nvCxnSpPr>
        <xdr:cNvPr id="246" name="直線コネクタ 245">
          <a:extLst>
            <a:ext uri="{FF2B5EF4-FFF2-40B4-BE49-F238E27FC236}">
              <a16:creationId xmlns:a16="http://schemas.microsoft.com/office/drawing/2014/main" id="{A69743E8-3A56-4EC7-92A9-2DAB7172073A}"/>
            </a:ext>
          </a:extLst>
        </xdr:cNvPr>
        <xdr:cNvCxnSpPr/>
      </xdr:nvCxnSpPr>
      <xdr:spPr>
        <a:xfrm flipV="1">
          <a:off x="9639300" y="10994828"/>
          <a:ext cx="838200" cy="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148068</xdr:rowOff>
    </xdr:from>
    <xdr:to>
      <xdr:col>46</xdr:col>
      <xdr:colOff>38100</xdr:colOff>
      <xdr:row>64</xdr:row>
      <xdr:rowOff>78218</xdr:rowOff>
    </xdr:to>
    <xdr:sp macro="" textlink="">
      <xdr:nvSpPr>
        <xdr:cNvPr id="247" name="楕円 246">
          <a:extLst>
            <a:ext uri="{FF2B5EF4-FFF2-40B4-BE49-F238E27FC236}">
              <a16:creationId xmlns:a16="http://schemas.microsoft.com/office/drawing/2014/main" id="{40944318-B07C-48EE-9D4A-803872EE49D4}"/>
            </a:ext>
          </a:extLst>
        </xdr:cNvPr>
        <xdr:cNvSpPr/>
      </xdr:nvSpPr>
      <xdr:spPr>
        <a:xfrm>
          <a:off x="8699500" y="1094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25574</xdr:rowOff>
    </xdr:from>
    <xdr:to>
      <xdr:col>50</xdr:col>
      <xdr:colOff>114300</xdr:colOff>
      <xdr:row>64</xdr:row>
      <xdr:rowOff>27418</xdr:rowOff>
    </xdr:to>
    <xdr:cxnSp macro="">
      <xdr:nvCxnSpPr>
        <xdr:cNvPr id="248" name="直線コネクタ 247">
          <a:extLst>
            <a:ext uri="{FF2B5EF4-FFF2-40B4-BE49-F238E27FC236}">
              <a16:creationId xmlns:a16="http://schemas.microsoft.com/office/drawing/2014/main" id="{6D2D712A-29B4-4081-8085-42B04E406F11}"/>
            </a:ext>
          </a:extLst>
        </xdr:cNvPr>
        <xdr:cNvCxnSpPr/>
      </xdr:nvCxnSpPr>
      <xdr:spPr>
        <a:xfrm flipV="1">
          <a:off x="8750300" y="10998374"/>
          <a:ext cx="889000" cy="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156270</xdr:rowOff>
    </xdr:from>
    <xdr:to>
      <xdr:col>41</xdr:col>
      <xdr:colOff>101600</xdr:colOff>
      <xdr:row>64</xdr:row>
      <xdr:rowOff>86420</xdr:rowOff>
    </xdr:to>
    <xdr:sp macro="" textlink="">
      <xdr:nvSpPr>
        <xdr:cNvPr id="249" name="楕円 248">
          <a:extLst>
            <a:ext uri="{FF2B5EF4-FFF2-40B4-BE49-F238E27FC236}">
              <a16:creationId xmlns:a16="http://schemas.microsoft.com/office/drawing/2014/main" id="{1DC7C1D9-E85C-44A0-A1C1-20AF449C0DF2}"/>
            </a:ext>
          </a:extLst>
        </xdr:cNvPr>
        <xdr:cNvSpPr/>
      </xdr:nvSpPr>
      <xdr:spPr>
        <a:xfrm>
          <a:off x="7810500" y="109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27418</xdr:rowOff>
    </xdr:from>
    <xdr:to>
      <xdr:col>45</xdr:col>
      <xdr:colOff>177800</xdr:colOff>
      <xdr:row>64</xdr:row>
      <xdr:rowOff>35620</xdr:rowOff>
    </xdr:to>
    <xdr:cxnSp macro="">
      <xdr:nvCxnSpPr>
        <xdr:cNvPr id="250" name="直線コネクタ 249">
          <a:extLst>
            <a:ext uri="{FF2B5EF4-FFF2-40B4-BE49-F238E27FC236}">
              <a16:creationId xmlns:a16="http://schemas.microsoft.com/office/drawing/2014/main" id="{60AF0C87-16ED-427C-AD12-DDFE694B614E}"/>
            </a:ext>
          </a:extLst>
        </xdr:cNvPr>
        <xdr:cNvCxnSpPr/>
      </xdr:nvCxnSpPr>
      <xdr:spPr>
        <a:xfrm flipV="1">
          <a:off x="7861300" y="11000218"/>
          <a:ext cx="889000" cy="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157131</xdr:rowOff>
    </xdr:from>
    <xdr:to>
      <xdr:col>36</xdr:col>
      <xdr:colOff>165100</xdr:colOff>
      <xdr:row>64</xdr:row>
      <xdr:rowOff>87281</xdr:rowOff>
    </xdr:to>
    <xdr:sp macro="" textlink="">
      <xdr:nvSpPr>
        <xdr:cNvPr id="251" name="楕円 250">
          <a:extLst>
            <a:ext uri="{FF2B5EF4-FFF2-40B4-BE49-F238E27FC236}">
              <a16:creationId xmlns:a16="http://schemas.microsoft.com/office/drawing/2014/main" id="{2FEF2B29-050B-4B38-8723-7E52673BCACA}"/>
            </a:ext>
          </a:extLst>
        </xdr:cNvPr>
        <xdr:cNvSpPr/>
      </xdr:nvSpPr>
      <xdr:spPr>
        <a:xfrm>
          <a:off x="6921500" y="1095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35620</xdr:rowOff>
    </xdr:from>
    <xdr:to>
      <xdr:col>41</xdr:col>
      <xdr:colOff>50800</xdr:colOff>
      <xdr:row>64</xdr:row>
      <xdr:rowOff>36481</xdr:rowOff>
    </xdr:to>
    <xdr:cxnSp macro="">
      <xdr:nvCxnSpPr>
        <xdr:cNvPr id="252" name="直線コネクタ 251">
          <a:extLst>
            <a:ext uri="{FF2B5EF4-FFF2-40B4-BE49-F238E27FC236}">
              <a16:creationId xmlns:a16="http://schemas.microsoft.com/office/drawing/2014/main" id="{C49FEDF3-6674-470A-A596-5EC2BE19F90B}"/>
            </a:ext>
          </a:extLst>
        </xdr:cNvPr>
        <xdr:cNvCxnSpPr/>
      </xdr:nvCxnSpPr>
      <xdr:spPr>
        <a:xfrm flipV="1">
          <a:off x="6972300" y="11008420"/>
          <a:ext cx="889000" cy="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160052</xdr:rowOff>
    </xdr:from>
    <xdr:ext cx="690189" cy="259045"/>
    <xdr:sp macro="" textlink="">
      <xdr:nvSpPr>
        <xdr:cNvPr id="253" name="n_1aveValue【橋りょう・トンネル】&#10;一人当たり有形固定資産（償却資産）額">
          <a:extLst>
            <a:ext uri="{FF2B5EF4-FFF2-40B4-BE49-F238E27FC236}">
              <a16:creationId xmlns:a16="http://schemas.microsoft.com/office/drawing/2014/main" id="{91F671E4-51E6-4A25-96C5-E4245CD2CAC1}"/>
            </a:ext>
          </a:extLst>
        </xdr:cNvPr>
        <xdr:cNvSpPr txBox="1"/>
      </xdr:nvSpPr>
      <xdr:spPr>
        <a:xfrm>
          <a:off x="9281505" y="10618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138585</xdr:rowOff>
    </xdr:from>
    <xdr:ext cx="690189" cy="259045"/>
    <xdr:sp macro="" textlink="">
      <xdr:nvSpPr>
        <xdr:cNvPr id="254" name="n_2aveValue【橋りょう・トンネル】&#10;一人当たり有形固定資産（償却資産）額">
          <a:extLst>
            <a:ext uri="{FF2B5EF4-FFF2-40B4-BE49-F238E27FC236}">
              <a16:creationId xmlns:a16="http://schemas.microsoft.com/office/drawing/2014/main" id="{008296B5-8E91-4C4C-BA06-0469C3A024E8}"/>
            </a:ext>
          </a:extLst>
        </xdr:cNvPr>
        <xdr:cNvSpPr txBox="1"/>
      </xdr:nvSpPr>
      <xdr:spPr>
        <a:xfrm>
          <a:off x="8405205" y="105970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100330</xdr:rowOff>
    </xdr:from>
    <xdr:ext cx="690189" cy="259045"/>
    <xdr:sp macro="" textlink="">
      <xdr:nvSpPr>
        <xdr:cNvPr id="255" name="n_3aveValue【橋りょう・トンネル】&#10;一人当たり有形固定資産（償却資産）額">
          <a:extLst>
            <a:ext uri="{FF2B5EF4-FFF2-40B4-BE49-F238E27FC236}">
              <a16:creationId xmlns:a16="http://schemas.microsoft.com/office/drawing/2014/main" id="{379EC74F-F724-41EC-BC7F-A3157190BF45}"/>
            </a:ext>
          </a:extLst>
        </xdr:cNvPr>
        <xdr:cNvSpPr txBox="1"/>
      </xdr:nvSpPr>
      <xdr:spPr>
        <a:xfrm>
          <a:off x="75162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101600</xdr:rowOff>
    </xdr:from>
    <xdr:ext cx="690189" cy="259045"/>
    <xdr:sp macro="" textlink="">
      <xdr:nvSpPr>
        <xdr:cNvPr id="256" name="n_4aveValue【橋りょう・トンネル】&#10;一人当たり有形固定資産（償却資産）額">
          <a:extLst>
            <a:ext uri="{FF2B5EF4-FFF2-40B4-BE49-F238E27FC236}">
              <a16:creationId xmlns:a16="http://schemas.microsoft.com/office/drawing/2014/main" id="{988BD500-3E4C-424A-95C2-F606EF8907FA}"/>
            </a:ext>
          </a:extLst>
        </xdr:cNvPr>
        <xdr:cNvSpPr txBox="1"/>
      </xdr:nvSpPr>
      <xdr:spPr>
        <a:xfrm>
          <a:off x="66272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67501</xdr:rowOff>
    </xdr:from>
    <xdr:ext cx="599010" cy="259045"/>
    <xdr:sp macro="" textlink="">
      <xdr:nvSpPr>
        <xdr:cNvPr id="257" name="n_1mainValue【橋りょう・トンネル】&#10;一人当たり有形固定資産（償却資産）額">
          <a:extLst>
            <a:ext uri="{FF2B5EF4-FFF2-40B4-BE49-F238E27FC236}">
              <a16:creationId xmlns:a16="http://schemas.microsoft.com/office/drawing/2014/main" id="{69E73112-D7DA-4EA8-8210-779898B62D5E}"/>
            </a:ext>
          </a:extLst>
        </xdr:cNvPr>
        <xdr:cNvSpPr txBox="1"/>
      </xdr:nvSpPr>
      <xdr:spPr>
        <a:xfrm>
          <a:off x="9327095" y="1104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69345</xdr:rowOff>
    </xdr:from>
    <xdr:ext cx="599010" cy="259045"/>
    <xdr:sp macro="" textlink="">
      <xdr:nvSpPr>
        <xdr:cNvPr id="258" name="n_2mainValue【橋りょう・トンネル】&#10;一人当たり有形固定資産（償却資産）額">
          <a:extLst>
            <a:ext uri="{FF2B5EF4-FFF2-40B4-BE49-F238E27FC236}">
              <a16:creationId xmlns:a16="http://schemas.microsoft.com/office/drawing/2014/main" id="{FE9344E6-A5F6-4A3C-8F6F-9F93D2E272AB}"/>
            </a:ext>
          </a:extLst>
        </xdr:cNvPr>
        <xdr:cNvSpPr txBox="1"/>
      </xdr:nvSpPr>
      <xdr:spPr>
        <a:xfrm>
          <a:off x="8450795" y="110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77547</xdr:rowOff>
    </xdr:from>
    <xdr:ext cx="599010" cy="259045"/>
    <xdr:sp macro="" textlink="">
      <xdr:nvSpPr>
        <xdr:cNvPr id="259" name="n_3mainValue【橋りょう・トンネル】&#10;一人当たり有形固定資産（償却資産）額">
          <a:extLst>
            <a:ext uri="{FF2B5EF4-FFF2-40B4-BE49-F238E27FC236}">
              <a16:creationId xmlns:a16="http://schemas.microsoft.com/office/drawing/2014/main" id="{B507E479-4291-4298-93C9-37BAC55E8514}"/>
            </a:ext>
          </a:extLst>
        </xdr:cNvPr>
        <xdr:cNvSpPr txBox="1"/>
      </xdr:nvSpPr>
      <xdr:spPr>
        <a:xfrm>
          <a:off x="7561795" y="1105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78408</xdr:rowOff>
    </xdr:from>
    <xdr:ext cx="599010" cy="259045"/>
    <xdr:sp macro="" textlink="">
      <xdr:nvSpPr>
        <xdr:cNvPr id="260" name="n_4mainValue【橋りょう・トンネル】&#10;一人当たり有形固定資産（償却資産）額">
          <a:extLst>
            <a:ext uri="{FF2B5EF4-FFF2-40B4-BE49-F238E27FC236}">
              <a16:creationId xmlns:a16="http://schemas.microsoft.com/office/drawing/2014/main" id="{006D92B4-7822-4315-8E29-A1BB180C30A6}"/>
            </a:ext>
          </a:extLst>
        </xdr:cNvPr>
        <xdr:cNvSpPr txBox="1"/>
      </xdr:nvSpPr>
      <xdr:spPr>
        <a:xfrm>
          <a:off x="6672795" y="1105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F8D98531-0737-4BAD-A4ED-6CBA9602E34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6363C751-CBC5-4DB2-8158-72C7486E81A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8FA5868C-2A60-4DD5-A66B-467A15AC037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58B5B337-EE29-40AE-AE84-C5A83DC9CE5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931DE9CE-3F52-4513-917D-35AB143FFE0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E402F6A7-8773-4F93-B2C7-73F5D87EA58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0ED3C718-8AAE-4F1E-9D11-0044BD78DAE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F2A0B508-0FA6-43DF-B67F-AB9E8DB6F4F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ACD53563-5A9B-4A4B-A184-7679FC8D76B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3D8D16D3-CD64-41AD-83F4-1DCE2C6DDA4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A00B3934-2721-453C-B46A-C048D837290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a:extLst>
            <a:ext uri="{FF2B5EF4-FFF2-40B4-BE49-F238E27FC236}">
              <a16:creationId xmlns:a16="http://schemas.microsoft.com/office/drawing/2014/main" id="{C033CEA5-B135-49F0-BD0D-AC8EFB485AA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91192D20-C6CE-445A-ACB7-9E81D188ABE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a:extLst>
            <a:ext uri="{FF2B5EF4-FFF2-40B4-BE49-F238E27FC236}">
              <a16:creationId xmlns:a16="http://schemas.microsoft.com/office/drawing/2014/main" id="{44701ED7-2CA8-47AA-9F37-000CC46EC33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a:extLst>
            <a:ext uri="{FF2B5EF4-FFF2-40B4-BE49-F238E27FC236}">
              <a16:creationId xmlns:a16="http://schemas.microsoft.com/office/drawing/2014/main" id="{2AC3D8A9-580A-4BAE-B920-A84EDE2530A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a:extLst>
            <a:ext uri="{FF2B5EF4-FFF2-40B4-BE49-F238E27FC236}">
              <a16:creationId xmlns:a16="http://schemas.microsoft.com/office/drawing/2014/main" id="{D74A04FB-636F-44D0-A107-BBB5E37F551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a:extLst>
            <a:ext uri="{FF2B5EF4-FFF2-40B4-BE49-F238E27FC236}">
              <a16:creationId xmlns:a16="http://schemas.microsoft.com/office/drawing/2014/main" id="{11B06D23-A21D-4F5D-AC3E-FC51798AC53C}"/>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a:extLst>
            <a:ext uri="{FF2B5EF4-FFF2-40B4-BE49-F238E27FC236}">
              <a16:creationId xmlns:a16="http://schemas.microsoft.com/office/drawing/2014/main" id="{6C357E12-E7E9-4B6A-8E13-02D7510C1E8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a:extLst>
            <a:ext uri="{FF2B5EF4-FFF2-40B4-BE49-F238E27FC236}">
              <a16:creationId xmlns:a16="http://schemas.microsoft.com/office/drawing/2014/main" id="{452A4DE7-2B5D-4055-9716-A510F33096C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a:extLst>
            <a:ext uri="{FF2B5EF4-FFF2-40B4-BE49-F238E27FC236}">
              <a16:creationId xmlns:a16="http://schemas.microsoft.com/office/drawing/2014/main" id="{537ACA22-0E2C-4216-AE4A-EF816D7FF82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a:extLst>
            <a:ext uri="{FF2B5EF4-FFF2-40B4-BE49-F238E27FC236}">
              <a16:creationId xmlns:a16="http://schemas.microsoft.com/office/drawing/2014/main" id="{BDA8C848-2B81-459D-9395-197C25B3442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a:extLst>
            <a:ext uri="{FF2B5EF4-FFF2-40B4-BE49-F238E27FC236}">
              <a16:creationId xmlns:a16="http://schemas.microsoft.com/office/drawing/2014/main" id="{0907306B-BF95-4283-83C7-AD03071DD2E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a:extLst>
            <a:ext uri="{FF2B5EF4-FFF2-40B4-BE49-F238E27FC236}">
              <a16:creationId xmlns:a16="http://schemas.microsoft.com/office/drawing/2014/main" id="{DA816508-936F-4C5F-BACA-BBB8BA4B145C}"/>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A0C85295-ABDC-4B59-B837-5ECC805AB05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1893CE16-5864-4A0D-8EBE-1662D8CBED5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109945</xdr:rowOff>
    </xdr:from>
    <xdr:to>
      <xdr:col>24</xdr:col>
      <xdr:colOff>62865</xdr:colOff>
      <xdr:row>86</xdr:row>
      <xdr:rowOff>168729</xdr:rowOff>
    </xdr:to>
    <xdr:cxnSp macro="">
      <xdr:nvCxnSpPr>
        <xdr:cNvPr id="286" name="直線コネクタ 285">
          <a:extLst>
            <a:ext uri="{FF2B5EF4-FFF2-40B4-BE49-F238E27FC236}">
              <a16:creationId xmlns:a16="http://schemas.microsoft.com/office/drawing/2014/main" id="{5A8674C7-7BA5-428F-90C6-06B1A638F6DF}"/>
            </a:ext>
          </a:extLst>
        </xdr:cNvPr>
        <xdr:cNvCxnSpPr/>
      </xdr:nvCxnSpPr>
      <xdr:spPr>
        <a:xfrm flipV="1">
          <a:off x="4634865"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49CDA7AB-20AF-4EC7-9681-1277C7468A58}"/>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a:extLst>
            <a:ext uri="{FF2B5EF4-FFF2-40B4-BE49-F238E27FC236}">
              <a16:creationId xmlns:a16="http://schemas.microsoft.com/office/drawing/2014/main" id="{17F4DD86-9774-4463-A1EB-712008F4A1D8}"/>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56622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CFF913B9-B11F-4D50-9B93-3CC95836CE21}"/>
            </a:ext>
          </a:extLst>
        </xdr:cNvPr>
        <xdr:cNvSpPr txBox="1"/>
      </xdr:nvSpPr>
      <xdr:spPr>
        <a:xfrm>
          <a:off x="4673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109945</xdr:rowOff>
    </xdr:from>
    <xdr:to>
      <xdr:col>24</xdr:col>
      <xdr:colOff>152400</xdr:colOff>
      <xdr:row>78</xdr:row>
      <xdr:rowOff>109945</xdr:rowOff>
    </xdr:to>
    <xdr:cxnSp macro="">
      <xdr:nvCxnSpPr>
        <xdr:cNvPr id="290" name="直線コネクタ 289">
          <a:extLst>
            <a:ext uri="{FF2B5EF4-FFF2-40B4-BE49-F238E27FC236}">
              <a16:creationId xmlns:a16="http://schemas.microsoft.com/office/drawing/2014/main" id="{5A11BCE8-6711-411C-9290-F6D04A74A172}"/>
            </a:ext>
          </a:extLst>
        </xdr:cNvPr>
        <xdr:cNvCxnSpPr/>
      </xdr:nvCxnSpPr>
      <xdr:spPr>
        <a:xfrm>
          <a:off x="4546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6548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1D7AB74E-7F63-4B08-88EE-DCD64958C90E}"/>
            </a:ext>
          </a:extLst>
        </xdr:cNvPr>
        <xdr:cNvSpPr txBox="1"/>
      </xdr:nvSpPr>
      <xdr:spPr>
        <a:xfrm>
          <a:off x="4673600" y="14236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92" name="フローチャート: 判断 291">
          <a:extLst>
            <a:ext uri="{FF2B5EF4-FFF2-40B4-BE49-F238E27FC236}">
              <a16:creationId xmlns:a16="http://schemas.microsoft.com/office/drawing/2014/main" id="{6C53A84D-B602-4CD4-B199-8C350BADE6C9}"/>
            </a:ext>
          </a:extLst>
        </xdr:cNvPr>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160382</xdr:rowOff>
    </xdr:from>
    <xdr:to>
      <xdr:col>20</xdr:col>
      <xdr:colOff>38100</xdr:colOff>
      <xdr:row>83</xdr:row>
      <xdr:rowOff>90532</xdr:rowOff>
    </xdr:to>
    <xdr:sp macro="" textlink="">
      <xdr:nvSpPr>
        <xdr:cNvPr id="293" name="フローチャート: 判断 292">
          <a:extLst>
            <a:ext uri="{FF2B5EF4-FFF2-40B4-BE49-F238E27FC236}">
              <a16:creationId xmlns:a16="http://schemas.microsoft.com/office/drawing/2014/main" id="{54104890-3885-45E9-9B3E-7B3A320E71B3}"/>
            </a:ext>
          </a:extLst>
        </xdr:cNvPr>
        <xdr:cNvSpPr/>
      </xdr:nvSpPr>
      <xdr:spPr>
        <a:xfrm>
          <a:off x="3746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168548</xdr:rowOff>
    </xdr:from>
    <xdr:to>
      <xdr:col>15</xdr:col>
      <xdr:colOff>101600</xdr:colOff>
      <xdr:row>83</xdr:row>
      <xdr:rowOff>98698</xdr:rowOff>
    </xdr:to>
    <xdr:sp macro="" textlink="">
      <xdr:nvSpPr>
        <xdr:cNvPr id="294" name="フローチャート: 判断 293">
          <a:extLst>
            <a:ext uri="{FF2B5EF4-FFF2-40B4-BE49-F238E27FC236}">
              <a16:creationId xmlns:a16="http://schemas.microsoft.com/office/drawing/2014/main" id="{AD688228-EC96-49F6-B40C-937B6D9D92E7}"/>
            </a:ext>
          </a:extLst>
        </xdr:cNvPr>
        <xdr:cNvSpPr/>
      </xdr:nvSpPr>
      <xdr:spPr>
        <a:xfrm>
          <a:off x="2857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363</xdr:rowOff>
    </xdr:from>
    <xdr:to>
      <xdr:col>10</xdr:col>
      <xdr:colOff>165100</xdr:colOff>
      <xdr:row>83</xdr:row>
      <xdr:rowOff>101963</xdr:rowOff>
    </xdr:to>
    <xdr:sp macro="" textlink="">
      <xdr:nvSpPr>
        <xdr:cNvPr id="295" name="フローチャート: 判断 294">
          <a:extLst>
            <a:ext uri="{FF2B5EF4-FFF2-40B4-BE49-F238E27FC236}">
              <a16:creationId xmlns:a16="http://schemas.microsoft.com/office/drawing/2014/main" id="{6EC2AB7B-6FBF-4BBC-9FA4-87E88AEB61D5}"/>
            </a:ext>
          </a:extLst>
        </xdr:cNvPr>
        <xdr:cNvSpPr/>
      </xdr:nvSpPr>
      <xdr:spPr>
        <a:xfrm>
          <a:off x="1968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57513</xdr:rowOff>
    </xdr:from>
    <xdr:to>
      <xdr:col>6</xdr:col>
      <xdr:colOff>38100</xdr:colOff>
      <xdr:row>83</xdr:row>
      <xdr:rowOff>159113</xdr:rowOff>
    </xdr:to>
    <xdr:sp macro="" textlink="">
      <xdr:nvSpPr>
        <xdr:cNvPr id="296" name="フローチャート: 判断 295">
          <a:extLst>
            <a:ext uri="{FF2B5EF4-FFF2-40B4-BE49-F238E27FC236}">
              <a16:creationId xmlns:a16="http://schemas.microsoft.com/office/drawing/2014/main" id="{BAFB1456-54E3-41E6-BC07-F26E9DCF25CF}"/>
            </a:ext>
          </a:extLst>
        </xdr:cNvPr>
        <xdr:cNvSpPr/>
      </xdr:nvSpPr>
      <xdr:spPr>
        <a:xfrm>
          <a:off x="1079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808F9BDF-D208-41DB-A12D-275099BF573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2AFC7C9D-E061-433B-BA8C-BA8ADBB1F44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472DDB6-1DF4-49C1-B06D-A5F3A5A5256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4A89053-EB78-4928-8F6E-8609B70CBD5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ADF3926-31F2-410D-90FF-0FD0AF53A73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86905</xdr:rowOff>
    </xdr:from>
    <xdr:to>
      <xdr:col>24</xdr:col>
      <xdr:colOff>114300</xdr:colOff>
      <xdr:row>80</xdr:row>
      <xdr:rowOff>17055</xdr:rowOff>
    </xdr:to>
    <xdr:sp macro="" textlink="">
      <xdr:nvSpPr>
        <xdr:cNvPr id="302" name="楕円 301">
          <a:extLst>
            <a:ext uri="{FF2B5EF4-FFF2-40B4-BE49-F238E27FC236}">
              <a16:creationId xmlns:a16="http://schemas.microsoft.com/office/drawing/2014/main" id="{BC8A36EA-984F-41CD-8AFD-41852E281979}"/>
            </a:ext>
          </a:extLst>
        </xdr:cNvPr>
        <xdr:cNvSpPr/>
      </xdr:nvSpPr>
      <xdr:spPr>
        <a:xfrm>
          <a:off x="4584700" y="1363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109782</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CEA07095-0615-4911-8DF1-731B1729DBFC}"/>
            </a:ext>
          </a:extLst>
        </xdr:cNvPr>
        <xdr:cNvSpPr txBox="1"/>
      </xdr:nvSpPr>
      <xdr:spPr>
        <a:xfrm>
          <a:off x="4673600" y="1348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42818</xdr:rowOff>
    </xdr:from>
    <xdr:to>
      <xdr:col>20</xdr:col>
      <xdr:colOff>38100</xdr:colOff>
      <xdr:row>79</xdr:row>
      <xdr:rowOff>144418</xdr:rowOff>
    </xdr:to>
    <xdr:sp macro="" textlink="">
      <xdr:nvSpPr>
        <xdr:cNvPr id="304" name="楕円 303">
          <a:extLst>
            <a:ext uri="{FF2B5EF4-FFF2-40B4-BE49-F238E27FC236}">
              <a16:creationId xmlns:a16="http://schemas.microsoft.com/office/drawing/2014/main" id="{D89485CE-D4F8-4882-924F-DB37811F306C}"/>
            </a:ext>
          </a:extLst>
        </xdr:cNvPr>
        <xdr:cNvSpPr/>
      </xdr:nvSpPr>
      <xdr:spPr>
        <a:xfrm>
          <a:off x="3746500" y="1358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93618</xdr:rowOff>
    </xdr:from>
    <xdr:to>
      <xdr:col>24</xdr:col>
      <xdr:colOff>63500</xdr:colOff>
      <xdr:row>79</xdr:row>
      <xdr:rowOff>137705</xdr:rowOff>
    </xdr:to>
    <xdr:cxnSp macro="">
      <xdr:nvCxnSpPr>
        <xdr:cNvPr id="305" name="直線コネクタ 304">
          <a:extLst>
            <a:ext uri="{FF2B5EF4-FFF2-40B4-BE49-F238E27FC236}">
              <a16:creationId xmlns:a16="http://schemas.microsoft.com/office/drawing/2014/main" id="{97BFDF90-90C6-45A3-A09F-B45BB075F6F2}"/>
            </a:ext>
          </a:extLst>
        </xdr:cNvPr>
        <xdr:cNvCxnSpPr/>
      </xdr:nvCxnSpPr>
      <xdr:spPr>
        <a:xfrm>
          <a:off x="3797300" y="13638168"/>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80373</xdr:rowOff>
    </xdr:from>
    <xdr:to>
      <xdr:col>15</xdr:col>
      <xdr:colOff>101600</xdr:colOff>
      <xdr:row>80</xdr:row>
      <xdr:rowOff>10523</xdr:rowOff>
    </xdr:to>
    <xdr:sp macro="" textlink="">
      <xdr:nvSpPr>
        <xdr:cNvPr id="306" name="楕円 305">
          <a:extLst>
            <a:ext uri="{FF2B5EF4-FFF2-40B4-BE49-F238E27FC236}">
              <a16:creationId xmlns:a16="http://schemas.microsoft.com/office/drawing/2014/main" id="{7B46917C-F852-4DDE-9A3D-94310AA6173A}"/>
            </a:ext>
          </a:extLst>
        </xdr:cNvPr>
        <xdr:cNvSpPr/>
      </xdr:nvSpPr>
      <xdr:spPr>
        <a:xfrm>
          <a:off x="2857500" y="136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93618</xdr:rowOff>
    </xdr:from>
    <xdr:to>
      <xdr:col>19</xdr:col>
      <xdr:colOff>177800</xdr:colOff>
      <xdr:row>79</xdr:row>
      <xdr:rowOff>131173</xdr:rowOff>
    </xdr:to>
    <xdr:cxnSp macro="">
      <xdr:nvCxnSpPr>
        <xdr:cNvPr id="307" name="直線コネクタ 306">
          <a:extLst>
            <a:ext uri="{FF2B5EF4-FFF2-40B4-BE49-F238E27FC236}">
              <a16:creationId xmlns:a16="http://schemas.microsoft.com/office/drawing/2014/main" id="{EB215309-C24E-4064-9653-CA38B300A209}"/>
            </a:ext>
          </a:extLst>
        </xdr:cNvPr>
        <xdr:cNvCxnSpPr/>
      </xdr:nvCxnSpPr>
      <xdr:spPr>
        <a:xfrm flipV="1">
          <a:off x="2908300" y="13638168"/>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36286</xdr:rowOff>
    </xdr:from>
    <xdr:to>
      <xdr:col>10</xdr:col>
      <xdr:colOff>165100</xdr:colOff>
      <xdr:row>79</xdr:row>
      <xdr:rowOff>137886</xdr:rowOff>
    </xdr:to>
    <xdr:sp macro="" textlink="">
      <xdr:nvSpPr>
        <xdr:cNvPr id="308" name="楕円 307">
          <a:extLst>
            <a:ext uri="{FF2B5EF4-FFF2-40B4-BE49-F238E27FC236}">
              <a16:creationId xmlns:a16="http://schemas.microsoft.com/office/drawing/2014/main" id="{27F057B3-08A2-405D-8550-B0C483395BB7}"/>
            </a:ext>
          </a:extLst>
        </xdr:cNvPr>
        <xdr:cNvSpPr/>
      </xdr:nvSpPr>
      <xdr:spPr>
        <a:xfrm>
          <a:off x="1968500" y="135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87086</xdr:rowOff>
    </xdr:from>
    <xdr:to>
      <xdr:col>15</xdr:col>
      <xdr:colOff>50800</xdr:colOff>
      <xdr:row>79</xdr:row>
      <xdr:rowOff>131173</xdr:rowOff>
    </xdr:to>
    <xdr:cxnSp macro="">
      <xdr:nvCxnSpPr>
        <xdr:cNvPr id="309" name="直線コネクタ 308">
          <a:extLst>
            <a:ext uri="{FF2B5EF4-FFF2-40B4-BE49-F238E27FC236}">
              <a16:creationId xmlns:a16="http://schemas.microsoft.com/office/drawing/2014/main" id="{3E384073-84B6-4356-B515-B96FB9024FFB}"/>
            </a:ext>
          </a:extLst>
        </xdr:cNvPr>
        <xdr:cNvCxnSpPr/>
      </xdr:nvCxnSpPr>
      <xdr:spPr>
        <a:xfrm>
          <a:off x="2019300" y="1363163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29755</xdr:rowOff>
    </xdr:from>
    <xdr:to>
      <xdr:col>6</xdr:col>
      <xdr:colOff>38100</xdr:colOff>
      <xdr:row>79</xdr:row>
      <xdr:rowOff>131355</xdr:rowOff>
    </xdr:to>
    <xdr:sp macro="" textlink="">
      <xdr:nvSpPr>
        <xdr:cNvPr id="310" name="楕円 309">
          <a:extLst>
            <a:ext uri="{FF2B5EF4-FFF2-40B4-BE49-F238E27FC236}">
              <a16:creationId xmlns:a16="http://schemas.microsoft.com/office/drawing/2014/main" id="{37562403-A6B7-4827-B986-B323397854F7}"/>
            </a:ext>
          </a:extLst>
        </xdr:cNvPr>
        <xdr:cNvSpPr/>
      </xdr:nvSpPr>
      <xdr:spPr>
        <a:xfrm>
          <a:off x="1079500" y="1357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80555</xdr:rowOff>
    </xdr:from>
    <xdr:to>
      <xdr:col>10</xdr:col>
      <xdr:colOff>114300</xdr:colOff>
      <xdr:row>79</xdr:row>
      <xdr:rowOff>87086</xdr:rowOff>
    </xdr:to>
    <xdr:cxnSp macro="">
      <xdr:nvCxnSpPr>
        <xdr:cNvPr id="311" name="直線コネクタ 310">
          <a:extLst>
            <a:ext uri="{FF2B5EF4-FFF2-40B4-BE49-F238E27FC236}">
              <a16:creationId xmlns:a16="http://schemas.microsoft.com/office/drawing/2014/main" id="{D43B5313-82BC-49BA-9257-627BEB9E8956}"/>
            </a:ext>
          </a:extLst>
        </xdr:cNvPr>
        <xdr:cNvCxnSpPr/>
      </xdr:nvCxnSpPr>
      <xdr:spPr>
        <a:xfrm>
          <a:off x="1130300" y="1362510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81659</xdr:rowOff>
    </xdr:from>
    <xdr:ext cx="405111" cy="259045"/>
    <xdr:sp macro="" textlink="">
      <xdr:nvSpPr>
        <xdr:cNvPr id="312" name="n_1aveValue【公営住宅】&#10;有形固定資産減価償却率">
          <a:extLst>
            <a:ext uri="{FF2B5EF4-FFF2-40B4-BE49-F238E27FC236}">
              <a16:creationId xmlns:a16="http://schemas.microsoft.com/office/drawing/2014/main" id="{321EA2B4-F5C1-45F4-952E-D265B51EA8F7}"/>
            </a:ext>
          </a:extLst>
        </xdr:cNvPr>
        <xdr:cNvSpPr txBox="1"/>
      </xdr:nvSpPr>
      <xdr:spPr>
        <a:xfrm>
          <a:off x="35820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89825</xdr:rowOff>
    </xdr:from>
    <xdr:ext cx="405111" cy="259045"/>
    <xdr:sp macro="" textlink="">
      <xdr:nvSpPr>
        <xdr:cNvPr id="313" name="n_2aveValue【公営住宅】&#10;有形固定資産減価償却率">
          <a:extLst>
            <a:ext uri="{FF2B5EF4-FFF2-40B4-BE49-F238E27FC236}">
              <a16:creationId xmlns:a16="http://schemas.microsoft.com/office/drawing/2014/main" id="{B3F79768-A112-4322-89C4-12E5699C196A}"/>
            </a:ext>
          </a:extLst>
        </xdr:cNvPr>
        <xdr:cNvSpPr txBox="1"/>
      </xdr:nvSpPr>
      <xdr:spPr>
        <a:xfrm>
          <a:off x="27057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93090</xdr:rowOff>
    </xdr:from>
    <xdr:ext cx="405111" cy="259045"/>
    <xdr:sp macro="" textlink="">
      <xdr:nvSpPr>
        <xdr:cNvPr id="314" name="n_3aveValue【公営住宅】&#10;有形固定資産減価償却率">
          <a:extLst>
            <a:ext uri="{FF2B5EF4-FFF2-40B4-BE49-F238E27FC236}">
              <a16:creationId xmlns:a16="http://schemas.microsoft.com/office/drawing/2014/main" id="{390E197A-2CA9-4C15-947B-0DF4874C8829}"/>
            </a:ext>
          </a:extLst>
        </xdr:cNvPr>
        <xdr:cNvSpPr txBox="1"/>
      </xdr:nvSpPr>
      <xdr:spPr>
        <a:xfrm>
          <a:off x="1816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150240</xdr:rowOff>
    </xdr:from>
    <xdr:ext cx="405111" cy="259045"/>
    <xdr:sp macro="" textlink="">
      <xdr:nvSpPr>
        <xdr:cNvPr id="315" name="n_4aveValue【公営住宅】&#10;有形固定資産減価償却率">
          <a:extLst>
            <a:ext uri="{FF2B5EF4-FFF2-40B4-BE49-F238E27FC236}">
              <a16:creationId xmlns:a16="http://schemas.microsoft.com/office/drawing/2014/main" id="{A9EFDAC8-003B-4CE5-8FBA-A275F1B9ADDB}"/>
            </a:ext>
          </a:extLst>
        </xdr:cNvPr>
        <xdr:cNvSpPr txBox="1"/>
      </xdr:nvSpPr>
      <xdr:spPr>
        <a:xfrm>
          <a:off x="927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160945</xdr:rowOff>
    </xdr:from>
    <xdr:ext cx="405111" cy="259045"/>
    <xdr:sp macro="" textlink="">
      <xdr:nvSpPr>
        <xdr:cNvPr id="316" name="n_1mainValue【公営住宅】&#10;有形固定資産減価償却率">
          <a:extLst>
            <a:ext uri="{FF2B5EF4-FFF2-40B4-BE49-F238E27FC236}">
              <a16:creationId xmlns:a16="http://schemas.microsoft.com/office/drawing/2014/main" id="{30672227-1359-4678-98C6-8F3EB35FCB48}"/>
            </a:ext>
          </a:extLst>
        </xdr:cNvPr>
        <xdr:cNvSpPr txBox="1"/>
      </xdr:nvSpPr>
      <xdr:spPr>
        <a:xfrm>
          <a:off x="3582044" y="1336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27050</xdr:rowOff>
    </xdr:from>
    <xdr:ext cx="405111" cy="259045"/>
    <xdr:sp macro="" textlink="">
      <xdr:nvSpPr>
        <xdr:cNvPr id="317" name="n_2mainValue【公営住宅】&#10;有形固定資産減価償却率">
          <a:extLst>
            <a:ext uri="{FF2B5EF4-FFF2-40B4-BE49-F238E27FC236}">
              <a16:creationId xmlns:a16="http://schemas.microsoft.com/office/drawing/2014/main" id="{7E24345A-75EB-4524-A52A-25A1524052FC}"/>
            </a:ext>
          </a:extLst>
        </xdr:cNvPr>
        <xdr:cNvSpPr txBox="1"/>
      </xdr:nvSpPr>
      <xdr:spPr>
        <a:xfrm>
          <a:off x="2705744" y="1340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154413</xdr:rowOff>
    </xdr:from>
    <xdr:ext cx="405111" cy="259045"/>
    <xdr:sp macro="" textlink="">
      <xdr:nvSpPr>
        <xdr:cNvPr id="318" name="n_3mainValue【公営住宅】&#10;有形固定資産減価償却率">
          <a:extLst>
            <a:ext uri="{FF2B5EF4-FFF2-40B4-BE49-F238E27FC236}">
              <a16:creationId xmlns:a16="http://schemas.microsoft.com/office/drawing/2014/main" id="{94E56ED9-E620-4BBC-A121-5A9D2214300B}"/>
            </a:ext>
          </a:extLst>
        </xdr:cNvPr>
        <xdr:cNvSpPr txBox="1"/>
      </xdr:nvSpPr>
      <xdr:spPr>
        <a:xfrm>
          <a:off x="1816744" y="1335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147882</xdr:rowOff>
    </xdr:from>
    <xdr:ext cx="405111" cy="259045"/>
    <xdr:sp macro="" textlink="">
      <xdr:nvSpPr>
        <xdr:cNvPr id="319" name="n_4mainValue【公営住宅】&#10;有形固定資産減価償却率">
          <a:extLst>
            <a:ext uri="{FF2B5EF4-FFF2-40B4-BE49-F238E27FC236}">
              <a16:creationId xmlns:a16="http://schemas.microsoft.com/office/drawing/2014/main" id="{EF1F1BBC-D39C-407F-948F-B836AFB27C5A}"/>
            </a:ext>
          </a:extLst>
        </xdr:cNvPr>
        <xdr:cNvSpPr txBox="1"/>
      </xdr:nvSpPr>
      <xdr:spPr>
        <a:xfrm>
          <a:off x="927744" y="1334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EBCBD52E-EA40-481A-A7CA-9FFEA473E27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DBBCB2E7-3E0E-4B00-99B9-B3D3AD0E4E1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13809F8C-E63C-462F-8F85-7DBDBC2DAF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7A61AE7C-E9E8-4DB3-BB7D-B7021314697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E7725200-EDB3-4F5A-9BAF-E907ED7404A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192EE9A3-2BAB-4746-A9FF-8476CD89290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4518AA6C-F383-44C0-BA2A-BB50EFFD3C4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7D693768-117C-4EDA-9B73-6B824CCCB4F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AA24C5B9-5E97-4F4B-A7F0-9735FC6B04D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2A9E1E1C-F510-451E-8DCF-4912D0FE20D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76668077-0525-4FCB-8EDB-866501DBEB3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5B025A82-0A03-4D94-8B92-C2735274B42F}"/>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83A69A78-A94E-499D-A896-C5AEF85A5E6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58BBDCD6-2DA2-4C58-A5E9-0FDE5ABABACB}"/>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6E0F03E1-8238-42E0-B0C9-EFA7161C46E2}"/>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436FFCE4-9F94-40E3-9F60-B0C113E08791}"/>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8E122B09-3F65-4EBF-B6C8-2B19C9F10864}"/>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D1CBC1FA-8DE8-4C8B-8B3D-1A2863C1D636}"/>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E1979C81-34DD-4F2B-8CA6-42277DFFA13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C160660B-0C46-4B3C-878F-FF718EA98208}"/>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F4EC0438-678E-4CF5-BB66-A216422A816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159624</xdr:rowOff>
    </xdr:from>
    <xdr:to>
      <xdr:col>54</xdr:col>
      <xdr:colOff>189865</xdr:colOff>
      <xdr:row>86</xdr:row>
      <xdr:rowOff>22236</xdr:rowOff>
    </xdr:to>
    <xdr:cxnSp macro="">
      <xdr:nvCxnSpPr>
        <xdr:cNvPr id="341" name="直線コネクタ 340">
          <a:extLst>
            <a:ext uri="{FF2B5EF4-FFF2-40B4-BE49-F238E27FC236}">
              <a16:creationId xmlns:a16="http://schemas.microsoft.com/office/drawing/2014/main" id="{EDD7F584-B4E0-45FC-99CD-AAA568E4FE6C}"/>
            </a:ext>
          </a:extLst>
        </xdr:cNvPr>
        <xdr:cNvCxnSpPr/>
      </xdr:nvCxnSpPr>
      <xdr:spPr>
        <a:xfrm flipV="1">
          <a:off x="10476865" y="13361274"/>
          <a:ext cx="0" cy="1405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26063</xdr:rowOff>
    </xdr:from>
    <xdr:ext cx="469744" cy="259045"/>
    <xdr:sp macro="" textlink="">
      <xdr:nvSpPr>
        <xdr:cNvPr id="342" name="【公営住宅】&#10;一人当たり面積最小値テキスト">
          <a:extLst>
            <a:ext uri="{FF2B5EF4-FFF2-40B4-BE49-F238E27FC236}">
              <a16:creationId xmlns:a16="http://schemas.microsoft.com/office/drawing/2014/main" id="{9F1F359C-E2EB-48FB-A412-EE68E473FC57}"/>
            </a:ext>
          </a:extLst>
        </xdr:cNvPr>
        <xdr:cNvSpPr txBox="1"/>
      </xdr:nvSpPr>
      <xdr:spPr>
        <a:xfrm>
          <a:off x="10515600" y="1477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22236</xdr:rowOff>
    </xdr:from>
    <xdr:to>
      <xdr:col>55</xdr:col>
      <xdr:colOff>88900</xdr:colOff>
      <xdr:row>86</xdr:row>
      <xdr:rowOff>22236</xdr:rowOff>
    </xdr:to>
    <xdr:cxnSp macro="">
      <xdr:nvCxnSpPr>
        <xdr:cNvPr id="343" name="直線コネクタ 342">
          <a:extLst>
            <a:ext uri="{FF2B5EF4-FFF2-40B4-BE49-F238E27FC236}">
              <a16:creationId xmlns:a16="http://schemas.microsoft.com/office/drawing/2014/main" id="{D4861BA5-068F-4882-973F-24E529E6B534}"/>
            </a:ext>
          </a:extLst>
        </xdr:cNvPr>
        <xdr:cNvCxnSpPr/>
      </xdr:nvCxnSpPr>
      <xdr:spPr>
        <a:xfrm>
          <a:off x="10388600" y="1476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106301</xdr:rowOff>
    </xdr:from>
    <xdr:ext cx="534377" cy="259045"/>
    <xdr:sp macro="" textlink="">
      <xdr:nvSpPr>
        <xdr:cNvPr id="344" name="【公営住宅】&#10;一人当たり面積最大値テキスト">
          <a:extLst>
            <a:ext uri="{FF2B5EF4-FFF2-40B4-BE49-F238E27FC236}">
              <a16:creationId xmlns:a16="http://schemas.microsoft.com/office/drawing/2014/main" id="{5BA3011B-5FCC-4CE7-B6CF-E4CAAFAFD300}"/>
            </a:ext>
          </a:extLst>
        </xdr:cNvPr>
        <xdr:cNvSpPr txBox="1"/>
      </xdr:nvSpPr>
      <xdr:spPr>
        <a:xfrm>
          <a:off x="10515600" y="1313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159624</xdr:rowOff>
    </xdr:from>
    <xdr:to>
      <xdr:col>55</xdr:col>
      <xdr:colOff>88900</xdr:colOff>
      <xdr:row>77</xdr:row>
      <xdr:rowOff>159624</xdr:rowOff>
    </xdr:to>
    <xdr:cxnSp macro="">
      <xdr:nvCxnSpPr>
        <xdr:cNvPr id="345" name="直線コネクタ 344">
          <a:extLst>
            <a:ext uri="{FF2B5EF4-FFF2-40B4-BE49-F238E27FC236}">
              <a16:creationId xmlns:a16="http://schemas.microsoft.com/office/drawing/2014/main" id="{21ACB41D-03EF-4DD5-A368-6A7FF5DCBCC9}"/>
            </a:ext>
          </a:extLst>
        </xdr:cNvPr>
        <xdr:cNvCxnSpPr/>
      </xdr:nvCxnSpPr>
      <xdr:spPr>
        <a:xfrm>
          <a:off x="10388600" y="13361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171020</xdr:rowOff>
    </xdr:from>
    <xdr:ext cx="469744" cy="259045"/>
    <xdr:sp macro="" textlink="">
      <xdr:nvSpPr>
        <xdr:cNvPr id="346" name="【公営住宅】&#10;一人当たり面積平均値テキスト">
          <a:extLst>
            <a:ext uri="{FF2B5EF4-FFF2-40B4-BE49-F238E27FC236}">
              <a16:creationId xmlns:a16="http://schemas.microsoft.com/office/drawing/2014/main" id="{C32077BF-D463-4FBA-97BC-12AF605C1CBD}"/>
            </a:ext>
          </a:extLst>
        </xdr:cNvPr>
        <xdr:cNvSpPr txBox="1"/>
      </xdr:nvSpPr>
      <xdr:spPr>
        <a:xfrm>
          <a:off x="10515600" y="1440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148143</xdr:rowOff>
    </xdr:from>
    <xdr:to>
      <xdr:col>55</xdr:col>
      <xdr:colOff>50800</xdr:colOff>
      <xdr:row>85</xdr:row>
      <xdr:rowOff>78293</xdr:rowOff>
    </xdr:to>
    <xdr:sp macro="" textlink="">
      <xdr:nvSpPr>
        <xdr:cNvPr id="347" name="フローチャート: 判断 346">
          <a:extLst>
            <a:ext uri="{FF2B5EF4-FFF2-40B4-BE49-F238E27FC236}">
              <a16:creationId xmlns:a16="http://schemas.microsoft.com/office/drawing/2014/main" id="{0CF16F82-5A4A-4A64-A6BF-E8A153F34143}"/>
            </a:ext>
          </a:extLst>
        </xdr:cNvPr>
        <xdr:cNvSpPr/>
      </xdr:nvSpPr>
      <xdr:spPr>
        <a:xfrm>
          <a:off x="10426700" y="1454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152853</xdr:rowOff>
    </xdr:from>
    <xdr:to>
      <xdr:col>50</xdr:col>
      <xdr:colOff>165100</xdr:colOff>
      <xdr:row>85</xdr:row>
      <xdr:rowOff>83003</xdr:rowOff>
    </xdr:to>
    <xdr:sp macro="" textlink="">
      <xdr:nvSpPr>
        <xdr:cNvPr id="348" name="フローチャート: 判断 347">
          <a:extLst>
            <a:ext uri="{FF2B5EF4-FFF2-40B4-BE49-F238E27FC236}">
              <a16:creationId xmlns:a16="http://schemas.microsoft.com/office/drawing/2014/main" id="{255C0184-B59D-400D-BFA3-07C02A76A51C}"/>
            </a:ext>
          </a:extLst>
        </xdr:cNvPr>
        <xdr:cNvSpPr/>
      </xdr:nvSpPr>
      <xdr:spPr>
        <a:xfrm>
          <a:off x="9588500" y="145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148098</xdr:rowOff>
    </xdr:from>
    <xdr:to>
      <xdr:col>46</xdr:col>
      <xdr:colOff>38100</xdr:colOff>
      <xdr:row>85</xdr:row>
      <xdr:rowOff>78248</xdr:rowOff>
    </xdr:to>
    <xdr:sp macro="" textlink="">
      <xdr:nvSpPr>
        <xdr:cNvPr id="349" name="フローチャート: 判断 348">
          <a:extLst>
            <a:ext uri="{FF2B5EF4-FFF2-40B4-BE49-F238E27FC236}">
              <a16:creationId xmlns:a16="http://schemas.microsoft.com/office/drawing/2014/main" id="{272E379D-DE8B-45C9-8CF8-8A1146D39EF7}"/>
            </a:ext>
          </a:extLst>
        </xdr:cNvPr>
        <xdr:cNvSpPr/>
      </xdr:nvSpPr>
      <xdr:spPr>
        <a:xfrm>
          <a:off x="8699500" y="1454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121946</xdr:rowOff>
    </xdr:from>
    <xdr:to>
      <xdr:col>41</xdr:col>
      <xdr:colOff>101600</xdr:colOff>
      <xdr:row>85</xdr:row>
      <xdr:rowOff>52096</xdr:rowOff>
    </xdr:to>
    <xdr:sp macro="" textlink="">
      <xdr:nvSpPr>
        <xdr:cNvPr id="350" name="フローチャート: 判断 349">
          <a:extLst>
            <a:ext uri="{FF2B5EF4-FFF2-40B4-BE49-F238E27FC236}">
              <a16:creationId xmlns:a16="http://schemas.microsoft.com/office/drawing/2014/main" id="{D6059B9A-2BF6-457C-88E3-DE891638309E}"/>
            </a:ext>
          </a:extLst>
        </xdr:cNvPr>
        <xdr:cNvSpPr/>
      </xdr:nvSpPr>
      <xdr:spPr>
        <a:xfrm>
          <a:off x="7810500" y="145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134107</xdr:rowOff>
    </xdr:from>
    <xdr:to>
      <xdr:col>36</xdr:col>
      <xdr:colOff>165100</xdr:colOff>
      <xdr:row>85</xdr:row>
      <xdr:rowOff>64257</xdr:rowOff>
    </xdr:to>
    <xdr:sp macro="" textlink="">
      <xdr:nvSpPr>
        <xdr:cNvPr id="351" name="フローチャート: 判断 350">
          <a:extLst>
            <a:ext uri="{FF2B5EF4-FFF2-40B4-BE49-F238E27FC236}">
              <a16:creationId xmlns:a16="http://schemas.microsoft.com/office/drawing/2014/main" id="{002B34D3-5DBF-45DD-867E-DF3039B7A004}"/>
            </a:ext>
          </a:extLst>
        </xdr:cNvPr>
        <xdr:cNvSpPr/>
      </xdr:nvSpPr>
      <xdr:spPr>
        <a:xfrm>
          <a:off x="6921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52803C73-500C-47DD-AC85-F171DD68CE0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F55399B2-E133-47F8-87DF-41B65DB8F05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4C104D15-15BB-43FA-920C-4EE0C0D68D4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68C6AE3-9BDF-4C50-AF25-12F6393F38C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E57553C-AF11-42C5-83BE-2F922FE1748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70968</xdr:rowOff>
    </xdr:from>
    <xdr:to>
      <xdr:col>55</xdr:col>
      <xdr:colOff>50800</xdr:colOff>
      <xdr:row>86</xdr:row>
      <xdr:rowOff>1118</xdr:rowOff>
    </xdr:to>
    <xdr:sp macro="" textlink="">
      <xdr:nvSpPr>
        <xdr:cNvPr id="357" name="楕円 356">
          <a:extLst>
            <a:ext uri="{FF2B5EF4-FFF2-40B4-BE49-F238E27FC236}">
              <a16:creationId xmlns:a16="http://schemas.microsoft.com/office/drawing/2014/main" id="{867B5E61-950A-46C5-B698-3828752F4FF5}"/>
            </a:ext>
          </a:extLst>
        </xdr:cNvPr>
        <xdr:cNvSpPr/>
      </xdr:nvSpPr>
      <xdr:spPr>
        <a:xfrm>
          <a:off x="10426700" y="1464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157345</xdr:rowOff>
    </xdr:from>
    <xdr:ext cx="469744" cy="259045"/>
    <xdr:sp macro="" textlink="">
      <xdr:nvSpPr>
        <xdr:cNvPr id="358" name="【公営住宅】&#10;一人当たり面積該当値テキスト">
          <a:extLst>
            <a:ext uri="{FF2B5EF4-FFF2-40B4-BE49-F238E27FC236}">
              <a16:creationId xmlns:a16="http://schemas.microsoft.com/office/drawing/2014/main" id="{9D95845B-11E2-43AE-AFBC-DAE99FBE8149}"/>
            </a:ext>
          </a:extLst>
        </xdr:cNvPr>
        <xdr:cNvSpPr txBox="1"/>
      </xdr:nvSpPr>
      <xdr:spPr>
        <a:xfrm>
          <a:off x="10515600" y="1455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72751</xdr:rowOff>
    </xdr:from>
    <xdr:to>
      <xdr:col>50</xdr:col>
      <xdr:colOff>165100</xdr:colOff>
      <xdr:row>86</xdr:row>
      <xdr:rowOff>2901</xdr:rowOff>
    </xdr:to>
    <xdr:sp macro="" textlink="">
      <xdr:nvSpPr>
        <xdr:cNvPr id="359" name="楕円 358">
          <a:extLst>
            <a:ext uri="{FF2B5EF4-FFF2-40B4-BE49-F238E27FC236}">
              <a16:creationId xmlns:a16="http://schemas.microsoft.com/office/drawing/2014/main" id="{48F6D680-1C97-451E-93AD-6F988F1F8111}"/>
            </a:ext>
          </a:extLst>
        </xdr:cNvPr>
        <xdr:cNvSpPr/>
      </xdr:nvSpPr>
      <xdr:spPr>
        <a:xfrm>
          <a:off x="9588500" y="1464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121768</xdr:rowOff>
    </xdr:from>
    <xdr:to>
      <xdr:col>55</xdr:col>
      <xdr:colOff>0</xdr:colOff>
      <xdr:row>85</xdr:row>
      <xdr:rowOff>123551</xdr:rowOff>
    </xdr:to>
    <xdr:cxnSp macro="">
      <xdr:nvCxnSpPr>
        <xdr:cNvPr id="360" name="直線コネクタ 359">
          <a:extLst>
            <a:ext uri="{FF2B5EF4-FFF2-40B4-BE49-F238E27FC236}">
              <a16:creationId xmlns:a16="http://schemas.microsoft.com/office/drawing/2014/main" id="{03ADF688-3899-4EE6-A835-7E7C37F8A0E8}"/>
            </a:ext>
          </a:extLst>
        </xdr:cNvPr>
        <xdr:cNvCxnSpPr/>
      </xdr:nvCxnSpPr>
      <xdr:spPr>
        <a:xfrm flipV="1">
          <a:off x="9639300" y="14695018"/>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81437</xdr:rowOff>
    </xdr:from>
    <xdr:to>
      <xdr:col>46</xdr:col>
      <xdr:colOff>38100</xdr:colOff>
      <xdr:row>86</xdr:row>
      <xdr:rowOff>11587</xdr:rowOff>
    </xdr:to>
    <xdr:sp macro="" textlink="">
      <xdr:nvSpPr>
        <xdr:cNvPr id="361" name="楕円 360">
          <a:extLst>
            <a:ext uri="{FF2B5EF4-FFF2-40B4-BE49-F238E27FC236}">
              <a16:creationId xmlns:a16="http://schemas.microsoft.com/office/drawing/2014/main" id="{98342D7C-A1E4-4492-8D55-C6BF4402B736}"/>
            </a:ext>
          </a:extLst>
        </xdr:cNvPr>
        <xdr:cNvSpPr/>
      </xdr:nvSpPr>
      <xdr:spPr>
        <a:xfrm>
          <a:off x="8699500" y="1465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123551</xdr:rowOff>
    </xdr:from>
    <xdr:to>
      <xdr:col>50</xdr:col>
      <xdr:colOff>114300</xdr:colOff>
      <xdr:row>85</xdr:row>
      <xdr:rowOff>132237</xdr:rowOff>
    </xdr:to>
    <xdr:cxnSp macro="">
      <xdr:nvCxnSpPr>
        <xdr:cNvPr id="362" name="直線コネクタ 361">
          <a:extLst>
            <a:ext uri="{FF2B5EF4-FFF2-40B4-BE49-F238E27FC236}">
              <a16:creationId xmlns:a16="http://schemas.microsoft.com/office/drawing/2014/main" id="{F3F4092E-4EFD-446C-82D1-1FBCB2C790D5}"/>
            </a:ext>
          </a:extLst>
        </xdr:cNvPr>
        <xdr:cNvCxnSpPr/>
      </xdr:nvCxnSpPr>
      <xdr:spPr>
        <a:xfrm flipV="1">
          <a:off x="8750300" y="14696801"/>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82398</xdr:rowOff>
    </xdr:from>
    <xdr:to>
      <xdr:col>41</xdr:col>
      <xdr:colOff>101600</xdr:colOff>
      <xdr:row>86</xdr:row>
      <xdr:rowOff>12548</xdr:rowOff>
    </xdr:to>
    <xdr:sp macro="" textlink="">
      <xdr:nvSpPr>
        <xdr:cNvPr id="363" name="楕円 362">
          <a:extLst>
            <a:ext uri="{FF2B5EF4-FFF2-40B4-BE49-F238E27FC236}">
              <a16:creationId xmlns:a16="http://schemas.microsoft.com/office/drawing/2014/main" id="{F2B947F3-C25C-41F5-8ADD-7454EFD12EBC}"/>
            </a:ext>
          </a:extLst>
        </xdr:cNvPr>
        <xdr:cNvSpPr/>
      </xdr:nvSpPr>
      <xdr:spPr>
        <a:xfrm>
          <a:off x="7810500" y="1465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132237</xdr:rowOff>
    </xdr:from>
    <xdr:to>
      <xdr:col>45</xdr:col>
      <xdr:colOff>177800</xdr:colOff>
      <xdr:row>85</xdr:row>
      <xdr:rowOff>133198</xdr:rowOff>
    </xdr:to>
    <xdr:cxnSp macro="">
      <xdr:nvCxnSpPr>
        <xdr:cNvPr id="364" name="直線コネクタ 363">
          <a:extLst>
            <a:ext uri="{FF2B5EF4-FFF2-40B4-BE49-F238E27FC236}">
              <a16:creationId xmlns:a16="http://schemas.microsoft.com/office/drawing/2014/main" id="{8FCE22A5-FAA5-41C7-B0E9-B5808D0E4A13}"/>
            </a:ext>
          </a:extLst>
        </xdr:cNvPr>
        <xdr:cNvCxnSpPr/>
      </xdr:nvCxnSpPr>
      <xdr:spPr>
        <a:xfrm flipV="1">
          <a:off x="7861300" y="14705487"/>
          <a:ext cx="8890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88798</xdr:rowOff>
    </xdr:from>
    <xdr:to>
      <xdr:col>36</xdr:col>
      <xdr:colOff>165100</xdr:colOff>
      <xdr:row>86</xdr:row>
      <xdr:rowOff>18948</xdr:rowOff>
    </xdr:to>
    <xdr:sp macro="" textlink="">
      <xdr:nvSpPr>
        <xdr:cNvPr id="365" name="楕円 364">
          <a:extLst>
            <a:ext uri="{FF2B5EF4-FFF2-40B4-BE49-F238E27FC236}">
              <a16:creationId xmlns:a16="http://schemas.microsoft.com/office/drawing/2014/main" id="{5E6F41A6-013A-44AF-BC35-A5BBD6C9CD25}"/>
            </a:ext>
          </a:extLst>
        </xdr:cNvPr>
        <xdr:cNvSpPr/>
      </xdr:nvSpPr>
      <xdr:spPr>
        <a:xfrm>
          <a:off x="6921500" y="1466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133198</xdr:rowOff>
    </xdr:from>
    <xdr:to>
      <xdr:col>41</xdr:col>
      <xdr:colOff>50800</xdr:colOff>
      <xdr:row>85</xdr:row>
      <xdr:rowOff>139598</xdr:rowOff>
    </xdr:to>
    <xdr:cxnSp macro="">
      <xdr:nvCxnSpPr>
        <xdr:cNvPr id="366" name="直線コネクタ 365">
          <a:extLst>
            <a:ext uri="{FF2B5EF4-FFF2-40B4-BE49-F238E27FC236}">
              <a16:creationId xmlns:a16="http://schemas.microsoft.com/office/drawing/2014/main" id="{35A3C484-C308-4F96-8170-8D8DEF3AA2FB}"/>
            </a:ext>
          </a:extLst>
        </xdr:cNvPr>
        <xdr:cNvCxnSpPr/>
      </xdr:nvCxnSpPr>
      <xdr:spPr>
        <a:xfrm flipV="1">
          <a:off x="6972300" y="14706448"/>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99530</xdr:rowOff>
    </xdr:from>
    <xdr:ext cx="469744" cy="259045"/>
    <xdr:sp macro="" textlink="">
      <xdr:nvSpPr>
        <xdr:cNvPr id="367" name="n_1aveValue【公営住宅】&#10;一人当たり面積">
          <a:extLst>
            <a:ext uri="{FF2B5EF4-FFF2-40B4-BE49-F238E27FC236}">
              <a16:creationId xmlns:a16="http://schemas.microsoft.com/office/drawing/2014/main" id="{6EEC378C-C617-4ABE-8D5F-14127FAEC0DB}"/>
            </a:ext>
          </a:extLst>
        </xdr:cNvPr>
        <xdr:cNvSpPr txBox="1"/>
      </xdr:nvSpPr>
      <xdr:spPr>
        <a:xfrm>
          <a:off x="9391727" y="1432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94775</xdr:rowOff>
    </xdr:from>
    <xdr:ext cx="469744" cy="259045"/>
    <xdr:sp macro="" textlink="">
      <xdr:nvSpPr>
        <xdr:cNvPr id="368" name="n_2aveValue【公営住宅】&#10;一人当たり面積">
          <a:extLst>
            <a:ext uri="{FF2B5EF4-FFF2-40B4-BE49-F238E27FC236}">
              <a16:creationId xmlns:a16="http://schemas.microsoft.com/office/drawing/2014/main" id="{1717945C-0839-4160-8806-1D5EFAC15D23}"/>
            </a:ext>
          </a:extLst>
        </xdr:cNvPr>
        <xdr:cNvSpPr txBox="1"/>
      </xdr:nvSpPr>
      <xdr:spPr>
        <a:xfrm>
          <a:off x="8515427" y="1432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68623</xdr:rowOff>
    </xdr:from>
    <xdr:ext cx="469744" cy="259045"/>
    <xdr:sp macro="" textlink="">
      <xdr:nvSpPr>
        <xdr:cNvPr id="369" name="n_3aveValue【公営住宅】&#10;一人当たり面積">
          <a:extLst>
            <a:ext uri="{FF2B5EF4-FFF2-40B4-BE49-F238E27FC236}">
              <a16:creationId xmlns:a16="http://schemas.microsoft.com/office/drawing/2014/main" id="{3250032F-54F1-49CF-9171-542191FDEF33}"/>
            </a:ext>
          </a:extLst>
        </xdr:cNvPr>
        <xdr:cNvSpPr txBox="1"/>
      </xdr:nvSpPr>
      <xdr:spPr>
        <a:xfrm>
          <a:off x="7626427" y="1429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80784</xdr:rowOff>
    </xdr:from>
    <xdr:ext cx="469744" cy="259045"/>
    <xdr:sp macro="" textlink="">
      <xdr:nvSpPr>
        <xdr:cNvPr id="370" name="n_4aveValue【公営住宅】&#10;一人当たり面積">
          <a:extLst>
            <a:ext uri="{FF2B5EF4-FFF2-40B4-BE49-F238E27FC236}">
              <a16:creationId xmlns:a16="http://schemas.microsoft.com/office/drawing/2014/main" id="{59B45E44-3185-48B9-8B21-F3409A4E9BA7}"/>
            </a:ext>
          </a:extLst>
        </xdr:cNvPr>
        <xdr:cNvSpPr txBox="1"/>
      </xdr:nvSpPr>
      <xdr:spPr>
        <a:xfrm>
          <a:off x="6737427" y="143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165478</xdr:rowOff>
    </xdr:from>
    <xdr:ext cx="469744" cy="259045"/>
    <xdr:sp macro="" textlink="">
      <xdr:nvSpPr>
        <xdr:cNvPr id="371" name="n_1mainValue【公営住宅】&#10;一人当たり面積">
          <a:extLst>
            <a:ext uri="{FF2B5EF4-FFF2-40B4-BE49-F238E27FC236}">
              <a16:creationId xmlns:a16="http://schemas.microsoft.com/office/drawing/2014/main" id="{5FA816E6-165D-4EF1-A7DF-F4F9D63A7699}"/>
            </a:ext>
          </a:extLst>
        </xdr:cNvPr>
        <xdr:cNvSpPr txBox="1"/>
      </xdr:nvSpPr>
      <xdr:spPr>
        <a:xfrm>
          <a:off x="9391727" y="14738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2714</xdr:rowOff>
    </xdr:from>
    <xdr:ext cx="469744" cy="259045"/>
    <xdr:sp macro="" textlink="">
      <xdr:nvSpPr>
        <xdr:cNvPr id="372" name="n_2mainValue【公営住宅】&#10;一人当たり面積">
          <a:extLst>
            <a:ext uri="{FF2B5EF4-FFF2-40B4-BE49-F238E27FC236}">
              <a16:creationId xmlns:a16="http://schemas.microsoft.com/office/drawing/2014/main" id="{46346CE6-FA0F-475E-98F0-CB146EF126E6}"/>
            </a:ext>
          </a:extLst>
        </xdr:cNvPr>
        <xdr:cNvSpPr txBox="1"/>
      </xdr:nvSpPr>
      <xdr:spPr>
        <a:xfrm>
          <a:off x="8515427" y="14747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3675</xdr:rowOff>
    </xdr:from>
    <xdr:ext cx="469744" cy="259045"/>
    <xdr:sp macro="" textlink="">
      <xdr:nvSpPr>
        <xdr:cNvPr id="373" name="n_3mainValue【公営住宅】&#10;一人当たり面積">
          <a:extLst>
            <a:ext uri="{FF2B5EF4-FFF2-40B4-BE49-F238E27FC236}">
              <a16:creationId xmlns:a16="http://schemas.microsoft.com/office/drawing/2014/main" id="{C0A10098-12F0-40F6-B4BF-02F6CB9960D4}"/>
            </a:ext>
          </a:extLst>
        </xdr:cNvPr>
        <xdr:cNvSpPr txBox="1"/>
      </xdr:nvSpPr>
      <xdr:spPr>
        <a:xfrm>
          <a:off x="7626427" y="1474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10075</xdr:rowOff>
    </xdr:from>
    <xdr:ext cx="469744" cy="259045"/>
    <xdr:sp macro="" textlink="">
      <xdr:nvSpPr>
        <xdr:cNvPr id="374" name="n_4mainValue【公営住宅】&#10;一人当たり面積">
          <a:extLst>
            <a:ext uri="{FF2B5EF4-FFF2-40B4-BE49-F238E27FC236}">
              <a16:creationId xmlns:a16="http://schemas.microsoft.com/office/drawing/2014/main" id="{A2D362EB-CB83-4B92-819D-29E0CAB672FD}"/>
            </a:ext>
          </a:extLst>
        </xdr:cNvPr>
        <xdr:cNvSpPr txBox="1"/>
      </xdr:nvSpPr>
      <xdr:spPr>
        <a:xfrm>
          <a:off x="6737427" y="1475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811EC183-922E-4EED-B59F-4875329A68F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1C9BD766-50C5-441F-ABD7-88800C4F5BF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A30DD681-3E19-4A3E-AAA9-049185BC20B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CE6455A1-7561-44D4-99BB-9570589AE8C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7DB07B9D-FAE2-4086-9DE9-F7FF53A95AF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F21B32FA-DDF4-484D-9091-5DF236A7118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EBAF2BFF-9AB3-4131-AA03-E8BA96B8251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AFD11239-FFC8-4C04-B5E4-26F271A2162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7BAE15A4-D0B4-4A99-A207-15D4C34F6AA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621D9CFF-4767-431E-8664-BCC33654B5B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1BE712AB-ED75-42AE-994B-489C16ABF84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14C6EDC7-8AB5-4C0D-8016-7D869F9B792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CF6B3895-C185-45AC-81FC-D8E9DE841533}"/>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637500EB-4FC3-494A-A791-15D74B91C148}"/>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95B538B2-36EE-41E6-9BB4-0CD6CF342D9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8D6110B0-EBB5-4296-ACA1-E940C9326AB4}"/>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A3DEA53F-979C-4872-919F-2D41E2496779}"/>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26F4D1E1-B493-49B6-979D-94334A514CEA}"/>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DA8616B4-0632-4C82-AFE8-C730E402C3A6}"/>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FEE30BED-FC22-41FE-BC12-A19D73C633F4}"/>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5D4C38BE-7CA2-4898-A070-2D6967DF608A}"/>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DB359E31-09B3-48CF-957A-C4216251DF6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FB58C2A6-8C3A-419C-9521-4D83E46BEB76}"/>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77264D65-E7B5-405B-A6A6-CDB921D3F4B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a:extLst>
            <a:ext uri="{FF2B5EF4-FFF2-40B4-BE49-F238E27FC236}">
              <a16:creationId xmlns:a16="http://schemas.microsoft.com/office/drawing/2014/main" id="{36E183F7-C2A9-4EBA-9995-B08677CD840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33745</xdr:rowOff>
    </xdr:to>
    <xdr:cxnSp macro="">
      <xdr:nvCxnSpPr>
        <xdr:cNvPr id="400" name="直線コネクタ 399">
          <a:extLst>
            <a:ext uri="{FF2B5EF4-FFF2-40B4-BE49-F238E27FC236}">
              <a16:creationId xmlns:a16="http://schemas.microsoft.com/office/drawing/2014/main" id="{32DA607E-FDAF-447D-8484-97E64A0E2707}"/>
            </a:ext>
          </a:extLst>
        </xdr:cNvPr>
        <xdr:cNvCxnSpPr/>
      </xdr:nvCxnSpPr>
      <xdr:spPr>
        <a:xfrm flipV="1">
          <a:off x="4634865" y="17286514"/>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37572</xdr:rowOff>
    </xdr:from>
    <xdr:ext cx="405111" cy="259045"/>
    <xdr:sp macro="" textlink="">
      <xdr:nvSpPr>
        <xdr:cNvPr id="401" name="【港湾・漁港】&#10;有形固定資産減価償却率最小値テキスト">
          <a:extLst>
            <a:ext uri="{FF2B5EF4-FFF2-40B4-BE49-F238E27FC236}">
              <a16:creationId xmlns:a16="http://schemas.microsoft.com/office/drawing/2014/main" id="{22719AA3-4FB6-46F7-979D-4129AB6CC05E}"/>
            </a:ext>
          </a:extLst>
        </xdr:cNvPr>
        <xdr:cNvSpPr txBox="1"/>
      </xdr:nvSpPr>
      <xdr:spPr>
        <a:xfrm>
          <a:off x="4673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33745</xdr:rowOff>
    </xdr:from>
    <xdr:to>
      <xdr:col>24</xdr:col>
      <xdr:colOff>152400</xdr:colOff>
      <xdr:row>109</xdr:row>
      <xdr:rowOff>33745</xdr:rowOff>
    </xdr:to>
    <xdr:cxnSp macro="">
      <xdr:nvCxnSpPr>
        <xdr:cNvPr id="402" name="直線コネクタ 401">
          <a:extLst>
            <a:ext uri="{FF2B5EF4-FFF2-40B4-BE49-F238E27FC236}">
              <a16:creationId xmlns:a16="http://schemas.microsoft.com/office/drawing/2014/main" id="{2CF22A4E-A586-4617-AC80-AC4BDB896040}"/>
            </a:ext>
          </a:extLst>
        </xdr:cNvPr>
        <xdr:cNvCxnSpPr/>
      </xdr:nvCxnSpPr>
      <xdr:spPr>
        <a:xfrm>
          <a:off x="4546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403" name="【港湾・漁港】&#10;有形固定資産減価償却率最大値テキスト">
          <a:extLst>
            <a:ext uri="{FF2B5EF4-FFF2-40B4-BE49-F238E27FC236}">
              <a16:creationId xmlns:a16="http://schemas.microsoft.com/office/drawing/2014/main" id="{447460F8-5F0F-4380-A98C-CC642A06540A}"/>
            </a:ext>
          </a:extLst>
        </xdr:cNvPr>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404" name="直線コネクタ 403">
          <a:extLst>
            <a:ext uri="{FF2B5EF4-FFF2-40B4-BE49-F238E27FC236}">
              <a16:creationId xmlns:a16="http://schemas.microsoft.com/office/drawing/2014/main" id="{2995EFC2-7656-4D0B-B0DA-1F98F33D5320}"/>
            </a:ext>
          </a:extLst>
        </xdr:cNvPr>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139354</xdr:rowOff>
    </xdr:from>
    <xdr:ext cx="405111" cy="259045"/>
    <xdr:sp macro="" textlink="">
      <xdr:nvSpPr>
        <xdr:cNvPr id="405" name="【港湾・漁港】&#10;有形固定資産減価償却率平均値テキスト">
          <a:extLst>
            <a:ext uri="{FF2B5EF4-FFF2-40B4-BE49-F238E27FC236}">
              <a16:creationId xmlns:a16="http://schemas.microsoft.com/office/drawing/2014/main" id="{4FDA7C56-896B-4626-8F8A-B5D50263DED1}"/>
            </a:ext>
          </a:extLst>
        </xdr:cNvPr>
        <xdr:cNvSpPr txBox="1"/>
      </xdr:nvSpPr>
      <xdr:spPr>
        <a:xfrm>
          <a:off x="4673600" y="179701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160927</xdr:rowOff>
    </xdr:from>
    <xdr:to>
      <xdr:col>24</xdr:col>
      <xdr:colOff>114300</xdr:colOff>
      <xdr:row>105</xdr:row>
      <xdr:rowOff>91077</xdr:rowOff>
    </xdr:to>
    <xdr:sp macro="" textlink="">
      <xdr:nvSpPr>
        <xdr:cNvPr id="406" name="フローチャート: 判断 405">
          <a:extLst>
            <a:ext uri="{FF2B5EF4-FFF2-40B4-BE49-F238E27FC236}">
              <a16:creationId xmlns:a16="http://schemas.microsoft.com/office/drawing/2014/main" id="{8F08092B-2C01-4506-96EC-56FB4CE33B1B}"/>
            </a:ext>
          </a:extLst>
        </xdr:cNvPr>
        <xdr:cNvSpPr/>
      </xdr:nvSpPr>
      <xdr:spPr>
        <a:xfrm>
          <a:off x="45847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129902</xdr:rowOff>
    </xdr:from>
    <xdr:to>
      <xdr:col>20</xdr:col>
      <xdr:colOff>38100</xdr:colOff>
      <xdr:row>105</xdr:row>
      <xdr:rowOff>60052</xdr:rowOff>
    </xdr:to>
    <xdr:sp macro="" textlink="">
      <xdr:nvSpPr>
        <xdr:cNvPr id="407" name="フローチャート: 判断 406">
          <a:extLst>
            <a:ext uri="{FF2B5EF4-FFF2-40B4-BE49-F238E27FC236}">
              <a16:creationId xmlns:a16="http://schemas.microsoft.com/office/drawing/2014/main" id="{6B9039AF-F256-4E01-B86F-0229CBB40C8C}"/>
            </a:ext>
          </a:extLst>
        </xdr:cNvPr>
        <xdr:cNvSpPr/>
      </xdr:nvSpPr>
      <xdr:spPr>
        <a:xfrm>
          <a:off x="3746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408" name="フローチャート: 判断 407">
          <a:extLst>
            <a:ext uri="{FF2B5EF4-FFF2-40B4-BE49-F238E27FC236}">
              <a16:creationId xmlns:a16="http://schemas.microsoft.com/office/drawing/2014/main" id="{5877C496-90E6-4154-8783-20F72968505A}"/>
            </a:ext>
          </a:extLst>
        </xdr:cNvPr>
        <xdr:cNvSpPr/>
      </xdr:nvSpPr>
      <xdr:spPr>
        <a:xfrm>
          <a:off x="2857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33564</xdr:rowOff>
    </xdr:from>
    <xdr:to>
      <xdr:col>10</xdr:col>
      <xdr:colOff>165100</xdr:colOff>
      <xdr:row>104</xdr:row>
      <xdr:rowOff>135164</xdr:rowOff>
    </xdr:to>
    <xdr:sp macro="" textlink="">
      <xdr:nvSpPr>
        <xdr:cNvPr id="409" name="フローチャート: 判断 408">
          <a:extLst>
            <a:ext uri="{FF2B5EF4-FFF2-40B4-BE49-F238E27FC236}">
              <a16:creationId xmlns:a16="http://schemas.microsoft.com/office/drawing/2014/main" id="{FCD5309F-FDAD-4E18-9461-FE83739B4B33}"/>
            </a:ext>
          </a:extLst>
        </xdr:cNvPr>
        <xdr:cNvSpPr/>
      </xdr:nvSpPr>
      <xdr:spPr>
        <a:xfrm>
          <a:off x="1968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410" name="フローチャート: 判断 409">
          <a:extLst>
            <a:ext uri="{FF2B5EF4-FFF2-40B4-BE49-F238E27FC236}">
              <a16:creationId xmlns:a16="http://schemas.microsoft.com/office/drawing/2014/main" id="{C46D7330-A869-4225-A3B1-E23D43540061}"/>
            </a:ext>
          </a:extLst>
        </xdr:cNvPr>
        <xdr:cNvSpPr/>
      </xdr:nvSpPr>
      <xdr:spPr>
        <a:xfrm>
          <a:off x="1079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B396CC55-893D-470B-99E0-7C423D902AE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A1EB1A6-27A1-4DCF-910A-543E89DDDE6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1690FFDC-741D-4819-9DF0-BF4D2258A34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748AC576-DEDF-4E19-8734-FFCCAF6C8CF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30180625-981D-48E9-921A-2773CFF0F49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53158</xdr:rowOff>
    </xdr:from>
    <xdr:to>
      <xdr:col>24</xdr:col>
      <xdr:colOff>114300</xdr:colOff>
      <xdr:row>101</xdr:row>
      <xdr:rowOff>154758</xdr:rowOff>
    </xdr:to>
    <xdr:sp macro="" textlink="">
      <xdr:nvSpPr>
        <xdr:cNvPr id="416" name="楕円 415">
          <a:extLst>
            <a:ext uri="{FF2B5EF4-FFF2-40B4-BE49-F238E27FC236}">
              <a16:creationId xmlns:a16="http://schemas.microsoft.com/office/drawing/2014/main" id="{EF886E10-EC4F-4B53-AC4A-F2D490B84804}"/>
            </a:ext>
          </a:extLst>
        </xdr:cNvPr>
        <xdr:cNvSpPr/>
      </xdr:nvSpPr>
      <xdr:spPr>
        <a:xfrm>
          <a:off x="4584700" y="173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76035</xdr:rowOff>
    </xdr:from>
    <xdr:ext cx="405111" cy="259045"/>
    <xdr:sp macro="" textlink="">
      <xdr:nvSpPr>
        <xdr:cNvPr id="417" name="【港湾・漁港】&#10;有形固定資産減価償却率該当値テキスト">
          <a:extLst>
            <a:ext uri="{FF2B5EF4-FFF2-40B4-BE49-F238E27FC236}">
              <a16:creationId xmlns:a16="http://schemas.microsoft.com/office/drawing/2014/main" id="{E9C5F376-45CE-4210-AB30-BCBDE547FDF7}"/>
            </a:ext>
          </a:extLst>
        </xdr:cNvPr>
        <xdr:cNvSpPr txBox="1"/>
      </xdr:nvSpPr>
      <xdr:spPr>
        <a:xfrm>
          <a:off x="4673600" y="1722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5806</xdr:rowOff>
    </xdr:from>
    <xdr:to>
      <xdr:col>20</xdr:col>
      <xdr:colOff>38100</xdr:colOff>
      <xdr:row>101</xdr:row>
      <xdr:rowOff>107406</xdr:rowOff>
    </xdr:to>
    <xdr:sp macro="" textlink="">
      <xdr:nvSpPr>
        <xdr:cNvPr id="418" name="楕円 417">
          <a:extLst>
            <a:ext uri="{FF2B5EF4-FFF2-40B4-BE49-F238E27FC236}">
              <a16:creationId xmlns:a16="http://schemas.microsoft.com/office/drawing/2014/main" id="{C4949C3F-B211-4A96-9B58-8BC11CFF4B38}"/>
            </a:ext>
          </a:extLst>
        </xdr:cNvPr>
        <xdr:cNvSpPr/>
      </xdr:nvSpPr>
      <xdr:spPr>
        <a:xfrm>
          <a:off x="3746500" y="173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56606</xdr:rowOff>
    </xdr:from>
    <xdr:to>
      <xdr:col>24</xdr:col>
      <xdr:colOff>63500</xdr:colOff>
      <xdr:row>101</xdr:row>
      <xdr:rowOff>103958</xdr:rowOff>
    </xdr:to>
    <xdr:cxnSp macro="">
      <xdr:nvCxnSpPr>
        <xdr:cNvPr id="419" name="直線コネクタ 418">
          <a:extLst>
            <a:ext uri="{FF2B5EF4-FFF2-40B4-BE49-F238E27FC236}">
              <a16:creationId xmlns:a16="http://schemas.microsoft.com/office/drawing/2014/main" id="{290AA8E7-BAB8-44A3-97E3-D4612A910E10}"/>
            </a:ext>
          </a:extLst>
        </xdr:cNvPr>
        <xdr:cNvCxnSpPr/>
      </xdr:nvCxnSpPr>
      <xdr:spPr>
        <a:xfrm>
          <a:off x="3797300" y="17373056"/>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129902</xdr:rowOff>
    </xdr:from>
    <xdr:to>
      <xdr:col>15</xdr:col>
      <xdr:colOff>101600</xdr:colOff>
      <xdr:row>101</xdr:row>
      <xdr:rowOff>60052</xdr:rowOff>
    </xdr:to>
    <xdr:sp macro="" textlink="">
      <xdr:nvSpPr>
        <xdr:cNvPr id="420" name="楕円 419">
          <a:extLst>
            <a:ext uri="{FF2B5EF4-FFF2-40B4-BE49-F238E27FC236}">
              <a16:creationId xmlns:a16="http://schemas.microsoft.com/office/drawing/2014/main" id="{97F8F913-93A6-4199-8C4B-EEB5F797B981}"/>
            </a:ext>
          </a:extLst>
        </xdr:cNvPr>
        <xdr:cNvSpPr/>
      </xdr:nvSpPr>
      <xdr:spPr>
        <a:xfrm>
          <a:off x="2857500" y="1727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9252</xdr:rowOff>
    </xdr:from>
    <xdr:to>
      <xdr:col>19</xdr:col>
      <xdr:colOff>177800</xdr:colOff>
      <xdr:row>101</xdr:row>
      <xdr:rowOff>56606</xdr:rowOff>
    </xdr:to>
    <xdr:cxnSp macro="">
      <xdr:nvCxnSpPr>
        <xdr:cNvPr id="421" name="直線コネクタ 420">
          <a:extLst>
            <a:ext uri="{FF2B5EF4-FFF2-40B4-BE49-F238E27FC236}">
              <a16:creationId xmlns:a16="http://schemas.microsoft.com/office/drawing/2014/main" id="{EAE90CAD-8B3C-4C03-AB09-1D6E36AB4272}"/>
            </a:ext>
          </a:extLst>
        </xdr:cNvPr>
        <xdr:cNvCxnSpPr/>
      </xdr:nvCxnSpPr>
      <xdr:spPr>
        <a:xfrm>
          <a:off x="2908300" y="17325702"/>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84182</xdr:rowOff>
    </xdr:from>
    <xdr:to>
      <xdr:col>10</xdr:col>
      <xdr:colOff>165100</xdr:colOff>
      <xdr:row>101</xdr:row>
      <xdr:rowOff>14332</xdr:rowOff>
    </xdr:to>
    <xdr:sp macro="" textlink="">
      <xdr:nvSpPr>
        <xdr:cNvPr id="422" name="楕円 421">
          <a:extLst>
            <a:ext uri="{FF2B5EF4-FFF2-40B4-BE49-F238E27FC236}">
              <a16:creationId xmlns:a16="http://schemas.microsoft.com/office/drawing/2014/main" id="{F8EAB74E-5712-414E-B7A9-235EECB9CDA2}"/>
            </a:ext>
          </a:extLst>
        </xdr:cNvPr>
        <xdr:cNvSpPr/>
      </xdr:nvSpPr>
      <xdr:spPr>
        <a:xfrm>
          <a:off x="1968500" y="1722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134982</xdr:rowOff>
    </xdr:from>
    <xdr:to>
      <xdr:col>15</xdr:col>
      <xdr:colOff>50800</xdr:colOff>
      <xdr:row>101</xdr:row>
      <xdr:rowOff>9252</xdr:rowOff>
    </xdr:to>
    <xdr:cxnSp macro="">
      <xdr:nvCxnSpPr>
        <xdr:cNvPr id="423" name="直線コネクタ 422">
          <a:extLst>
            <a:ext uri="{FF2B5EF4-FFF2-40B4-BE49-F238E27FC236}">
              <a16:creationId xmlns:a16="http://schemas.microsoft.com/office/drawing/2014/main" id="{1894509A-BB85-43A6-8841-71F3D8641099}"/>
            </a:ext>
          </a:extLst>
        </xdr:cNvPr>
        <xdr:cNvCxnSpPr/>
      </xdr:nvCxnSpPr>
      <xdr:spPr>
        <a:xfrm>
          <a:off x="2019300" y="1727998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103777</xdr:rowOff>
    </xdr:from>
    <xdr:to>
      <xdr:col>6</xdr:col>
      <xdr:colOff>38100</xdr:colOff>
      <xdr:row>101</xdr:row>
      <xdr:rowOff>33927</xdr:rowOff>
    </xdr:to>
    <xdr:sp macro="" textlink="">
      <xdr:nvSpPr>
        <xdr:cNvPr id="424" name="楕円 423">
          <a:extLst>
            <a:ext uri="{FF2B5EF4-FFF2-40B4-BE49-F238E27FC236}">
              <a16:creationId xmlns:a16="http://schemas.microsoft.com/office/drawing/2014/main" id="{E2B87B96-81C2-4274-9BC4-772C2D3E2F45}"/>
            </a:ext>
          </a:extLst>
        </xdr:cNvPr>
        <xdr:cNvSpPr/>
      </xdr:nvSpPr>
      <xdr:spPr>
        <a:xfrm>
          <a:off x="1079500" y="1724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134982</xdr:rowOff>
    </xdr:from>
    <xdr:to>
      <xdr:col>10</xdr:col>
      <xdr:colOff>114300</xdr:colOff>
      <xdr:row>100</xdr:row>
      <xdr:rowOff>154577</xdr:rowOff>
    </xdr:to>
    <xdr:cxnSp macro="">
      <xdr:nvCxnSpPr>
        <xdr:cNvPr id="425" name="直線コネクタ 424">
          <a:extLst>
            <a:ext uri="{FF2B5EF4-FFF2-40B4-BE49-F238E27FC236}">
              <a16:creationId xmlns:a16="http://schemas.microsoft.com/office/drawing/2014/main" id="{581FFF98-5B1A-49AF-87F5-9E448F693AC3}"/>
            </a:ext>
          </a:extLst>
        </xdr:cNvPr>
        <xdr:cNvCxnSpPr/>
      </xdr:nvCxnSpPr>
      <xdr:spPr>
        <a:xfrm flipV="1">
          <a:off x="1130300" y="17279982"/>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51179</xdr:rowOff>
    </xdr:from>
    <xdr:ext cx="405111" cy="259045"/>
    <xdr:sp macro="" textlink="">
      <xdr:nvSpPr>
        <xdr:cNvPr id="426" name="n_1aveValue【港湾・漁港】&#10;有形固定資産減価償却率">
          <a:extLst>
            <a:ext uri="{FF2B5EF4-FFF2-40B4-BE49-F238E27FC236}">
              <a16:creationId xmlns:a16="http://schemas.microsoft.com/office/drawing/2014/main" id="{110FFA75-2DFF-4CA3-A1C6-F53A5269E720}"/>
            </a:ext>
          </a:extLst>
        </xdr:cNvPr>
        <xdr:cNvSpPr txBox="1"/>
      </xdr:nvSpPr>
      <xdr:spPr>
        <a:xfrm>
          <a:off x="3582044" y="1805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140988</xdr:rowOff>
    </xdr:from>
    <xdr:ext cx="405111" cy="259045"/>
    <xdr:sp macro="" textlink="">
      <xdr:nvSpPr>
        <xdr:cNvPr id="427" name="n_2aveValue【港湾・漁港】&#10;有形固定資産減価償却率">
          <a:extLst>
            <a:ext uri="{FF2B5EF4-FFF2-40B4-BE49-F238E27FC236}">
              <a16:creationId xmlns:a16="http://schemas.microsoft.com/office/drawing/2014/main" id="{71A4A876-277E-4173-89ED-C85A7228C590}"/>
            </a:ext>
          </a:extLst>
        </xdr:cNvPr>
        <xdr:cNvSpPr txBox="1"/>
      </xdr:nvSpPr>
      <xdr:spPr>
        <a:xfrm>
          <a:off x="2705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126291</xdr:rowOff>
    </xdr:from>
    <xdr:ext cx="405111" cy="259045"/>
    <xdr:sp macro="" textlink="">
      <xdr:nvSpPr>
        <xdr:cNvPr id="428" name="n_3aveValue【港湾・漁港】&#10;有形固定資産減価償却率">
          <a:extLst>
            <a:ext uri="{FF2B5EF4-FFF2-40B4-BE49-F238E27FC236}">
              <a16:creationId xmlns:a16="http://schemas.microsoft.com/office/drawing/2014/main" id="{8819F0E4-16F6-464A-9469-4FA2EC3932B0}"/>
            </a:ext>
          </a:extLst>
        </xdr:cNvPr>
        <xdr:cNvSpPr txBox="1"/>
      </xdr:nvSpPr>
      <xdr:spPr>
        <a:xfrm>
          <a:off x="1816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114861</xdr:rowOff>
    </xdr:from>
    <xdr:ext cx="405111" cy="259045"/>
    <xdr:sp macro="" textlink="">
      <xdr:nvSpPr>
        <xdr:cNvPr id="429" name="n_4aveValue【港湾・漁港】&#10;有形固定資産減価償却率">
          <a:extLst>
            <a:ext uri="{FF2B5EF4-FFF2-40B4-BE49-F238E27FC236}">
              <a16:creationId xmlns:a16="http://schemas.microsoft.com/office/drawing/2014/main" id="{CFBDE460-B6DA-4374-80D7-442258CFB485}"/>
            </a:ext>
          </a:extLst>
        </xdr:cNvPr>
        <xdr:cNvSpPr txBox="1"/>
      </xdr:nvSpPr>
      <xdr:spPr>
        <a:xfrm>
          <a:off x="927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123933</xdr:rowOff>
    </xdr:from>
    <xdr:ext cx="405111" cy="259045"/>
    <xdr:sp macro="" textlink="">
      <xdr:nvSpPr>
        <xdr:cNvPr id="430" name="n_1mainValue【港湾・漁港】&#10;有形固定資産減価償却率">
          <a:extLst>
            <a:ext uri="{FF2B5EF4-FFF2-40B4-BE49-F238E27FC236}">
              <a16:creationId xmlns:a16="http://schemas.microsoft.com/office/drawing/2014/main" id="{B87482EC-9180-43A5-B4EF-AE34EFA9A9FE}"/>
            </a:ext>
          </a:extLst>
        </xdr:cNvPr>
        <xdr:cNvSpPr txBox="1"/>
      </xdr:nvSpPr>
      <xdr:spPr>
        <a:xfrm>
          <a:off x="3582044" y="1709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76579</xdr:rowOff>
    </xdr:from>
    <xdr:ext cx="405111" cy="259045"/>
    <xdr:sp macro="" textlink="">
      <xdr:nvSpPr>
        <xdr:cNvPr id="431" name="n_2mainValue【港湾・漁港】&#10;有形固定資産減価償却率">
          <a:extLst>
            <a:ext uri="{FF2B5EF4-FFF2-40B4-BE49-F238E27FC236}">
              <a16:creationId xmlns:a16="http://schemas.microsoft.com/office/drawing/2014/main" id="{FBFD9DB1-EB85-41EE-B037-A313D858C319}"/>
            </a:ext>
          </a:extLst>
        </xdr:cNvPr>
        <xdr:cNvSpPr txBox="1"/>
      </xdr:nvSpPr>
      <xdr:spPr>
        <a:xfrm>
          <a:off x="2705744" y="1705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30859</xdr:rowOff>
    </xdr:from>
    <xdr:ext cx="405111" cy="259045"/>
    <xdr:sp macro="" textlink="">
      <xdr:nvSpPr>
        <xdr:cNvPr id="432" name="n_3mainValue【港湾・漁港】&#10;有形固定資産減価償却率">
          <a:extLst>
            <a:ext uri="{FF2B5EF4-FFF2-40B4-BE49-F238E27FC236}">
              <a16:creationId xmlns:a16="http://schemas.microsoft.com/office/drawing/2014/main" id="{415450A1-06FB-4B1D-8F80-B3E1D83E9F3E}"/>
            </a:ext>
          </a:extLst>
        </xdr:cNvPr>
        <xdr:cNvSpPr txBox="1"/>
      </xdr:nvSpPr>
      <xdr:spPr>
        <a:xfrm>
          <a:off x="1816744" y="17004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50454</xdr:rowOff>
    </xdr:from>
    <xdr:ext cx="405111" cy="259045"/>
    <xdr:sp macro="" textlink="">
      <xdr:nvSpPr>
        <xdr:cNvPr id="433" name="n_4mainValue【港湾・漁港】&#10;有形固定資産減価償却率">
          <a:extLst>
            <a:ext uri="{FF2B5EF4-FFF2-40B4-BE49-F238E27FC236}">
              <a16:creationId xmlns:a16="http://schemas.microsoft.com/office/drawing/2014/main" id="{E55AAFA4-15FF-4C28-8ED0-174B31D2475B}"/>
            </a:ext>
          </a:extLst>
        </xdr:cNvPr>
        <xdr:cNvSpPr txBox="1"/>
      </xdr:nvSpPr>
      <xdr:spPr>
        <a:xfrm>
          <a:off x="927744" y="1702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445C7E87-A7A5-4923-9A21-8159B4171A8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83C62A2B-C372-4035-AC21-2818BDC01E9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8F1B4BB3-EF4B-4617-9A4D-76B9140B053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993E0572-FC63-435D-BADE-8D19E53E9F9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6F1757AB-0BBF-4B23-927C-51AA8571BE5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D28E8DB4-F4B7-4E40-9020-D6A1295CB53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E6920917-814E-4C53-A463-32517E5ADD8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178B9453-6D64-4FC0-9865-AD979162197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A12A84B5-FDDF-4EE4-966B-9C68F7E8AA7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8BB59873-B6E9-4846-8DBB-34390C06D0D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a:extLst>
            <a:ext uri="{FF2B5EF4-FFF2-40B4-BE49-F238E27FC236}">
              <a16:creationId xmlns:a16="http://schemas.microsoft.com/office/drawing/2014/main" id="{788DAD57-01E2-49A8-9BE1-3339C3970F9E}"/>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5" name="テキスト ボックス 444">
          <a:extLst>
            <a:ext uri="{FF2B5EF4-FFF2-40B4-BE49-F238E27FC236}">
              <a16:creationId xmlns:a16="http://schemas.microsoft.com/office/drawing/2014/main" id="{AEB0A2CF-3997-48DB-B068-374CCA3151DD}"/>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a:extLst>
            <a:ext uri="{FF2B5EF4-FFF2-40B4-BE49-F238E27FC236}">
              <a16:creationId xmlns:a16="http://schemas.microsoft.com/office/drawing/2014/main" id="{F80D0F0C-37E5-4D98-9912-2389F9EF28B8}"/>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47" name="テキスト ボックス 446">
          <a:extLst>
            <a:ext uri="{FF2B5EF4-FFF2-40B4-BE49-F238E27FC236}">
              <a16:creationId xmlns:a16="http://schemas.microsoft.com/office/drawing/2014/main" id="{9F3CB75F-506B-477E-8674-0B2976CF5C8A}"/>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a:extLst>
            <a:ext uri="{FF2B5EF4-FFF2-40B4-BE49-F238E27FC236}">
              <a16:creationId xmlns:a16="http://schemas.microsoft.com/office/drawing/2014/main" id="{3202A01C-425A-4823-9D17-F44A72C1CDE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49" name="テキスト ボックス 448">
          <a:extLst>
            <a:ext uri="{FF2B5EF4-FFF2-40B4-BE49-F238E27FC236}">
              <a16:creationId xmlns:a16="http://schemas.microsoft.com/office/drawing/2014/main" id="{6F9C8804-9460-42EF-ADEB-5F845CAE0FCF}"/>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a:extLst>
            <a:ext uri="{FF2B5EF4-FFF2-40B4-BE49-F238E27FC236}">
              <a16:creationId xmlns:a16="http://schemas.microsoft.com/office/drawing/2014/main" id="{A5FF1542-86F3-47B0-B43F-ACACDEEFC472}"/>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1" name="テキスト ボックス 450">
          <a:extLst>
            <a:ext uri="{FF2B5EF4-FFF2-40B4-BE49-F238E27FC236}">
              <a16:creationId xmlns:a16="http://schemas.microsoft.com/office/drawing/2014/main" id="{11AD8C28-ADCC-4819-8216-EC27C888C715}"/>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a:extLst>
            <a:ext uri="{FF2B5EF4-FFF2-40B4-BE49-F238E27FC236}">
              <a16:creationId xmlns:a16="http://schemas.microsoft.com/office/drawing/2014/main" id="{472A0334-CE72-403E-853A-9A91ECA575ED}"/>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53" name="テキスト ボックス 452">
          <a:extLst>
            <a:ext uri="{FF2B5EF4-FFF2-40B4-BE49-F238E27FC236}">
              <a16:creationId xmlns:a16="http://schemas.microsoft.com/office/drawing/2014/main" id="{9B900231-C1BE-4068-A76A-FE1F3EC00013}"/>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FE70431C-84C8-47BB-85F9-597DC6477CD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55" name="テキスト ボックス 454">
          <a:extLst>
            <a:ext uri="{FF2B5EF4-FFF2-40B4-BE49-F238E27FC236}">
              <a16:creationId xmlns:a16="http://schemas.microsoft.com/office/drawing/2014/main" id="{363054B5-6FE6-46B2-AD7C-01069E891149}"/>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a:extLst>
            <a:ext uri="{FF2B5EF4-FFF2-40B4-BE49-F238E27FC236}">
              <a16:creationId xmlns:a16="http://schemas.microsoft.com/office/drawing/2014/main" id="{263D4759-32B0-448D-9F83-36183D8EC3B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164164</xdr:rowOff>
    </xdr:from>
    <xdr:to>
      <xdr:col>54</xdr:col>
      <xdr:colOff>189865</xdr:colOff>
      <xdr:row>108</xdr:row>
      <xdr:rowOff>152143</xdr:rowOff>
    </xdr:to>
    <xdr:cxnSp macro="">
      <xdr:nvCxnSpPr>
        <xdr:cNvPr id="457" name="直線コネクタ 456">
          <a:extLst>
            <a:ext uri="{FF2B5EF4-FFF2-40B4-BE49-F238E27FC236}">
              <a16:creationId xmlns:a16="http://schemas.microsoft.com/office/drawing/2014/main" id="{C0C1636A-63D6-4100-8442-14A040DB3F72}"/>
            </a:ext>
          </a:extLst>
        </xdr:cNvPr>
        <xdr:cNvCxnSpPr/>
      </xdr:nvCxnSpPr>
      <xdr:spPr>
        <a:xfrm flipV="1">
          <a:off x="10476865" y="17137714"/>
          <a:ext cx="0" cy="1531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155970</xdr:rowOff>
    </xdr:from>
    <xdr:ext cx="534377" cy="259045"/>
    <xdr:sp macro="" textlink="">
      <xdr:nvSpPr>
        <xdr:cNvPr id="458" name="【港湾・漁港】&#10;一人当たり有形固定資産（償却資産）額最小値テキスト">
          <a:extLst>
            <a:ext uri="{FF2B5EF4-FFF2-40B4-BE49-F238E27FC236}">
              <a16:creationId xmlns:a16="http://schemas.microsoft.com/office/drawing/2014/main" id="{B09945D6-029C-4078-9D7D-0ADBFAEA945D}"/>
            </a:ext>
          </a:extLst>
        </xdr:cNvPr>
        <xdr:cNvSpPr txBox="1"/>
      </xdr:nvSpPr>
      <xdr:spPr>
        <a:xfrm>
          <a:off x="10515600" y="1867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152143</xdr:rowOff>
    </xdr:from>
    <xdr:to>
      <xdr:col>55</xdr:col>
      <xdr:colOff>88900</xdr:colOff>
      <xdr:row>108</xdr:row>
      <xdr:rowOff>152143</xdr:rowOff>
    </xdr:to>
    <xdr:cxnSp macro="">
      <xdr:nvCxnSpPr>
        <xdr:cNvPr id="459" name="直線コネクタ 458">
          <a:extLst>
            <a:ext uri="{FF2B5EF4-FFF2-40B4-BE49-F238E27FC236}">
              <a16:creationId xmlns:a16="http://schemas.microsoft.com/office/drawing/2014/main" id="{C57129C1-DEA3-40CF-825E-F8CEA1DEB863}"/>
            </a:ext>
          </a:extLst>
        </xdr:cNvPr>
        <xdr:cNvCxnSpPr/>
      </xdr:nvCxnSpPr>
      <xdr:spPr>
        <a:xfrm>
          <a:off x="10388600" y="1866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110841</xdr:rowOff>
    </xdr:from>
    <xdr:ext cx="819455" cy="259045"/>
    <xdr:sp macro="" textlink="">
      <xdr:nvSpPr>
        <xdr:cNvPr id="460" name="【港湾・漁港】&#10;一人当たり有形固定資産（償却資産）額最大値テキスト">
          <a:extLst>
            <a:ext uri="{FF2B5EF4-FFF2-40B4-BE49-F238E27FC236}">
              <a16:creationId xmlns:a16="http://schemas.microsoft.com/office/drawing/2014/main" id="{8AEA0002-C1B3-4FCE-912A-2A0798821BBA}"/>
            </a:ext>
          </a:extLst>
        </xdr:cNvPr>
        <xdr:cNvSpPr txBox="1"/>
      </xdr:nvSpPr>
      <xdr:spPr>
        <a:xfrm>
          <a:off x="10515600" y="16912941"/>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120,573,723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164164</xdr:rowOff>
    </xdr:from>
    <xdr:to>
      <xdr:col>55</xdr:col>
      <xdr:colOff>88900</xdr:colOff>
      <xdr:row>99</xdr:row>
      <xdr:rowOff>164164</xdr:rowOff>
    </xdr:to>
    <xdr:cxnSp macro="">
      <xdr:nvCxnSpPr>
        <xdr:cNvPr id="461" name="直線コネクタ 460">
          <a:extLst>
            <a:ext uri="{FF2B5EF4-FFF2-40B4-BE49-F238E27FC236}">
              <a16:creationId xmlns:a16="http://schemas.microsoft.com/office/drawing/2014/main" id="{F995323D-0350-4316-96D5-D7BF03BFBED3}"/>
            </a:ext>
          </a:extLst>
        </xdr:cNvPr>
        <xdr:cNvCxnSpPr/>
      </xdr:nvCxnSpPr>
      <xdr:spPr>
        <a:xfrm>
          <a:off x="10388600" y="1713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60661</xdr:rowOff>
    </xdr:from>
    <xdr:ext cx="690189" cy="259045"/>
    <xdr:sp macro="" textlink="">
      <xdr:nvSpPr>
        <xdr:cNvPr id="462" name="【港湾・漁港】&#10;一人当たり有形固定資産（償却資産）額平均値テキスト">
          <a:extLst>
            <a:ext uri="{FF2B5EF4-FFF2-40B4-BE49-F238E27FC236}">
              <a16:creationId xmlns:a16="http://schemas.microsoft.com/office/drawing/2014/main" id="{F2112883-D2B3-43CD-B0AA-4A1E8E8DA9F0}"/>
            </a:ext>
          </a:extLst>
        </xdr:cNvPr>
        <xdr:cNvSpPr txBox="1"/>
      </xdr:nvSpPr>
      <xdr:spPr>
        <a:xfrm>
          <a:off x="10515600" y="1840581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5,024,888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37784</xdr:rowOff>
    </xdr:from>
    <xdr:to>
      <xdr:col>55</xdr:col>
      <xdr:colOff>50800</xdr:colOff>
      <xdr:row>108</xdr:row>
      <xdr:rowOff>139384</xdr:rowOff>
    </xdr:to>
    <xdr:sp macro="" textlink="">
      <xdr:nvSpPr>
        <xdr:cNvPr id="463" name="フローチャート: 判断 462">
          <a:extLst>
            <a:ext uri="{FF2B5EF4-FFF2-40B4-BE49-F238E27FC236}">
              <a16:creationId xmlns:a16="http://schemas.microsoft.com/office/drawing/2014/main" id="{F95E80BA-2E7C-40AE-90C7-A6486E2EDD3C}"/>
            </a:ext>
          </a:extLst>
        </xdr:cNvPr>
        <xdr:cNvSpPr/>
      </xdr:nvSpPr>
      <xdr:spPr>
        <a:xfrm>
          <a:off x="10426700" y="185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46558</xdr:rowOff>
    </xdr:from>
    <xdr:to>
      <xdr:col>50</xdr:col>
      <xdr:colOff>165100</xdr:colOff>
      <xdr:row>108</xdr:row>
      <xdr:rowOff>148158</xdr:rowOff>
    </xdr:to>
    <xdr:sp macro="" textlink="">
      <xdr:nvSpPr>
        <xdr:cNvPr id="464" name="フローチャート: 判断 463">
          <a:extLst>
            <a:ext uri="{FF2B5EF4-FFF2-40B4-BE49-F238E27FC236}">
              <a16:creationId xmlns:a16="http://schemas.microsoft.com/office/drawing/2014/main" id="{0EF3E710-F0EC-4314-8D6F-825E06BBB634}"/>
            </a:ext>
          </a:extLst>
        </xdr:cNvPr>
        <xdr:cNvSpPr/>
      </xdr:nvSpPr>
      <xdr:spPr>
        <a:xfrm>
          <a:off x="9588500" y="1856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61975</xdr:rowOff>
    </xdr:from>
    <xdr:to>
      <xdr:col>46</xdr:col>
      <xdr:colOff>38100</xdr:colOff>
      <xdr:row>108</xdr:row>
      <xdr:rowOff>163575</xdr:rowOff>
    </xdr:to>
    <xdr:sp macro="" textlink="">
      <xdr:nvSpPr>
        <xdr:cNvPr id="465" name="フローチャート: 判断 464">
          <a:extLst>
            <a:ext uri="{FF2B5EF4-FFF2-40B4-BE49-F238E27FC236}">
              <a16:creationId xmlns:a16="http://schemas.microsoft.com/office/drawing/2014/main" id="{FBC6A420-0FD3-46A8-9BFB-11F25CBADD7E}"/>
            </a:ext>
          </a:extLst>
        </xdr:cNvPr>
        <xdr:cNvSpPr/>
      </xdr:nvSpPr>
      <xdr:spPr>
        <a:xfrm>
          <a:off x="8699500" y="185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52656</xdr:rowOff>
    </xdr:from>
    <xdr:to>
      <xdr:col>41</xdr:col>
      <xdr:colOff>101600</xdr:colOff>
      <xdr:row>108</xdr:row>
      <xdr:rowOff>154256</xdr:rowOff>
    </xdr:to>
    <xdr:sp macro="" textlink="">
      <xdr:nvSpPr>
        <xdr:cNvPr id="466" name="フローチャート: 判断 465">
          <a:extLst>
            <a:ext uri="{FF2B5EF4-FFF2-40B4-BE49-F238E27FC236}">
              <a16:creationId xmlns:a16="http://schemas.microsoft.com/office/drawing/2014/main" id="{00D818FE-D7F2-486E-B9A7-B864D080D12C}"/>
            </a:ext>
          </a:extLst>
        </xdr:cNvPr>
        <xdr:cNvSpPr/>
      </xdr:nvSpPr>
      <xdr:spPr>
        <a:xfrm>
          <a:off x="7810500" y="1856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48879</xdr:rowOff>
    </xdr:from>
    <xdr:to>
      <xdr:col>36</xdr:col>
      <xdr:colOff>165100</xdr:colOff>
      <xdr:row>108</xdr:row>
      <xdr:rowOff>150479</xdr:rowOff>
    </xdr:to>
    <xdr:sp macro="" textlink="">
      <xdr:nvSpPr>
        <xdr:cNvPr id="467" name="フローチャート: 判断 466">
          <a:extLst>
            <a:ext uri="{FF2B5EF4-FFF2-40B4-BE49-F238E27FC236}">
              <a16:creationId xmlns:a16="http://schemas.microsoft.com/office/drawing/2014/main" id="{5962AA61-B8B5-4372-BBE9-BBDF2570CAD4}"/>
            </a:ext>
          </a:extLst>
        </xdr:cNvPr>
        <xdr:cNvSpPr/>
      </xdr:nvSpPr>
      <xdr:spPr>
        <a:xfrm>
          <a:off x="6921500" y="1856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99D5788C-D746-4C86-A053-1482BAB7356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2619D20F-2CF6-4F0C-AA65-FC1A06D78B9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83F01D17-8C84-4B21-8E0E-6575E91E570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9256FE83-43A6-47AA-9490-F8C18CA330E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38971DAA-70E5-4291-8519-38F80D31717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100834</xdr:rowOff>
    </xdr:from>
    <xdr:to>
      <xdr:col>55</xdr:col>
      <xdr:colOff>50800</xdr:colOff>
      <xdr:row>109</xdr:row>
      <xdr:rowOff>30984</xdr:rowOff>
    </xdr:to>
    <xdr:sp macro="" textlink="">
      <xdr:nvSpPr>
        <xdr:cNvPr id="473" name="楕円 472">
          <a:extLst>
            <a:ext uri="{FF2B5EF4-FFF2-40B4-BE49-F238E27FC236}">
              <a16:creationId xmlns:a16="http://schemas.microsoft.com/office/drawing/2014/main" id="{12B402C3-9643-467C-A964-55AAD21CE208}"/>
            </a:ext>
          </a:extLst>
        </xdr:cNvPr>
        <xdr:cNvSpPr/>
      </xdr:nvSpPr>
      <xdr:spPr>
        <a:xfrm>
          <a:off x="10426700" y="1861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16210</xdr:rowOff>
    </xdr:from>
    <xdr:ext cx="534377" cy="259045"/>
    <xdr:sp macro="" textlink="">
      <xdr:nvSpPr>
        <xdr:cNvPr id="474" name="【港湾・漁港】&#10;一人当たり有形固定資産（償却資産）額該当値テキスト">
          <a:extLst>
            <a:ext uri="{FF2B5EF4-FFF2-40B4-BE49-F238E27FC236}">
              <a16:creationId xmlns:a16="http://schemas.microsoft.com/office/drawing/2014/main" id="{2A50040B-5F9A-406A-B21F-CF4A2AEA4971}"/>
            </a:ext>
          </a:extLst>
        </xdr:cNvPr>
        <xdr:cNvSpPr txBox="1"/>
      </xdr:nvSpPr>
      <xdr:spPr>
        <a:xfrm>
          <a:off x="10515600" y="1853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100850</xdr:rowOff>
    </xdr:from>
    <xdr:to>
      <xdr:col>50</xdr:col>
      <xdr:colOff>165100</xdr:colOff>
      <xdr:row>109</xdr:row>
      <xdr:rowOff>31000</xdr:rowOff>
    </xdr:to>
    <xdr:sp macro="" textlink="">
      <xdr:nvSpPr>
        <xdr:cNvPr id="475" name="楕円 474">
          <a:extLst>
            <a:ext uri="{FF2B5EF4-FFF2-40B4-BE49-F238E27FC236}">
              <a16:creationId xmlns:a16="http://schemas.microsoft.com/office/drawing/2014/main" id="{B78CC337-FC68-4DAA-8DAD-B7CD417B2395}"/>
            </a:ext>
          </a:extLst>
        </xdr:cNvPr>
        <xdr:cNvSpPr/>
      </xdr:nvSpPr>
      <xdr:spPr>
        <a:xfrm>
          <a:off x="9588500" y="1861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151634</xdr:rowOff>
    </xdr:from>
    <xdr:to>
      <xdr:col>55</xdr:col>
      <xdr:colOff>0</xdr:colOff>
      <xdr:row>108</xdr:row>
      <xdr:rowOff>151650</xdr:rowOff>
    </xdr:to>
    <xdr:cxnSp macro="">
      <xdr:nvCxnSpPr>
        <xdr:cNvPr id="476" name="直線コネクタ 475">
          <a:extLst>
            <a:ext uri="{FF2B5EF4-FFF2-40B4-BE49-F238E27FC236}">
              <a16:creationId xmlns:a16="http://schemas.microsoft.com/office/drawing/2014/main" id="{9FD28C88-F190-4772-B472-5C84E94DA41B}"/>
            </a:ext>
          </a:extLst>
        </xdr:cNvPr>
        <xdr:cNvCxnSpPr/>
      </xdr:nvCxnSpPr>
      <xdr:spPr>
        <a:xfrm flipV="1">
          <a:off x="9639300" y="18668234"/>
          <a:ext cx="8382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100853</xdr:rowOff>
    </xdr:from>
    <xdr:to>
      <xdr:col>46</xdr:col>
      <xdr:colOff>38100</xdr:colOff>
      <xdr:row>109</xdr:row>
      <xdr:rowOff>31003</xdr:rowOff>
    </xdr:to>
    <xdr:sp macro="" textlink="">
      <xdr:nvSpPr>
        <xdr:cNvPr id="477" name="楕円 476">
          <a:extLst>
            <a:ext uri="{FF2B5EF4-FFF2-40B4-BE49-F238E27FC236}">
              <a16:creationId xmlns:a16="http://schemas.microsoft.com/office/drawing/2014/main" id="{3DF73275-7C6C-46C1-9787-A011BED51404}"/>
            </a:ext>
          </a:extLst>
        </xdr:cNvPr>
        <xdr:cNvSpPr/>
      </xdr:nvSpPr>
      <xdr:spPr>
        <a:xfrm>
          <a:off x="8699500" y="1861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151650</xdr:rowOff>
    </xdr:from>
    <xdr:to>
      <xdr:col>50</xdr:col>
      <xdr:colOff>114300</xdr:colOff>
      <xdr:row>108</xdr:row>
      <xdr:rowOff>151653</xdr:rowOff>
    </xdr:to>
    <xdr:cxnSp macro="">
      <xdr:nvCxnSpPr>
        <xdr:cNvPr id="478" name="直線コネクタ 477">
          <a:extLst>
            <a:ext uri="{FF2B5EF4-FFF2-40B4-BE49-F238E27FC236}">
              <a16:creationId xmlns:a16="http://schemas.microsoft.com/office/drawing/2014/main" id="{74495D77-2597-4AAF-806B-EBC3CA11B2BE}"/>
            </a:ext>
          </a:extLst>
        </xdr:cNvPr>
        <xdr:cNvCxnSpPr/>
      </xdr:nvCxnSpPr>
      <xdr:spPr>
        <a:xfrm flipV="1">
          <a:off x="8750300" y="18668250"/>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101276</xdr:rowOff>
    </xdr:from>
    <xdr:to>
      <xdr:col>41</xdr:col>
      <xdr:colOff>101600</xdr:colOff>
      <xdr:row>109</xdr:row>
      <xdr:rowOff>31426</xdr:rowOff>
    </xdr:to>
    <xdr:sp macro="" textlink="">
      <xdr:nvSpPr>
        <xdr:cNvPr id="479" name="楕円 478">
          <a:extLst>
            <a:ext uri="{FF2B5EF4-FFF2-40B4-BE49-F238E27FC236}">
              <a16:creationId xmlns:a16="http://schemas.microsoft.com/office/drawing/2014/main" id="{46076588-C25A-4DA4-BAFE-BD1F4748B1F4}"/>
            </a:ext>
          </a:extLst>
        </xdr:cNvPr>
        <xdr:cNvSpPr/>
      </xdr:nvSpPr>
      <xdr:spPr>
        <a:xfrm>
          <a:off x="7810500" y="1861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151653</xdr:rowOff>
    </xdr:from>
    <xdr:to>
      <xdr:col>45</xdr:col>
      <xdr:colOff>177800</xdr:colOff>
      <xdr:row>108</xdr:row>
      <xdr:rowOff>152076</xdr:rowOff>
    </xdr:to>
    <xdr:cxnSp macro="">
      <xdr:nvCxnSpPr>
        <xdr:cNvPr id="480" name="直線コネクタ 479">
          <a:extLst>
            <a:ext uri="{FF2B5EF4-FFF2-40B4-BE49-F238E27FC236}">
              <a16:creationId xmlns:a16="http://schemas.microsoft.com/office/drawing/2014/main" id="{BDFDDF1E-AFDB-4683-A2CD-E1CA9CD53BFA}"/>
            </a:ext>
          </a:extLst>
        </xdr:cNvPr>
        <xdr:cNvCxnSpPr/>
      </xdr:nvCxnSpPr>
      <xdr:spPr>
        <a:xfrm flipV="1">
          <a:off x="7861300" y="18668253"/>
          <a:ext cx="889000" cy="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101285</xdr:rowOff>
    </xdr:from>
    <xdr:to>
      <xdr:col>36</xdr:col>
      <xdr:colOff>165100</xdr:colOff>
      <xdr:row>109</xdr:row>
      <xdr:rowOff>31435</xdr:rowOff>
    </xdr:to>
    <xdr:sp macro="" textlink="">
      <xdr:nvSpPr>
        <xdr:cNvPr id="481" name="楕円 480">
          <a:extLst>
            <a:ext uri="{FF2B5EF4-FFF2-40B4-BE49-F238E27FC236}">
              <a16:creationId xmlns:a16="http://schemas.microsoft.com/office/drawing/2014/main" id="{C7317E9C-F34D-41E4-98F4-04C5AFF804F7}"/>
            </a:ext>
          </a:extLst>
        </xdr:cNvPr>
        <xdr:cNvSpPr/>
      </xdr:nvSpPr>
      <xdr:spPr>
        <a:xfrm>
          <a:off x="6921500" y="1861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152076</xdr:rowOff>
    </xdr:from>
    <xdr:to>
      <xdr:col>41</xdr:col>
      <xdr:colOff>50800</xdr:colOff>
      <xdr:row>108</xdr:row>
      <xdr:rowOff>152085</xdr:rowOff>
    </xdr:to>
    <xdr:cxnSp macro="">
      <xdr:nvCxnSpPr>
        <xdr:cNvPr id="482" name="直線コネクタ 481">
          <a:extLst>
            <a:ext uri="{FF2B5EF4-FFF2-40B4-BE49-F238E27FC236}">
              <a16:creationId xmlns:a16="http://schemas.microsoft.com/office/drawing/2014/main" id="{08B585BD-F617-4507-B155-2516FA87287D}"/>
            </a:ext>
          </a:extLst>
        </xdr:cNvPr>
        <xdr:cNvCxnSpPr/>
      </xdr:nvCxnSpPr>
      <xdr:spPr>
        <a:xfrm flipV="1">
          <a:off x="6972300" y="18668676"/>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106</xdr:row>
      <xdr:rowOff>164685</xdr:rowOff>
    </xdr:from>
    <xdr:ext cx="690189" cy="259045"/>
    <xdr:sp macro="" textlink="">
      <xdr:nvSpPr>
        <xdr:cNvPr id="483" name="n_1aveValue【港湾・漁港】&#10;一人当たり有形固定資産（償却資産）額">
          <a:extLst>
            <a:ext uri="{FF2B5EF4-FFF2-40B4-BE49-F238E27FC236}">
              <a16:creationId xmlns:a16="http://schemas.microsoft.com/office/drawing/2014/main" id="{B135B421-81BA-4B9B-84AA-2B41E21F1229}"/>
            </a:ext>
          </a:extLst>
        </xdr:cNvPr>
        <xdr:cNvSpPr txBox="1"/>
      </xdr:nvSpPr>
      <xdr:spPr>
        <a:xfrm>
          <a:off x="9281505" y="183383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4,333,932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8652</xdr:rowOff>
    </xdr:from>
    <xdr:ext cx="690189" cy="259045"/>
    <xdr:sp macro="" textlink="">
      <xdr:nvSpPr>
        <xdr:cNvPr id="484" name="n_2aveValue【港湾・漁港】&#10;一人当たり有形固定資産（償却資産）額">
          <a:extLst>
            <a:ext uri="{FF2B5EF4-FFF2-40B4-BE49-F238E27FC236}">
              <a16:creationId xmlns:a16="http://schemas.microsoft.com/office/drawing/2014/main" id="{165B5976-43AF-49FA-B8B5-F93624088DD1}"/>
            </a:ext>
          </a:extLst>
        </xdr:cNvPr>
        <xdr:cNvSpPr txBox="1"/>
      </xdr:nvSpPr>
      <xdr:spPr>
        <a:xfrm>
          <a:off x="8405205" y="18353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170783</xdr:rowOff>
    </xdr:from>
    <xdr:ext cx="690189" cy="259045"/>
    <xdr:sp macro="" textlink="">
      <xdr:nvSpPr>
        <xdr:cNvPr id="485" name="n_3aveValue【港湾・漁港】&#10;一人当たり有形固定資産（償却資産）額">
          <a:extLst>
            <a:ext uri="{FF2B5EF4-FFF2-40B4-BE49-F238E27FC236}">
              <a16:creationId xmlns:a16="http://schemas.microsoft.com/office/drawing/2014/main" id="{B9D3DA40-FDD3-4800-8DF7-CDE80222A2F7}"/>
            </a:ext>
          </a:extLst>
        </xdr:cNvPr>
        <xdr:cNvSpPr txBox="1"/>
      </xdr:nvSpPr>
      <xdr:spPr>
        <a:xfrm>
          <a:off x="7516205" y="183444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106</xdr:row>
      <xdr:rowOff>167006</xdr:rowOff>
    </xdr:from>
    <xdr:ext cx="690189" cy="259045"/>
    <xdr:sp macro="" textlink="">
      <xdr:nvSpPr>
        <xdr:cNvPr id="486" name="n_4aveValue【港湾・漁港】&#10;一人当たり有形固定資産（償却資産）額">
          <a:extLst>
            <a:ext uri="{FF2B5EF4-FFF2-40B4-BE49-F238E27FC236}">
              <a16:creationId xmlns:a16="http://schemas.microsoft.com/office/drawing/2014/main" id="{2131F206-D459-4A68-A675-171167185BFC}"/>
            </a:ext>
          </a:extLst>
        </xdr:cNvPr>
        <xdr:cNvSpPr txBox="1"/>
      </xdr:nvSpPr>
      <xdr:spPr>
        <a:xfrm>
          <a:off x="6627205" y="183407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22127</xdr:rowOff>
    </xdr:from>
    <xdr:ext cx="534377" cy="259045"/>
    <xdr:sp macro="" textlink="">
      <xdr:nvSpPr>
        <xdr:cNvPr id="487" name="n_1mainValue【港湾・漁港】&#10;一人当たり有形固定資産（償却資産）額">
          <a:extLst>
            <a:ext uri="{FF2B5EF4-FFF2-40B4-BE49-F238E27FC236}">
              <a16:creationId xmlns:a16="http://schemas.microsoft.com/office/drawing/2014/main" id="{B337C330-D9C0-46FA-A429-5427571D9666}"/>
            </a:ext>
          </a:extLst>
        </xdr:cNvPr>
        <xdr:cNvSpPr txBox="1"/>
      </xdr:nvSpPr>
      <xdr:spPr>
        <a:xfrm>
          <a:off x="9359411" y="1871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22130</xdr:rowOff>
    </xdr:from>
    <xdr:ext cx="534377" cy="259045"/>
    <xdr:sp macro="" textlink="">
      <xdr:nvSpPr>
        <xdr:cNvPr id="488" name="n_2mainValue【港湾・漁港】&#10;一人当たり有形固定資産（償却資産）額">
          <a:extLst>
            <a:ext uri="{FF2B5EF4-FFF2-40B4-BE49-F238E27FC236}">
              <a16:creationId xmlns:a16="http://schemas.microsoft.com/office/drawing/2014/main" id="{2C8DD246-7067-4D72-8FB2-AFCDE8370835}"/>
            </a:ext>
          </a:extLst>
        </xdr:cNvPr>
        <xdr:cNvSpPr txBox="1"/>
      </xdr:nvSpPr>
      <xdr:spPr>
        <a:xfrm>
          <a:off x="8483111" y="1871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22553</xdr:rowOff>
    </xdr:from>
    <xdr:ext cx="534377" cy="259045"/>
    <xdr:sp macro="" textlink="">
      <xdr:nvSpPr>
        <xdr:cNvPr id="489" name="n_3mainValue【港湾・漁港】&#10;一人当たり有形固定資産（償却資産）額">
          <a:extLst>
            <a:ext uri="{FF2B5EF4-FFF2-40B4-BE49-F238E27FC236}">
              <a16:creationId xmlns:a16="http://schemas.microsoft.com/office/drawing/2014/main" id="{6503F177-2F59-4DBE-A76F-CC6C85D81FC3}"/>
            </a:ext>
          </a:extLst>
        </xdr:cNvPr>
        <xdr:cNvSpPr txBox="1"/>
      </xdr:nvSpPr>
      <xdr:spPr>
        <a:xfrm>
          <a:off x="7594111" y="1871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22562</xdr:rowOff>
    </xdr:from>
    <xdr:ext cx="534377" cy="259045"/>
    <xdr:sp macro="" textlink="">
      <xdr:nvSpPr>
        <xdr:cNvPr id="490" name="n_4mainValue【港湾・漁港】&#10;一人当たり有形固定資産（償却資産）額">
          <a:extLst>
            <a:ext uri="{FF2B5EF4-FFF2-40B4-BE49-F238E27FC236}">
              <a16:creationId xmlns:a16="http://schemas.microsoft.com/office/drawing/2014/main" id="{BE57EE67-F15D-4E1F-870A-EDDCDBFE0F68}"/>
            </a:ext>
          </a:extLst>
        </xdr:cNvPr>
        <xdr:cNvSpPr txBox="1"/>
      </xdr:nvSpPr>
      <xdr:spPr>
        <a:xfrm>
          <a:off x="6705111" y="1871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A884B01F-E344-4C7A-B5FF-B5C4FFBE369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47D505DD-80B0-4902-BEE8-98C2419DFED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52B90F52-62C2-4767-ACA3-A80F4DBEEBE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149AF661-68D5-4CC0-8CBA-588ECB6159F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D860031A-7199-4BC3-AB4D-468F783B4AF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61FA0E10-34F2-496E-9ACD-0BC4E734BE9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38D9C310-03E3-4E99-A458-2D64E3A9932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51DFBB4C-9A02-493A-8A6D-0AE9FD150AC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67C96CEC-6765-4D14-80BF-07C0811642E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4A20EE5E-0464-4051-B5B3-CC0D4C5AA5F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D59E7C94-AB10-4C69-949E-0F7ECFE74D4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E67B7FD1-84E3-423C-96C3-697D253D5EF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525E4499-B1D7-4E5F-9883-553E7AC99647}"/>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188823B3-C47C-482E-9FC1-E378432CC4B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94F5D802-ACF6-459F-B62E-F22DB73C804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58DE6624-F090-4FD8-A5B9-C8FB44F7BC2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D8513026-8BF4-43DE-A6DD-B1B36FACF7C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284AA3F6-073A-48C0-AF65-5C2A30CF3DB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886CA571-7308-4A64-9B88-2A93583E378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93F65AC3-75F7-4D01-A050-55C245C9154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1" name="テキスト ボックス 510">
          <a:extLst>
            <a:ext uri="{FF2B5EF4-FFF2-40B4-BE49-F238E27FC236}">
              <a16:creationId xmlns:a16="http://schemas.microsoft.com/office/drawing/2014/main" id="{9D1FB4C5-945A-43C0-8607-6FE769E12336}"/>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8F70152F-3284-4798-B1E2-C143F8F84FD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id="{8ADCCE3B-E4E2-4309-82CD-6CF21DC222C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4" name="直線コネクタ 513">
          <a:extLst>
            <a:ext uri="{FF2B5EF4-FFF2-40B4-BE49-F238E27FC236}">
              <a16:creationId xmlns:a16="http://schemas.microsoft.com/office/drawing/2014/main" id="{4B7EF75A-AC68-468C-A190-68B7C7F609F5}"/>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5" name="【認定こども園・幼稚園・保育所】&#10;有形固定資産減価償却率最小値テキスト">
          <a:extLst>
            <a:ext uri="{FF2B5EF4-FFF2-40B4-BE49-F238E27FC236}">
              <a16:creationId xmlns:a16="http://schemas.microsoft.com/office/drawing/2014/main" id="{484AA808-ACE2-4DF5-96CF-E8976C89A07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6" name="直線コネクタ 515">
          <a:extLst>
            <a:ext uri="{FF2B5EF4-FFF2-40B4-BE49-F238E27FC236}">
              <a16:creationId xmlns:a16="http://schemas.microsoft.com/office/drawing/2014/main" id="{396B36DD-EEE3-404D-A59A-196FC0427086}"/>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7" name="【認定こども園・幼稚園・保育所】&#10;有形固定資産減価償却率最大値テキスト">
          <a:extLst>
            <a:ext uri="{FF2B5EF4-FFF2-40B4-BE49-F238E27FC236}">
              <a16:creationId xmlns:a16="http://schemas.microsoft.com/office/drawing/2014/main" id="{51E9C45B-126D-4402-9757-E7B63BC88A21}"/>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8" name="直線コネクタ 517">
          <a:extLst>
            <a:ext uri="{FF2B5EF4-FFF2-40B4-BE49-F238E27FC236}">
              <a16:creationId xmlns:a16="http://schemas.microsoft.com/office/drawing/2014/main" id="{7BAE4333-988F-41F0-84BF-11E4D6CDBA74}"/>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77487</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id="{D4BF96DD-FB28-423A-AD2A-D2C4C93EC614}"/>
            </a:ext>
          </a:extLst>
        </xdr:cNvPr>
        <xdr:cNvSpPr txBox="1"/>
      </xdr:nvSpPr>
      <xdr:spPr>
        <a:xfrm>
          <a:off x="16357600" y="6249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99060</xdr:rowOff>
    </xdr:from>
    <xdr:to>
      <xdr:col>85</xdr:col>
      <xdr:colOff>177800</xdr:colOff>
      <xdr:row>37</xdr:row>
      <xdr:rowOff>29210</xdr:rowOff>
    </xdr:to>
    <xdr:sp macro="" textlink="">
      <xdr:nvSpPr>
        <xdr:cNvPr id="520" name="フローチャート: 判断 519">
          <a:extLst>
            <a:ext uri="{FF2B5EF4-FFF2-40B4-BE49-F238E27FC236}">
              <a16:creationId xmlns:a16="http://schemas.microsoft.com/office/drawing/2014/main" id="{3993481B-66E1-4563-AF0A-F7519FF94056}"/>
            </a:ext>
          </a:extLst>
        </xdr:cNvPr>
        <xdr:cNvSpPr/>
      </xdr:nvSpPr>
      <xdr:spPr>
        <a:xfrm>
          <a:off x="162687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88900</xdr:rowOff>
    </xdr:from>
    <xdr:to>
      <xdr:col>81</xdr:col>
      <xdr:colOff>101600</xdr:colOff>
      <xdr:row>37</xdr:row>
      <xdr:rowOff>19050</xdr:rowOff>
    </xdr:to>
    <xdr:sp macro="" textlink="">
      <xdr:nvSpPr>
        <xdr:cNvPr id="521" name="フローチャート: 判断 520">
          <a:extLst>
            <a:ext uri="{FF2B5EF4-FFF2-40B4-BE49-F238E27FC236}">
              <a16:creationId xmlns:a16="http://schemas.microsoft.com/office/drawing/2014/main" id="{AB4E91E1-08F2-4840-AA50-1714368CCE8D}"/>
            </a:ext>
          </a:extLst>
        </xdr:cNvPr>
        <xdr:cNvSpPr/>
      </xdr:nvSpPr>
      <xdr:spPr>
        <a:xfrm>
          <a:off x="15430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88900</xdr:rowOff>
    </xdr:from>
    <xdr:to>
      <xdr:col>76</xdr:col>
      <xdr:colOff>165100</xdr:colOff>
      <xdr:row>37</xdr:row>
      <xdr:rowOff>19050</xdr:rowOff>
    </xdr:to>
    <xdr:sp macro="" textlink="">
      <xdr:nvSpPr>
        <xdr:cNvPr id="522" name="フローチャート: 判断 521">
          <a:extLst>
            <a:ext uri="{FF2B5EF4-FFF2-40B4-BE49-F238E27FC236}">
              <a16:creationId xmlns:a16="http://schemas.microsoft.com/office/drawing/2014/main" id="{0A535C6A-ECE9-40BE-8705-653F39DE531F}"/>
            </a:ext>
          </a:extLst>
        </xdr:cNvPr>
        <xdr:cNvSpPr/>
      </xdr:nvSpPr>
      <xdr:spPr>
        <a:xfrm>
          <a:off x="14541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25400</xdr:rowOff>
    </xdr:from>
    <xdr:to>
      <xdr:col>72</xdr:col>
      <xdr:colOff>38100</xdr:colOff>
      <xdr:row>36</xdr:row>
      <xdr:rowOff>127000</xdr:rowOff>
    </xdr:to>
    <xdr:sp macro="" textlink="">
      <xdr:nvSpPr>
        <xdr:cNvPr id="523" name="フローチャート: 判断 522">
          <a:extLst>
            <a:ext uri="{FF2B5EF4-FFF2-40B4-BE49-F238E27FC236}">
              <a16:creationId xmlns:a16="http://schemas.microsoft.com/office/drawing/2014/main" id="{DAD991D5-F260-499F-93A1-FC6F0E4EF0AA}"/>
            </a:ext>
          </a:extLst>
        </xdr:cNvPr>
        <xdr:cNvSpPr/>
      </xdr:nvSpPr>
      <xdr:spPr>
        <a:xfrm>
          <a:off x="13652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38100</xdr:rowOff>
    </xdr:from>
    <xdr:to>
      <xdr:col>67</xdr:col>
      <xdr:colOff>101600</xdr:colOff>
      <xdr:row>36</xdr:row>
      <xdr:rowOff>139700</xdr:rowOff>
    </xdr:to>
    <xdr:sp macro="" textlink="">
      <xdr:nvSpPr>
        <xdr:cNvPr id="524" name="フローチャート: 判断 523">
          <a:extLst>
            <a:ext uri="{FF2B5EF4-FFF2-40B4-BE49-F238E27FC236}">
              <a16:creationId xmlns:a16="http://schemas.microsoft.com/office/drawing/2014/main" id="{7134236B-7E27-440F-A615-963F03F106AC}"/>
            </a:ext>
          </a:extLst>
        </xdr:cNvPr>
        <xdr:cNvSpPr/>
      </xdr:nvSpPr>
      <xdr:spPr>
        <a:xfrm>
          <a:off x="12763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9582CC72-AAFD-430E-B7D6-DCAFB6875EE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9B3D0811-00CD-4504-B235-9ECB8230375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ECFACA21-BF9F-4BE4-8E57-7B880BC12C6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3C2CDEE6-5B4F-48F0-B9F6-A6DEDDA141D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BB9E4737-6FA9-4883-A11C-ED74FDA621F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74930</xdr:rowOff>
    </xdr:from>
    <xdr:to>
      <xdr:col>85</xdr:col>
      <xdr:colOff>177800</xdr:colOff>
      <xdr:row>35</xdr:row>
      <xdr:rowOff>5080</xdr:rowOff>
    </xdr:to>
    <xdr:sp macro="" textlink="">
      <xdr:nvSpPr>
        <xdr:cNvPr id="530" name="楕円 529">
          <a:extLst>
            <a:ext uri="{FF2B5EF4-FFF2-40B4-BE49-F238E27FC236}">
              <a16:creationId xmlns:a16="http://schemas.microsoft.com/office/drawing/2014/main" id="{62D14CFE-653A-4AEB-BF67-760CF9877AF8}"/>
            </a:ext>
          </a:extLst>
        </xdr:cNvPr>
        <xdr:cNvSpPr/>
      </xdr:nvSpPr>
      <xdr:spPr>
        <a:xfrm>
          <a:off x="16268700" y="59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97807</xdr:rowOff>
    </xdr:from>
    <xdr:ext cx="405111" cy="259045"/>
    <xdr:sp macro="" textlink="">
      <xdr:nvSpPr>
        <xdr:cNvPr id="531" name="【認定こども園・幼稚園・保育所】&#10;有形固定資産減価償却率該当値テキスト">
          <a:extLst>
            <a:ext uri="{FF2B5EF4-FFF2-40B4-BE49-F238E27FC236}">
              <a16:creationId xmlns:a16="http://schemas.microsoft.com/office/drawing/2014/main" id="{6A6192B2-3FA1-434B-9A70-E7BC34114AD1}"/>
            </a:ext>
          </a:extLst>
        </xdr:cNvPr>
        <xdr:cNvSpPr txBox="1"/>
      </xdr:nvSpPr>
      <xdr:spPr>
        <a:xfrm>
          <a:off x="16357600"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31750</xdr:rowOff>
    </xdr:from>
    <xdr:to>
      <xdr:col>81</xdr:col>
      <xdr:colOff>101600</xdr:colOff>
      <xdr:row>34</xdr:row>
      <xdr:rowOff>133350</xdr:rowOff>
    </xdr:to>
    <xdr:sp macro="" textlink="">
      <xdr:nvSpPr>
        <xdr:cNvPr id="532" name="楕円 531">
          <a:extLst>
            <a:ext uri="{FF2B5EF4-FFF2-40B4-BE49-F238E27FC236}">
              <a16:creationId xmlns:a16="http://schemas.microsoft.com/office/drawing/2014/main" id="{DA96571B-DCC8-487C-A933-4F32AAED771C}"/>
            </a:ext>
          </a:extLst>
        </xdr:cNvPr>
        <xdr:cNvSpPr/>
      </xdr:nvSpPr>
      <xdr:spPr>
        <a:xfrm>
          <a:off x="15430500" y="58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82550</xdr:rowOff>
    </xdr:from>
    <xdr:to>
      <xdr:col>85</xdr:col>
      <xdr:colOff>127000</xdr:colOff>
      <xdr:row>34</xdr:row>
      <xdr:rowOff>125730</xdr:rowOff>
    </xdr:to>
    <xdr:cxnSp macro="">
      <xdr:nvCxnSpPr>
        <xdr:cNvPr id="533" name="直線コネクタ 532">
          <a:extLst>
            <a:ext uri="{FF2B5EF4-FFF2-40B4-BE49-F238E27FC236}">
              <a16:creationId xmlns:a16="http://schemas.microsoft.com/office/drawing/2014/main" id="{80CE41FD-F73A-4196-A03D-87BEDCA7DC9D}"/>
            </a:ext>
          </a:extLst>
        </xdr:cNvPr>
        <xdr:cNvCxnSpPr/>
      </xdr:nvCxnSpPr>
      <xdr:spPr>
        <a:xfrm>
          <a:off x="15481300" y="5911850"/>
          <a:ext cx="838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160020</xdr:rowOff>
    </xdr:from>
    <xdr:to>
      <xdr:col>76</xdr:col>
      <xdr:colOff>165100</xdr:colOff>
      <xdr:row>34</xdr:row>
      <xdr:rowOff>90170</xdr:rowOff>
    </xdr:to>
    <xdr:sp macro="" textlink="">
      <xdr:nvSpPr>
        <xdr:cNvPr id="534" name="楕円 533">
          <a:extLst>
            <a:ext uri="{FF2B5EF4-FFF2-40B4-BE49-F238E27FC236}">
              <a16:creationId xmlns:a16="http://schemas.microsoft.com/office/drawing/2014/main" id="{7C5E68F5-999D-4716-90EA-93F9BC36BB14}"/>
            </a:ext>
          </a:extLst>
        </xdr:cNvPr>
        <xdr:cNvSpPr/>
      </xdr:nvSpPr>
      <xdr:spPr>
        <a:xfrm>
          <a:off x="14541500" y="58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39370</xdr:rowOff>
    </xdr:from>
    <xdr:to>
      <xdr:col>81</xdr:col>
      <xdr:colOff>50800</xdr:colOff>
      <xdr:row>34</xdr:row>
      <xdr:rowOff>82550</xdr:rowOff>
    </xdr:to>
    <xdr:cxnSp macro="">
      <xdr:nvCxnSpPr>
        <xdr:cNvPr id="535" name="直線コネクタ 534">
          <a:extLst>
            <a:ext uri="{FF2B5EF4-FFF2-40B4-BE49-F238E27FC236}">
              <a16:creationId xmlns:a16="http://schemas.microsoft.com/office/drawing/2014/main" id="{51B1625E-3F27-47E3-99B7-B513508365FD}"/>
            </a:ext>
          </a:extLst>
        </xdr:cNvPr>
        <xdr:cNvCxnSpPr/>
      </xdr:nvCxnSpPr>
      <xdr:spPr>
        <a:xfrm>
          <a:off x="14592300" y="586867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116840</xdr:rowOff>
    </xdr:from>
    <xdr:to>
      <xdr:col>72</xdr:col>
      <xdr:colOff>38100</xdr:colOff>
      <xdr:row>34</xdr:row>
      <xdr:rowOff>46990</xdr:rowOff>
    </xdr:to>
    <xdr:sp macro="" textlink="">
      <xdr:nvSpPr>
        <xdr:cNvPr id="536" name="楕円 535">
          <a:extLst>
            <a:ext uri="{FF2B5EF4-FFF2-40B4-BE49-F238E27FC236}">
              <a16:creationId xmlns:a16="http://schemas.microsoft.com/office/drawing/2014/main" id="{64EDF0B8-05C1-4ECD-BD67-86DFF06105B8}"/>
            </a:ext>
          </a:extLst>
        </xdr:cNvPr>
        <xdr:cNvSpPr/>
      </xdr:nvSpPr>
      <xdr:spPr>
        <a:xfrm>
          <a:off x="13652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167640</xdr:rowOff>
    </xdr:from>
    <xdr:to>
      <xdr:col>76</xdr:col>
      <xdr:colOff>114300</xdr:colOff>
      <xdr:row>34</xdr:row>
      <xdr:rowOff>39370</xdr:rowOff>
    </xdr:to>
    <xdr:cxnSp macro="">
      <xdr:nvCxnSpPr>
        <xdr:cNvPr id="537" name="直線コネクタ 536">
          <a:extLst>
            <a:ext uri="{FF2B5EF4-FFF2-40B4-BE49-F238E27FC236}">
              <a16:creationId xmlns:a16="http://schemas.microsoft.com/office/drawing/2014/main" id="{CE74E4D9-F109-427B-A385-68BA0F96CD44}"/>
            </a:ext>
          </a:extLst>
        </xdr:cNvPr>
        <xdr:cNvCxnSpPr/>
      </xdr:nvCxnSpPr>
      <xdr:spPr>
        <a:xfrm>
          <a:off x="13703300" y="582549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38100</xdr:rowOff>
    </xdr:from>
    <xdr:to>
      <xdr:col>67</xdr:col>
      <xdr:colOff>101600</xdr:colOff>
      <xdr:row>34</xdr:row>
      <xdr:rowOff>139700</xdr:rowOff>
    </xdr:to>
    <xdr:sp macro="" textlink="">
      <xdr:nvSpPr>
        <xdr:cNvPr id="538" name="楕円 537">
          <a:extLst>
            <a:ext uri="{FF2B5EF4-FFF2-40B4-BE49-F238E27FC236}">
              <a16:creationId xmlns:a16="http://schemas.microsoft.com/office/drawing/2014/main" id="{DF056B5F-4CBB-4249-959B-7235769903EC}"/>
            </a:ext>
          </a:extLst>
        </xdr:cNvPr>
        <xdr:cNvSpPr/>
      </xdr:nvSpPr>
      <xdr:spPr>
        <a:xfrm>
          <a:off x="127635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167640</xdr:rowOff>
    </xdr:from>
    <xdr:to>
      <xdr:col>71</xdr:col>
      <xdr:colOff>177800</xdr:colOff>
      <xdr:row>34</xdr:row>
      <xdr:rowOff>88900</xdr:rowOff>
    </xdr:to>
    <xdr:cxnSp macro="">
      <xdr:nvCxnSpPr>
        <xdr:cNvPr id="539" name="直線コネクタ 538">
          <a:extLst>
            <a:ext uri="{FF2B5EF4-FFF2-40B4-BE49-F238E27FC236}">
              <a16:creationId xmlns:a16="http://schemas.microsoft.com/office/drawing/2014/main" id="{CD74D546-771C-41C6-B816-E20BBEC547CC}"/>
            </a:ext>
          </a:extLst>
        </xdr:cNvPr>
        <xdr:cNvCxnSpPr/>
      </xdr:nvCxnSpPr>
      <xdr:spPr>
        <a:xfrm flipV="1">
          <a:off x="12814300" y="5825490"/>
          <a:ext cx="889000"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10177</xdr:rowOff>
    </xdr:from>
    <xdr:ext cx="405111" cy="259045"/>
    <xdr:sp macro="" textlink="">
      <xdr:nvSpPr>
        <xdr:cNvPr id="540" name="n_1aveValue【認定こども園・幼稚園・保育所】&#10;有形固定資産減価償却率">
          <a:extLst>
            <a:ext uri="{FF2B5EF4-FFF2-40B4-BE49-F238E27FC236}">
              <a16:creationId xmlns:a16="http://schemas.microsoft.com/office/drawing/2014/main" id="{26A0979B-DA0D-4FEB-A345-2B707C9E2F14}"/>
            </a:ext>
          </a:extLst>
        </xdr:cNvPr>
        <xdr:cNvSpPr txBox="1"/>
      </xdr:nvSpPr>
      <xdr:spPr>
        <a:xfrm>
          <a:off x="15266044"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10177</xdr:rowOff>
    </xdr:from>
    <xdr:ext cx="405111" cy="259045"/>
    <xdr:sp macro="" textlink="">
      <xdr:nvSpPr>
        <xdr:cNvPr id="541" name="n_2aveValue【認定こども園・幼稚園・保育所】&#10;有形固定資産減価償却率">
          <a:extLst>
            <a:ext uri="{FF2B5EF4-FFF2-40B4-BE49-F238E27FC236}">
              <a16:creationId xmlns:a16="http://schemas.microsoft.com/office/drawing/2014/main" id="{A5C7AD0D-082A-4BBD-ABDF-A9D42BF8D057}"/>
            </a:ext>
          </a:extLst>
        </xdr:cNvPr>
        <xdr:cNvSpPr txBox="1"/>
      </xdr:nvSpPr>
      <xdr:spPr>
        <a:xfrm>
          <a:off x="14389744"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118127</xdr:rowOff>
    </xdr:from>
    <xdr:ext cx="405111" cy="259045"/>
    <xdr:sp macro="" textlink="">
      <xdr:nvSpPr>
        <xdr:cNvPr id="542" name="n_3aveValue【認定こども園・幼稚園・保育所】&#10;有形固定資産減価償却率">
          <a:extLst>
            <a:ext uri="{FF2B5EF4-FFF2-40B4-BE49-F238E27FC236}">
              <a16:creationId xmlns:a16="http://schemas.microsoft.com/office/drawing/2014/main" id="{626E2869-F707-4085-B78E-00FDA3839087}"/>
            </a:ext>
          </a:extLst>
        </xdr:cNvPr>
        <xdr:cNvSpPr txBox="1"/>
      </xdr:nvSpPr>
      <xdr:spPr>
        <a:xfrm>
          <a:off x="13500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130827</xdr:rowOff>
    </xdr:from>
    <xdr:ext cx="405111" cy="259045"/>
    <xdr:sp macro="" textlink="">
      <xdr:nvSpPr>
        <xdr:cNvPr id="543" name="n_4aveValue【認定こども園・幼稚園・保育所】&#10;有形固定資産減価償却率">
          <a:extLst>
            <a:ext uri="{FF2B5EF4-FFF2-40B4-BE49-F238E27FC236}">
              <a16:creationId xmlns:a16="http://schemas.microsoft.com/office/drawing/2014/main" id="{1FF162FE-F2A1-48BA-A9EB-3B93449F3BCA}"/>
            </a:ext>
          </a:extLst>
        </xdr:cNvPr>
        <xdr:cNvSpPr txBox="1"/>
      </xdr:nvSpPr>
      <xdr:spPr>
        <a:xfrm>
          <a:off x="12611744" y="630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149877</xdr:rowOff>
    </xdr:from>
    <xdr:ext cx="405111" cy="259045"/>
    <xdr:sp macro="" textlink="">
      <xdr:nvSpPr>
        <xdr:cNvPr id="544" name="n_1mainValue【認定こども園・幼稚園・保育所】&#10;有形固定資産減価償却率">
          <a:extLst>
            <a:ext uri="{FF2B5EF4-FFF2-40B4-BE49-F238E27FC236}">
              <a16:creationId xmlns:a16="http://schemas.microsoft.com/office/drawing/2014/main" id="{DB68AE4C-480E-4B96-AE4E-402707666D8C}"/>
            </a:ext>
          </a:extLst>
        </xdr:cNvPr>
        <xdr:cNvSpPr txBox="1"/>
      </xdr:nvSpPr>
      <xdr:spPr>
        <a:xfrm>
          <a:off x="15266044" y="563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106697</xdr:rowOff>
    </xdr:from>
    <xdr:ext cx="405111" cy="259045"/>
    <xdr:sp macro="" textlink="">
      <xdr:nvSpPr>
        <xdr:cNvPr id="545" name="n_2mainValue【認定こども園・幼稚園・保育所】&#10;有形固定資産減価償却率">
          <a:extLst>
            <a:ext uri="{FF2B5EF4-FFF2-40B4-BE49-F238E27FC236}">
              <a16:creationId xmlns:a16="http://schemas.microsoft.com/office/drawing/2014/main" id="{F7E3E444-953F-48BE-A885-4360B8CEACA2}"/>
            </a:ext>
          </a:extLst>
        </xdr:cNvPr>
        <xdr:cNvSpPr txBox="1"/>
      </xdr:nvSpPr>
      <xdr:spPr>
        <a:xfrm>
          <a:off x="14389744"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63517</xdr:rowOff>
    </xdr:from>
    <xdr:ext cx="340478" cy="259045"/>
    <xdr:sp macro="" textlink="">
      <xdr:nvSpPr>
        <xdr:cNvPr id="546" name="n_3mainValue【認定こども園・幼稚園・保育所】&#10;有形固定資産減価償却率">
          <a:extLst>
            <a:ext uri="{FF2B5EF4-FFF2-40B4-BE49-F238E27FC236}">
              <a16:creationId xmlns:a16="http://schemas.microsoft.com/office/drawing/2014/main" id="{932F9A49-30E5-495D-B49E-1FDFD77F4DF5}"/>
            </a:ext>
          </a:extLst>
        </xdr:cNvPr>
        <xdr:cNvSpPr txBox="1"/>
      </xdr:nvSpPr>
      <xdr:spPr>
        <a:xfrm>
          <a:off x="13533061" y="55499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156227</xdr:rowOff>
    </xdr:from>
    <xdr:ext cx="405111" cy="259045"/>
    <xdr:sp macro="" textlink="">
      <xdr:nvSpPr>
        <xdr:cNvPr id="547" name="n_4mainValue【認定こども園・幼稚園・保育所】&#10;有形固定資産減価償却率">
          <a:extLst>
            <a:ext uri="{FF2B5EF4-FFF2-40B4-BE49-F238E27FC236}">
              <a16:creationId xmlns:a16="http://schemas.microsoft.com/office/drawing/2014/main" id="{99295624-2FCF-4019-BA92-CAC17A394311}"/>
            </a:ext>
          </a:extLst>
        </xdr:cNvPr>
        <xdr:cNvSpPr txBox="1"/>
      </xdr:nvSpPr>
      <xdr:spPr>
        <a:xfrm>
          <a:off x="12611744" y="564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74D5BB38-2D3E-4F18-8246-DEB71670A8A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6FC1485C-4F23-4505-99F8-8F33F857B74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DCAF087B-8715-47CC-99A1-C474554C975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424EDDF0-0736-401C-ABD2-542AA5B5211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0CAD8773-4960-4587-ACAB-B95F223696C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2B0AEFE1-A9D8-4F34-8816-54AF85BF8C4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4FB8B485-7E9C-4FE2-ACC1-2ACF1EB43E5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7FD3CA6B-A9FA-4664-9FD2-F015D8250A6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E7B665C1-67CA-4490-B8DD-AF7750C68C9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C10014DA-B629-414F-AF0D-01C12044D54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a:extLst>
            <a:ext uri="{FF2B5EF4-FFF2-40B4-BE49-F238E27FC236}">
              <a16:creationId xmlns:a16="http://schemas.microsoft.com/office/drawing/2014/main" id="{77620765-1B9F-41AF-96C1-060DC4B4C41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a:extLst>
            <a:ext uri="{FF2B5EF4-FFF2-40B4-BE49-F238E27FC236}">
              <a16:creationId xmlns:a16="http://schemas.microsoft.com/office/drawing/2014/main" id="{EB50EF2D-9DF8-4127-A5F6-BA0BC3F59C57}"/>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a:extLst>
            <a:ext uri="{FF2B5EF4-FFF2-40B4-BE49-F238E27FC236}">
              <a16:creationId xmlns:a16="http://schemas.microsoft.com/office/drawing/2014/main" id="{F5F44048-A8BF-4DF8-B675-F178B3B2B71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a:extLst>
            <a:ext uri="{FF2B5EF4-FFF2-40B4-BE49-F238E27FC236}">
              <a16:creationId xmlns:a16="http://schemas.microsoft.com/office/drawing/2014/main" id="{86DC9F82-613B-4648-9611-E8035640D5E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a:extLst>
            <a:ext uri="{FF2B5EF4-FFF2-40B4-BE49-F238E27FC236}">
              <a16:creationId xmlns:a16="http://schemas.microsoft.com/office/drawing/2014/main" id="{B5B70E0E-DE8F-4AE6-ACBC-6B022BB976F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a:extLst>
            <a:ext uri="{FF2B5EF4-FFF2-40B4-BE49-F238E27FC236}">
              <a16:creationId xmlns:a16="http://schemas.microsoft.com/office/drawing/2014/main" id="{334118D3-4CA5-432E-8BC1-E58B13E23D22}"/>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a:extLst>
            <a:ext uri="{FF2B5EF4-FFF2-40B4-BE49-F238E27FC236}">
              <a16:creationId xmlns:a16="http://schemas.microsoft.com/office/drawing/2014/main" id="{7E28454D-AE63-482A-9A52-A4E5FBBCAAC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a:extLst>
            <a:ext uri="{FF2B5EF4-FFF2-40B4-BE49-F238E27FC236}">
              <a16:creationId xmlns:a16="http://schemas.microsoft.com/office/drawing/2014/main" id="{09FE4E92-9CCA-4817-8C0B-B7466657EDF3}"/>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1BB22655-709B-476A-9F26-575248DE661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a:extLst>
            <a:ext uri="{FF2B5EF4-FFF2-40B4-BE49-F238E27FC236}">
              <a16:creationId xmlns:a16="http://schemas.microsoft.com/office/drawing/2014/main" id="{278D0BEE-7088-43F7-BB92-5126B302813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a:extLst>
            <a:ext uri="{FF2B5EF4-FFF2-40B4-BE49-F238E27FC236}">
              <a16:creationId xmlns:a16="http://schemas.microsoft.com/office/drawing/2014/main" id="{7EE760DD-E0DB-45A4-B9EE-F5FFAD2F19D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32766</xdr:rowOff>
    </xdr:from>
    <xdr:to>
      <xdr:col>116</xdr:col>
      <xdr:colOff>62864</xdr:colOff>
      <xdr:row>41</xdr:row>
      <xdr:rowOff>82144</xdr:rowOff>
    </xdr:to>
    <xdr:cxnSp macro="">
      <xdr:nvCxnSpPr>
        <xdr:cNvPr id="569" name="直線コネクタ 568">
          <a:extLst>
            <a:ext uri="{FF2B5EF4-FFF2-40B4-BE49-F238E27FC236}">
              <a16:creationId xmlns:a16="http://schemas.microsoft.com/office/drawing/2014/main" id="{452BB1FC-48EE-439D-89EF-09A55C5486D9}"/>
            </a:ext>
          </a:extLst>
        </xdr:cNvPr>
        <xdr:cNvCxnSpPr/>
      </xdr:nvCxnSpPr>
      <xdr:spPr>
        <a:xfrm flipV="1">
          <a:off x="22160864" y="569061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85971</xdr:rowOff>
    </xdr:from>
    <xdr:ext cx="469744" cy="259045"/>
    <xdr:sp macro="" textlink="">
      <xdr:nvSpPr>
        <xdr:cNvPr id="570" name="【認定こども園・幼稚園・保育所】&#10;一人当たり面積最小値テキスト">
          <a:extLst>
            <a:ext uri="{FF2B5EF4-FFF2-40B4-BE49-F238E27FC236}">
              <a16:creationId xmlns:a16="http://schemas.microsoft.com/office/drawing/2014/main" id="{C19A5A58-0C15-4EEC-B529-2D799060765B}"/>
            </a:ext>
          </a:extLst>
        </xdr:cNvPr>
        <xdr:cNvSpPr txBox="1"/>
      </xdr:nvSpPr>
      <xdr:spPr>
        <a:xfrm>
          <a:off x="22199600" y="711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82144</xdr:rowOff>
    </xdr:from>
    <xdr:to>
      <xdr:col>116</xdr:col>
      <xdr:colOff>152400</xdr:colOff>
      <xdr:row>41</xdr:row>
      <xdr:rowOff>82144</xdr:rowOff>
    </xdr:to>
    <xdr:cxnSp macro="">
      <xdr:nvCxnSpPr>
        <xdr:cNvPr id="571" name="直線コネクタ 570">
          <a:extLst>
            <a:ext uri="{FF2B5EF4-FFF2-40B4-BE49-F238E27FC236}">
              <a16:creationId xmlns:a16="http://schemas.microsoft.com/office/drawing/2014/main" id="{A3BF72D5-6EFF-4A54-B8F6-83C65B1FDFB0}"/>
            </a:ext>
          </a:extLst>
        </xdr:cNvPr>
        <xdr:cNvCxnSpPr/>
      </xdr:nvCxnSpPr>
      <xdr:spPr>
        <a:xfrm>
          <a:off x="22072600" y="711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150893</xdr:rowOff>
    </xdr:from>
    <xdr:ext cx="469744" cy="259045"/>
    <xdr:sp macro="" textlink="">
      <xdr:nvSpPr>
        <xdr:cNvPr id="572" name="【認定こども園・幼稚園・保育所】&#10;一人当たり面積最大値テキスト">
          <a:extLst>
            <a:ext uri="{FF2B5EF4-FFF2-40B4-BE49-F238E27FC236}">
              <a16:creationId xmlns:a16="http://schemas.microsoft.com/office/drawing/2014/main" id="{8BFE519C-40AC-4F58-BC66-3EF2EAA71292}"/>
            </a:ext>
          </a:extLst>
        </xdr:cNvPr>
        <xdr:cNvSpPr txBox="1"/>
      </xdr:nvSpPr>
      <xdr:spPr>
        <a:xfrm>
          <a:off x="22199600" y="546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32766</xdr:rowOff>
    </xdr:from>
    <xdr:to>
      <xdr:col>116</xdr:col>
      <xdr:colOff>152400</xdr:colOff>
      <xdr:row>33</xdr:row>
      <xdr:rowOff>32766</xdr:rowOff>
    </xdr:to>
    <xdr:cxnSp macro="">
      <xdr:nvCxnSpPr>
        <xdr:cNvPr id="573" name="直線コネクタ 572">
          <a:extLst>
            <a:ext uri="{FF2B5EF4-FFF2-40B4-BE49-F238E27FC236}">
              <a16:creationId xmlns:a16="http://schemas.microsoft.com/office/drawing/2014/main" id="{EFC15199-8E3C-4C29-A7E4-73F532067BC9}"/>
            </a:ext>
          </a:extLst>
        </xdr:cNvPr>
        <xdr:cNvCxnSpPr/>
      </xdr:nvCxnSpPr>
      <xdr:spPr>
        <a:xfrm>
          <a:off x="22072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5198</xdr:rowOff>
    </xdr:from>
    <xdr:ext cx="469744" cy="259045"/>
    <xdr:sp macro="" textlink="">
      <xdr:nvSpPr>
        <xdr:cNvPr id="574" name="【認定こども園・幼稚園・保育所】&#10;一人当たり面積平均値テキスト">
          <a:extLst>
            <a:ext uri="{FF2B5EF4-FFF2-40B4-BE49-F238E27FC236}">
              <a16:creationId xmlns:a16="http://schemas.microsoft.com/office/drawing/2014/main" id="{03AA52D7-6032-45E9-8748-D28A3C90084B}"/>
            </a:ext>
          </a:extLst>
        </xdr:cNvPr>
        <xdr:cNvSpPr txBox="1"/>
      </xdr:nvSpPr>
      <xdr:spPr>
        <a:xfrm>
          <a:off x="22199600" y="6691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26771</xdr:rowOff>
    </xdr:from>
    <xdr:to>
      <xdr:col>116</xdr:col>
      <xdr:colOff>114300</xdr:colOff>
      <xdr:row>39</xdr:row>
      <xdr:rowOff>128371</xdr:rowOff>
    </xdr:to>
    <xdr:sp macro="" textlink="">
      <xdr:nvSpPr>
        <xdr:cNvPr id="575" name="フローチャート: 判断 574">
          <a:extLst>
            <a:ext uri="{FF2B5EF4-FFF2-40B4-BE49-F238E27FC236}">
              <a16:creationId xmlns:a16="http://schemas.microsoft.com/office/drawing/2014/main" id="{4C59E305-0A85-490F-AA0A-193AF4A4CE5C}"/>
            </a:ext>
          </a:extLst>
        </xdr:cNvPr>
        <xdr:cNvSpPr/>
      </xdr:nvSpPr>
      <xdr:spPr>
        <a:xfrm>
          <a:off x="22110700" y="671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35001</xdr:rowOff>
    </xdr:from>
    <xdr:to>
      <xdr:col>112</xdr:col>
      <xdr:colOff>38100</xdr:colOff>
      <xdr:row>39</xdr:row>
      <xdr:rowOff>136601</xdr:rowOff>
    </xdr:to>
    <xdr:sp macro="" textlink="">
      <xdr:nvSpPr>
        <xdr:cNvPr id="576" name="フローチャート: 判断 575">
          <a:extLst>
            <a:ext uri="{FF2B5EF4-FFF2-40B4-BE49-F238E27FC236}">
              <a16:creationId xmlns:a16="http://schemas.microsoft.com/office/drawing/2014/main" id="{E51BAC26-E0DF-49E7-A3E5-FA727947AA1C}"/>
            </a:ext>
          </a:extLst>
        </xdr:cNvPr>
        <xdr:cNvSpPr/>
      </xdr:nvSpPr>
      <xdr:spPr>
        <a:xfrm>
          <a:off x="21272500" y="672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60604</xdr:rowOff>
    </xdr:from>
    <xdr:to>
      <xdr:col>107</xdr:col>
      <xdr:colOff>101600</xdr:colOff>
      <xdr:row>39</xdr:row>
      <xdr:rowOff>162204</xdr:rowOff>
    </xdr:to>
    <xdr:sp macro="" textlink="">
      <xdr:nvSpPr>
        <xdr:cNvPr id="577" name="フローチャート: 判断 576">
          <a:extLst>
            <a:ext uri="{FF2B5EF4-FFF2-40B4-BE49-F238E27FC236}">
              <a16:creationId xmlns:a16="http://schemas.microsoft.com/office/drawing/2014/main" id="{A4758534-7CBE-4291-ABFF-526B80FEF860}"/>
            </a:ext>
          </a:extLst>
        </xdr:cNvPr>
        <xdr:cNvSpPr/>
      </xdr:nvSpPr>
      <xdr:spPr>
        <a:xfrm>
          <a:off x="20383500" y="674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26771</xdr:rowOff>
    </xdr:from>
    <xdr:to>
      <xdr:col>102</xdr:col>
      <xdr:colOff>165100</xdr:colOff>
      <xdr:row>39</xdr:row>
      <xdr:rowOff>128371</xdr:rowOff>
    </xdr:to>
    <xdr:sp macro="" textlink="">
      <xdr:nvSpPr>
        <xdr:cNvPr id="578" name="フローチャート: 判断 577">
          <a:extLst>
            <a:ext uri="{FF2B5EF4-FFF2-40B4-BE49-F238E27FC236}">
              <a16:creationId xmlns:a16="http://schemas.microsoft.com/office/drawing/2014/main" id="{34BE2998-1BE5-4B63-B7F3-2E18CBEB9592}"/>
            </a:ext>
          </a:extLst>
        </xdr:cNvPr>
        <xdr:cNvSpPr/>
      </xdr:nvSpPr>
      <xdr:spPr>
        <a:xfrm>
          <a:off x="19494500" y="671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44145</xdr:rowOff>
    </xdr:from>
    <xdr:to>
      <xdr:col>98</xdr:col>
      <xdr:colOff>38100</xdr:colOff>
      <xdr:row>39</xdr:row>
      <xdr:rowOff>145745</xdr:rowOff>
    </xdr:to>
    <xdr:sp macro="" textlink="">
      <xdr:nvSpPr>
        <xdr:cNvPr id="579" name="フローチャート: 判断 578">
          <a:extLst>
            <a:ext uri="{FF2B5EF4-FFF2-40B4-BE49-F238E27FC236}">
              <a16:creationId xmlns:a16="http://schemas.microsoft.com/office/drawing/2014/main" id="{7B13F11E-0584-43BB-AA5D-067FC7ED9C78}"/>
            </a:ext>
          </a:extLst>
        </xdr:cNvPr>
        <xdr:cNvSpPr/>
      </xdr:nvSpPr>
      <xdr:spPr>
        <a:xfrm>
          <a:off x="186055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A4C3F8AE-A22D-4FF6-BF49-EEB85314FF6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DB61A0C9-F237-4084-87CC-0F7DEAEE9EC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9BB78A5C-9871-407E-9874-EE287DB4500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CE810599-BB7E-4E86-A5B8-9F57A7B944A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278CF066-7076-4231-8192-A03F23D063D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107696</xdr:rowOff>
    </xdr:from>
    <xdr:to>
      <xdr:col>116</xdr:col>
      <xdr:colOff>114300</xdr:colOff>
      <xdr:row>39</xdr:row>
      <xdr:rowOff>37846</xdr:rowOff>
    </xdr:to>
    <xdr:sp macro="" textlink="">
      <xdr:nvSpPr>
        <xdr:cNvPr id="585" name="楕円 584">
          <a:extLst>
            <a:ext uri="{FF2B5EF4-FFF2-40B4-BE49-F238E27FC236}">
              <a16:creationId xmlns:a16="http://schemas.microsoft.com/office/drawing/2014/main" id="{4AFCA757-1F5B-425A-A245-581AA354ED88}"/>
            </a:ext>
          </a:extLst>
        </xdr:cNvPr>
        <xdr:cNvSpPr/>
      </xdr:nvSpPr>
      <xdr:spPr>
        <a:xfrm>
          <a:off x="221107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130573</xdr:rowOff>
    </xdr:from>
    <xdr:ext cx="469744" cy="259045"/>
    <xdr:sp macro="" textlink="">
      <xdr:nvSpPr>
        <xdr:cNvPr id="586" name="【認定こども園・幼稚園・保育所】&#10;一人当たり面積該当値テキスト">
          <a:extLst>
            <a:ext uri="{FF2B5EF4-FFF2-40B4-BE49-F238E27FC236}">
              <a16:creationId xmlns:a16="http://schemas.microsoft.com/office/drawing/2014/main" id="{F0A34649-F20C-4A14-9255-74988DD1D3DD}"/>
            </a:ext>
          </a:extLst>
        </xdr:cNvPr>
        <xdr:cNvSpPr txBox="1"/>
      </xdr:nvSpPr>
      <xdr:spPr>
        <a:xfrm>
          <a:off x="22199600" y="647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117754</xdr:rowOff>
    </xdr:from>
    <xdr:to>
      <xdr:col>112</xdr:col>
      <xdr:colOff>38100</xdr:colOff>
      <xdr:row>39</xdr:row>
      <xdr:rowOff>47904</xdr:rowOff>
    </xdr:to>
    <xdr:sp macro="" textlink="">
      <xdr:nvSpPr>
        <xdr:cNvPr id="587" name="楕円 586">
          <a:extLst>
            <a:ext uri="{FF2B5EF4-FFF2-40B4-BE49-F238E27FC236}">
              <a16:creationId xmlns:a16="http://schemas.microsoft.com/office/drawing/2014/main" id="{49F61C30-A2D5-4E8F-A453-7D0DD5240C6F}"/>
            </a:ext>
          </a:extLst>
        </xdr:cNvPr>
        <xdr:cNvSpPr/>
      </xdr:nvSpPr>
      <xdr:spPr>
        <a:xfrm>
          <a:off x="21272500" y="663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158496</xdr:rowOff>
    </xdr:from>
    <xdr:to>
      <xdr:col>116</xdr:col>
      <xdr:colOff>63500</xdr:colOff>
      <xdr:row>38</xdr:row>
      <xdr:rowOff>168554</xdr:rowOff>
    </xdr:to>
    <xdr:cxnSp macro="">
      <xdr:nvCxnSpPr>
        <xdr:cNvPr id="588" name="直線コネクタ 587">
          <a:extLst>
            <a:ext uri="{FF2B5EF4-FFF2-40B4-BE49-F238E27FC236}">
              <a16:creationId xmlns:a16="http://schemas.microsoft.com/office/drawing/2014/main" id="{17B8B0DA-E93B-4B59-B4D0-3D1C2B306D01}"/>
            </a:ext>
          </a:extLst>
        </xdr:cNvPr>
        <xdr:cNvCxnSpPr/>
      </xdr:nvCxnSpPr>
      <xdr:spPr>
        <a:xfrm flipV="1">
          <a:off x="21323300" y="6673596"/>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119583</xdr:rowOff>
    </xdr:from>
    <xdr:to>
      <xdr:col>107</xdr:col>
      <xdr:colOff>101600</xdr:colOff>
      <xdr:row>39</xdr:row>
      <xdr:rowOff>49733</xdr:rowOff>
    </xdr:to>
    <xdr:sp macro="" textlink="">
      <xdr:nvSpPr>
        <xdr:cNvPr id="589" name="楕円 588">
          <a:extLst>
            <a:ext uri="{FF2B5EF4-FFF2-40B4-BE49-F238E27FC236}">
              <a16:creationId xmlns:a16="http://schemas.microsoft.com/office/drawing/2014/main" id="{3173F961-F531-4F92-8EAB-5B750A6859BD}"/>
            </a:ext>
          </a:extLst>
        </xdr:cNvPr>
        <xdr:cNvSpPr/>
      </xdr:nvSpPr>
      <xdr:spPr>
        <a:xfrm>
          <a:off x="20383500" y="663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168554</xdr:rowOff>
    </xdr:from>
    <xdr:to>
      <xdr:col>111</xdr:col>
      <xdr:colOff>177800</xdr:colOff>
      <xdr:row>38</xdr:row>
      <xdr:rowOff>170383</xdr:rowOff>
    </xdr:to>
    <xdr:cxnSp macro="">
      <xdr:nvCxnSpPr>
        <xdr:cNvPr id="590" name="直線コネクタ 589">
          <a:extLst>
            <a:ext uri="{FF2B5EF4-FFF2-40B4-BE49-F238E27FC236}">
              <a16:creationId xmlns:a16="http://schemas.microsoft.com/office/drawing/2014/main" id="{8E7D77FA-121F-4A85-B6E5-F2F523CD63F0}"/>
            </a:ext>
          </a:extLst>
        </xdr:cNvPr>
        <xdr:cNvCxnSpPr/>
      </xdr:nvCxnSpPr>
      <xdr:spPr>
        <a:xfrm flipV="1">
          <a:off x="20434300" y="668365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125984</xdr:rowOff>
    </xdr:from>
    <xdr:to>
      <xdr:col>102</xdr:col>
      <xdr:colOff>165100</xdr:colOff>
      <xdr:row>39</xdr:row>
      <xdr:rowOff>56134</xdr:rowOff>
    </xdr:to>
    <xdr:sp macro="" textlink="">
      <xdr:nvSpPr>
        <xdr:cNvPr id="591" name="楕円 590">
          <a:extLst>
            <a:ext uri="{FF2B5EF4-FFF2-40B4-BE49-F238E27FC236}">
              <a16:creationId xmlns:a16="http://schemas.microsoft.com/office/drawing/2014/main" id="{E5E358FC-6F12-4425-A6CF-88E68ACC29F5}"/>
            </a:ext>
          </a:extLst>
        </xdr:cNvPr>
        <xdr:cNvSpPr/>
      </xdr:nvSpPr>
      <xdr:spPr>
        <a:xfrm>
          <a:off x="19494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170383</xdr:rowOff>
    </xdr:from>
    <xdr:to>
      <xdr:col>107</xdr:col>
      <xdr:colOff>50800</xdr:colOff>
      <xdr:row>39</xdr:row>
      <xdr:rowOff>5334</xdr:rowOff>
    </xdr:to>
    <xdr:cxnSp macro="">
      <xdr:nvCxnSpPr>
        <xdr:cNvPr id="592" name="直線コネクタ 591">
          <a:extLst>
            <a:ext uri="{FF2B5EF4-FFF2-40B4-BE49-F238E27FC236}">
              <a16:creationId xmlns:a16="http://schemas.microsoft.com/office/drawing/2014/main" id="{8773AF66-691D-4324-B63F-1C378C5EABB5}"/>
            </a:ext>
          </a:extLst>
        </xdr:cNvPr>
        <xdr:cNvCxnSpPr/>
      </xdr:nvCxnSpPr>
      <xdr:spPr>
        <a:xfrm flipV="1">
          <a:off x="19545300" y="6685483"/>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58775</xdr:rowOff>
    </xdr:from>
    <xdr:to>
      <xdr:col>98</xdr:col>
      <xdr:colOff>38100</xdr:colOff>
      <xdr:row>39</xdr:row>
      <xdr:rowOff>160375</xdr:rowOff>
    </xdr:to>
    <xdr:sp macro="" textlink="">
      <xdr:nvSpPr>
        <xdr:cNvPr id="593" name="楕円 592">
          <a:extLst>
            <a:ext uri="{FF2B5EF4-FFF2-40B4-BE49-F238E27FC236}">
              <a16:creationId xmlns:a16="http://schemas.microsoft.com/office/drawing/2014/main" id="{2F899BDE-C819-485E-B933-92C1D9C856FC}"/>
            </a:ext>
          </a:extLst>
        </xdr:cNvPr>
        <xdr:cNvSpPr/>
      </xdr:nvSpPr>
      <xdr:spPr>
        <a:xfrm>
          <a:off x="18605500" y="67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5334</xdr:rowOff>
    </xdr:from>
    <xdr:to>
      <xdr:col>102</xdr:col>
      <xdr:colOff>114300</xdr:colOff>
      <xdr:row>39</xdr:row>
      <xdr:rowOff>109575</xdr:rowOff>
    </xdr:to>
    <xdr:cxnSp macro="">
      <xdr:nvCxnSpPr>
        <xdr:cNvPr id="594" name="直線コネクタ 593">
          <a:extLst>
            <a:ext uri="{FF2B5EF4-FFF2-40B4-BE49-F238E27FC236}">
              <a16:creationId xmlns:a16="http://schemas.microsoft.com/office/drawing/2014/main" id="{34FA6548-37C2-4943-B1B0-B427E5C601B8}"/>
            </a:ext>
          </a:extLst>
        </xdr:cNvPr>
        <xdr:cNvCxnSpPr/>
      </xdr:nvCxnSpPr>
      <xdr:spPr>
        <a:xfrm flipV="1">
          <a:off x="18656300" y="6691884"/>
          <a:ext cx="889000" cy="10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127728</xdr:rowOff>
    </xdr:from>
    <xdr:ext cx="469744" cy="259045"/>
    <xdr:sp macro="" textlink="">
      <xdr:nvSpPr>
        <xdr:cNvPr id="595" name="n_1aveValue【認定こども園・幼稚園・保育所】&#10;一人当たり面積">
          <a:extLst>
            <a:ext uri="{FF2B5EF4-FFF2-40B4-BE49-F238E27FC236}">
              <a16:creationId xmlns:a16="http://schemas.microsoft.com/office/drawing/2014/main" id="{E61C556F-DF3F-47A7-850A-28C0FC14205B}"/>
            </a:ext>
          </a:extLst>
        </xdr:cNvPr>
        <xdr:cNvSpPr txBox="1"/>
      </xdr:nvSpPr>
      <xdr:spPr>
        <a:xfrm>
          <a:off x="21075727" y="681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153331</xdr:rowOff>
    </xdr:from>
    <xdr:ext cx="469744" cy="259045"/>
    <xdr:sp macro="" textlink="">
      <xdr:nvSpPr>
        <xdr:cNvPr id="596" name="n_2aveValue【認定こども園・幼稚園・保育所】&#10;一人当たり面積">
          <a:extLst>
            <a:ext uri="{FF2B5EF4-FFF2-40B4-BE49-F238E27FC236}">
              <a16:creationId xmlns:a16="http://schemas.microsoft.com/office/drawing/2014/main" id="{EB3281BE-A909-40E8-A320-00627E85A811}"/>
            </a:ext>
          </a:extLst>
        </xdr:cNvPr>
        <xdr:cNvSpPr txBox="1"/>
      </xdr:nvSpPr>
      <xdr:spPr>
        <a:xfrm>
          <a:off x="20199427" y="683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119498</xdr:rowOff>
    </xdr:from>
    <xdr:ext cx="469744" cy="259045"/>
    <xdr:sp macro="" textlink="">
      <xdr:nvSpPr>
        <xdr:cNvPr id="597" name="n_3aveValue【認定こども園・幼稚園・保育所】&#10;一人当たり面積">
          <a:extLst>
            <a:ext uri="{FF2B5EF4-FFF2-40B4-BE49-F238E27FC236}">
              <a16:creationId xmlns:a16="http://schemas.microsoft.com/office/drawing/2014/main" id="{C29316DA-0044-435D-8BC5-104F36BE87E7}"/>
            </a:ext>
          </a:extLst>
        </xdr:cNvPr>
        <xdr:cNvSpPr txBox="1"/>
      </xdr:nvSpPr>
      <xdr:spPr>
        <a:xfrm>
          <a:off x="19310427" y="680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162272</xdr:rowOff>
    </xdr:from>
    <xdr:ext cx="469744" cy="259045"/>
    <xdr:sp macro="" textlink="">
      <xdr:nvSpPr>
        <xdr:cNvPr id="598" name="n_4aveValue【認定こども園・幼稚園・保育所】&#10;一人当たり面積">
          <a:extLst>
            <a:ext uri="{FF2B5EF4-FFF2-40B4-BE49-F238E27FC236}">
              <a16:creationId xmlns:a16="http://schemas.microsoft.com/office/drawing/2014/main" id="{92CD70B8-C52A-46F2-9519-5721C1EDB5ED}"/>
            </a:ext>
          </a:extLst>
        </xdr:cNvPr>
        <xdr:cNvSpPr txBox="1"/>
      </xdr:nvSpPr>
      <xdr:spPr>
        <a:xfrm>
          <a:off x="18421427" y="650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64431</xdr:rowOff>
    </xdr:from>
    <xdr:ext cx="469744" cy="259045"/>
    <xdr:sp macro="" textlink="">
      <xdr:nvSpPr>
        <xdr:cNvPr id="599" name="n_1mainValue【認定こども園・幼稚園・保育所】&#10;一人当たり面積">
          <a:extLst>
            <a:ext uri="{FF2B5EF4-FFF2-40B4-BE49-F238E27FC236}">
              <a16:creationId xmlns:a16="http://schemas.microsoft.com/office/drawing/2014/main" id="{8914277E-7017-468A-B28B-669B7E9A8DA3}"/>
            </a:ext>
          </a:extLst>
        </xdr:cNvPr>
        <xdr:cNvSpPr txBox="1"/>
      </xdr:nvSpPr>
      <xdr:spPr>
        <a:xfrm>
          <a:off x="21075727" y="640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66260</xdr:rowOff>
    </xdr:from>
    <xdr:ext cx="469744" cy="259045"/>
    <xdr:sp macro="" textlink="">
      <xdr:nvSpPr>
        <xdr:cNvPr id="600" name="n_2mainValue【認定こども園・幼稚園・保育所】&#10;一人当たり面積">
          <a:extLst>
            <a:ext uri="{FF2B5EF4-FFF2-40B4-BE49-F238E27FC236}">
              <a16:creationId xmlns:a16="http://schemas.microsoft.com/office/drawing/2014/main" id="{06E04297-C938-4FCF-A0A8-44454C310899}"/>
            </a:ext>
          </a:extLst>
        </xdr:cNvPr>
        <xdr:cNvSpPr txBox="1"/>
      </xdr:nvSpPr>
      <xdr:spPr>
        <a:xfrm>
          <a:off x="20199427" y="6409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72661</xdr:rowOff>
    </xdr:from>
    <xdr:ext cx="469744" cy="259045"/>
    <xdr:sp macro="" textlink="">
      <xdr:nvSpPr>
        <xdr:cNvPr id="601" name="n_3mainValue【認定こども園・幼稚園・保育所】&#10;一人当たり面積">
          <a:extLst>
            <a:ext uri="{FF2B5EF4-FFF2-40B4-BE49-F238E27FC236}">
              <a16:creationId xmlns:a16="http://schemas.microsoft.com/office/drawing/2014/main" id="{D1D5F967-CB06-49AD-B2D3-7D8877E30B24}"/>
            </a:ext>
          </a:extLst>
        </xdr:cNvPr>
        <xdr:cNvSpPr txBox="1"/>
      </xdr:nvSpPr>
      <xdr:spPr>
        <a:xfrm>
          <a:off x="19310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151502</xdr:rowOff>
    </xdr:from>
    <xdr:ext cx="469744" cy="259045"/>
    <xdr:sp macro="" textlink="">
      <xdr:nvSpPr>
        <xdr:cNvPr id="602" name="n_4mainValue【認定こども園・幼稚園・保育所】&#10;一人当たり面積">
          <a:extLst>
            <a:ext uri="{FF2B5EF4-FFF2-40B4-BE49-F238E27FC236}">
              <a16:creationId xmlns:a16="http://schemas.microsoft.com/office/drawing/2014/main" id="{8B14053B-6B16-4DA5-809F-39456AB10795}"/>
            </a:ext>
          </a:extLst>
        </xdr:cNvPr>
        <xdr:cNvSpPr txBox="1"/>
      </xdr:nvSpPr>
      <xdr:spPr>
        <a:xfrm>
          <a:off x="18421427" y="683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2D3502B4-824D-4773-B60A-15EE9BBA5FE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A57A353C-8AE7-49DA-BA32-FC828EF2145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6983E713-2985-4F02-864B-890462CF6F2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969434CD-14CC-4EC1-815C-8E6241B61C8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6DA9CA87-1536-4643-A3FF-CCD39D7C0C2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313A8EBB-6181-45BF-ACA8-4A2DD7C2257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532A7E79-EC42-4879-B944-417AB54DE15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1F9FA871-0BCB-46CF-851B-9E4FFEA130D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F1D5C8DE-AF74-484E-9230-4AC631E7404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94B59497-08CC-46BA-AAD6-18ADC86C1F1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50C9686F-8056-47D4-AA2F-F83A76905CE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4" name="直線コネクタ 613">
          <a:extLst>
            <a:ext uri="{FF2B5EF4-FFF2-40B4-BE49-F238E27FC236}">
              <a16:creationId xmlns:a16="http://schemas.microsoft.com/office/drawing/2014/main" id="{D84F5490-E5E5-4C45-8264-38AE60459E1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5" name="テキスト ボックス 614">
          <a:extLst>
            <a:ext uri="{FF2B5EF4-FFF2-40B4-BE49-F238E27FC236}">
              <a16:creationId xmlns:a16="http://schemas.microsoft.com/office/drawing/2014/main" id="{2BB651D2-8CB9-4BC2-9FE3-030049F1EAE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6" name="直線コネクタ 615">
          <a:extLst>
            <a:ext uri="{FF2B5EF4-FFF2-40B4-BE49-F238E27FC236}">
              <a16:creationId xmlns:a16="http://schemas.microsoft.com/office/drawing/2014/main" id="{028DF047-E964-44A2-B359-544E7B0C899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7" name="テキスト ボックス 616">
          <a:extLst>
            <a:ext uri="{FF2B5EF4-FFF2-40B4-BE49-F238E27FC236}">
              <a16:creationId xmlns:a16="http://schemas.microsoft.com/office/drawing/2014/main" id="{4228A5FA-855E-4661-80E0-CBE26C61A06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8" name="直線コネクタ 617">
          <a:extLst>
            <a:ext uri="{FF2B5EF4-FFF2-40B4-BE49-F238E27FC236}">
              <a16:creationId xmlns:a16="http://schemas.microsoft.com/office/drawing/2014/main" id="{573B8777-7FAE-4C63-9E77-EEDF4991D60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9" name="テキスト ボックス 618">
          <a:extLst>
            <a:ext uri="{FF2B5EF4-FFF2-40B4-BE49-F238E27FC236}">
              <a16:creationId xmlns:a16="http://schemas.microsoft.com/office/drawing/2014/main" id="{551BE4B6-7159-46C3-B0D7-1D779D8EBD1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0" name="直線コネクタ 619">
          <a:extLst>
            <a:ext uri="{FF2B5EF4-FFF2-40B4-BE49-F238E27FC236}">
              <a16:creationId xmlns:a16="http://schemas.microsoft.com/office/drawing/2014/main" id="{558741A9-F6F2-46A5-AFF3-C732119342F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1" name="テキスト ボックス 620">
          <a:extLst>
            <a:ext uri="{FF2B5EF4-FFF2-40B4-BE49-F238E27FC236}">
              <a16:creationId xmlns:a16="http://schemas.microsoft.com/office/drawing/2014/main" id="{A97CE652-F0A2-41AF-BDFE-D986F6A4E8A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2" name="直線コネクタ 621">
          <a:extLst>
            <a:ext uri="{FF2B5EF4-FFF2-40B4-BE49-F238E27FC236}">
              <a16:creationId xmlns:a16="http://schemas.microsoft.com/office/drawing/2014/main" id="{7A949493-3102-476B-A071-B3BEC86BEDA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3" name="テキスト ボックス 622">
          <a:extLst>
            <a:ext uri="{FF2B5EF4-FFF2-40B4-BE49-F238E27FC236}">
              <a16:creationId xmlns:a16="http://schemas.microsoft.com/office/drawing/2014/main" id="{6AE4E764-F9C7-4889-8BCF-FD4C58FACFB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a:extLst>
            <a:ext uri="{FF2B5EF4-FFF2-40B4-BE49-F238E27FC236}">
              <a16:creationId xmlns:a16="http://schemas.microsoft.com/office/drawing/2014/main" id="{BF9C51A8-1C1E-4A42-A66D-C7C4AE268C1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5" name="テキスト ボックス 624">
          <a:extLst>
            <a:ext uri="{FF2B5EF4-FFF2-40B4-BE49-F238E27FC236}">
              <a16:creationId xmlns:a16="http://schemas.microsoft.com/office/drawing/2014/main" id="{4B666B44-551A-42F5-973E-27070F5E0F3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学校施設】&#10;有形固定資産減価償却率グラフ枠">
          <a:extLst>
            <a:ext uri="{FF2B5EF4-FFF2-40B4-BE49-F238E27FC236}">
              <a16:creationId xmlns:a16="http://schemas.microsoft.com/office/drawing/2014/main" id="{62B67E1D-EFD6-418B-A28F-01738573E2C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64</xdr:row>
      <xdr:rowOff>76200</xdr:rowOff>
    </xdr:to>
    <xdr:cxnSp macro="">
      <xdr:nvCxnSpPr>
        <xdr:cNvPr id="627" name="直線コネクタ 626">
          <a:extLst>
            <a:ext uri="{FF2B5EF4-FFF2-40B4-BE49-F238E27FC236}">
              <a16:creationId xmlns:a16="http://schemas.microsoft.com/office/drawing/2014/main" id="{B6662AD2-86A9-402A-962A-3D53E30E62AC}"/>
            </a:ext>
          </a:extLst>
        </xdr:cNvPr>
        <xdr:cNvCxnSpPr/>
      </xdr:nvCxnSpPr>
      <xdr:spPr>
        <a:xfrm flipV="1">
          <a:off x="16318864" y="96812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8" name="【学校施設】&#10;有形固定資産減価償却率最小値テキスト">
          <a:extLst>
            <a:ext uri="{FF2B5EF4-FFF2-40B4-BE49-F238E27FC236}">
              <a16:creationId xmlns:a16="http://schemas.microsoft.com/office/drawing/2014/main" id="{FFE64116-8140-4A94-BCDC-36ED1223086A}"/>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9" name="直線コネクタ 628">
          <a:extLst>
            <a:ext uri="{FF2B5EF4-FFF2-40B4-BE49-F238E27FC236}">
              <a16:creationId xmlns:a16="http://schemas.microsoft.com/office/drawing/2014/main" id="{BFA9A412-FE02-4A0A-920B-44CF58E72C07}"/>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630" name="【学校施設】&#10;有形固定資産減価償却率最大値テキスト">
          <a:extLst>
            <a:ext uri="{FF2B5EF4-FFF2-40B4-BE49-F238E27FC236}">
              <a16:creationId xmlns:a16="http://schemas.microsoft.com/office/drawing/2014/main" id="{ABD1806F-E175-45AD-8521-8EAE6D4A7558}"/>
            </a:ext>
          </a:extLst>
        </xdr:cNvPr>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631" name="直線コネクタ 630">
          <a:extLst>
            <a:ext uri="{FF2B5EF4-FFF2-40B4-BE49-F238E27FC236}">
              <a16:creationId xmlns:a16="http://schemas.microsoft.com/office/drawing/2014/main" id="{438D61F0-A100-42D1-8E17-B6AC96DD6DFA}"/>
            </a:ext>
          </a:extLst>
        </xdr:cNvPr>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34942</xdr:rowOff>
    </xdr:from>
    <xdr:ext cx="405111" cy="259045"/>
    <xdr:sp macro="" textlink="">
      <xdr:nvSpPr>
        <xdr:cNvPr id="632" name="【学校施設】&#10;有形固定資産減価償却率平均値テキスト">
          <a:extLst>
            <a:ext uri="{FF2B5EF4-FFF2-40B4-BE49-F238E27FC236}">
              <a16:creationId xmlns:a16="http://schemas.microsoft.com/office/drawing/2014/main" id="{8372DC24-914A-472D-9B9C-0EC66094434E}"/>
            </a:ext>
          </a:extLst>
        </xdr:cNvPr>
        <xdr:cNvSpPr txBox="1"/>
      </xdr:nvSpPr>
      <xdr:spPr>
        <a:xfrm>
          <a:off x="16357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xdr:rowOff>
    </xdr:from>
    <xdr:to>
      <xdr:col>85</xdr:col>
      <xdr:colOff>177800</xdr:colOff>
      <xdr:row>60</xdr:row>
      <xdr:rowOff>113665</xdr:rowOff>
    </xdr:to>
    <xdr:sp macro="" textlink="">
      <xdr:nvSpPr>
        <xdr:cNvPr id="633" name="フローチャート: 判断 632">
          <a:extLst>
            <a:ext uri="{FF2B5EF4-FFF2-40B4-BE49-F238E27FC236}">
              <a16:creationId xmlns:a16="http://schemas.microsoft.com/office/drawing/2014/main" id="{89E74888-2092-4C7F-B267-D3EB13FDFFCA}"/>
            </a:ext>
          </a:extLst>
        </xdr:cNvPr>
        <xdr:cNvSpPr/>
      </xdr:nvSpPr>
      <xdr:spPr>
        <a:xfrm>
          <a:off x="16268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135890</xdr:rowOff>
    </xdr:from>
    <xdr:to>
      <xdr:col>81</xdr:col>
      <xdr:colOff>101600</xdr:colOff>
      <xdr:row>60</xdr:row>
      <xdr:rowOff>66040</xdr:rowOff>
    </xdr:to>
    <xdr:sp macro="" textlink="">
      <xdr:nvSpPr>
        <xdr:cNvPr id="634" name="フローチャート: 判断 633">
          <a:extLst>
            <a:ext uri="{FF2B5EF4-FFF2-40B4-BE49-F238E27FC236}">
              <a16:creationId xmlns:a16="http://schemas.microsoft.com/office/drawing/2014/main" id="{88D1B10E-9238-4542-ACF8-DBD93DB9734C}"/>
            </a:ext>
          </a:extLst>
        </xdr:cNvPr>
        <xdr:cNvSpPr/>
      </xdr:nvSpPr>
      <xdr:spPr>
        <a:xfrm>
          <a:off x="15430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114935</xdr:rowOff>
    </xdr:from>
    <xdr:to>
      <xdr:col>76</xdr:col>
      <xdr:colOff>165100</xdr:colOff>
      <xdr:row>60</xdr:row>
      <xdr:rowOff>45085</xdr:rowOff>
    </xdr:to>
    <xdr:sp macro="" textlink="">
      <xdr:nvSpPr>
        <xdr:cNvPr id="635" name="フローチャート: 判断 634">
          <a:extLst>
            <a:ext uri="{FF2B5EF4-FFF2-40B4-BE49-F238E27FC236}">
              <a16:creationId xmlns:a16="http://schemas.microsoft.com/office/drawing/2014/main" id="{02E07C26-4574-4BE6-B4D6-6C66C5932D2B}"/>
            </a:ext>
          </a:extLst>
        </xdr:cNvPr>
        <xdr:cNvSpPr/>
      </xdr:nvSpPr>
      <xdr:spPr>
        <a:xfrm>
          <a:off x="14541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636" name="フローチャート: 判断 635">
          <a:extLst>
            <a:ext uri="{FF2B5EF4-FFF2-40B4-BE49-F238E27FC236}">
              <a16:creationId xmlns:a16="http://schemas.microsoft.com/office/drawing/2014/main" id="{1DE17B3D-4F75-40B5-8ABC-67CF185B12BC}"/>
            </a:ext>
          </a:extLst>
        </xdr:cNvPr>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114935</xdr:rowOff>
    </xdr:from>
    <xdr:to>
      <xdr:col>67</xdr:col>
      <xdr:colOff>101600</xdr:colOff>
      <xdr:row>60</xdr:row>
      <xdr:rowOff>45085</xdr:rowOff>
    </xdr:to>
    <xdr:sp macro="" textlink="">
      <xdr:nvSpPr>
        <xdr:cNvPr id="637" name="フローチャート: 判断 636">
          <a:extLst>
            <a:ext uri="{FF2B5EF4-FFF2-40B4-BE49-F238E27FC236}">
              <a16:creationId xmlns:a16="http://schemas.microsoft.com/office/drawing/2014/main" id="{570C9748-76A6-421A-92B9-1DA44D1EC3E9}"/>
            </a:ext>
          </a:extLst>
        </xdr:cNvPr>
        <xdr:cNvSpPr/>
      </xdr:nvSpPr>
      <xdr:spPr>
        <a:xfrm>
          <a:off x="12763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2C8941E-CA17-457D-AA15-2413E387AA8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5B34F2DB-B405-450A-9805-87BD4EEA3BD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B79C2682-AA10-4EF7-95F5-641501EDA1C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BB097E61-017D-45FD-A8FD-1A2D1C3860B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5368E9C8-8E05-424D-94E7-FF68FE48A6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46355</xdr:rowOff>
    </xdr:from>
    <xdr:to>
      <xdr:col>85</xdr:col>
      <xdr:colOff>177800</xdr:colOff>
      <xdr:row>60</xdr:row>
      <xdr:rowOff>147955</xdr:rowOff>
    </xdr:to>
    <xdr:sp macro="" textlink="">
      <xdr:nvSpPr>
        <xdr:cNvPr id="643" name="楕円 642">
          <a:extLst>
            <a:ext uri="{FF2B5EF4-FFF2-40B4-BE49-F238E27FC236}">
              <a16:creationId xmlns:a16="http://schemas.microsoft.com/office/drawing/2014/main" id="{67132B11-4883-445E-ADBC-19C66D2D97E6}"/>
            </a:ext>
          </a:extLst>
        </xdr:cNvPr>
        <xdr:cNvSpPr/>
      </xdr:nvSpPr>
      <xdr:spPr>
        <a:xfrm>
          <a:off x="162687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24782</xdr:rowOff>
    </xdr:from>
    <xdr:ext cx="405111" cy="259045"/>
    <xdr:sp macro="" textlink="">
      <xdr:nvSpPr>
        <xdr:cNvPr id="644" name="【学校施設】&#10;有形固定資産減価償却率該当値テキスト">
          <a:extLst>
            <a:ext uri="{FF2B5EF4-FFF2-40B4-BE49-F238E27FC236}">
              <a16:creationId xmlns:a16="http://schemas.microsoft.com/office/drawing/2014/main" id="{C9BD13B6-E32D-4A12-8D5D-155B3A8597E5}"/>
            </a:ext>
          </a:extLst>
        </xdr:cNvPr>
        <xdr:cNvSpPr txBox="1"/>
      </xdr:nvSpPr>
      <xdr:spPr>
        <a:xfrm>
          <a:off x="16357600"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19685</xdr:rowOff>
    </xdr:from>
    <xdr:to>
      <xdr:col>81</xdr:col>
      <xdr:colOff>101600</xdr:colOff>
      <xdr:row>60</xdr:row>
      <xdr:rowOff>121285</xdr:rowOff>
    </xdr:to>
    <xdr:sp macro="" textlink="">
      <xdr:nvSpPr>
        <xdr:cNvPr id="645" name="楕円 644">
          <a:extLst>
            <a:ext uri="{FF2B5EF4-FFF2-40B4-BE49-F238E27FC236}">
              <a16:creationId xmlns:a16="http://schemas.microsoft.com/office/drawing/2014/main" id="{083F0483-84B0-40DA-BE78-3A65DF6088A4}"/>
            </a:ext>
          </a:extLst>
        </xdr:cNvPr>
        <xdr:cNvSpPr/>
      </xdr:nvSpPr>
      <xdr:spPr>
        <a:xfrm>
          <a:off x="15430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70485</xdr:rowOff>
    </xdr:from>
    <xdr:to>
      <xdr:col>85</xdr:col>
      <xdr:colOff>127000</xdr:colOff>
      <xdr:row>60</xdr:row>
      <xdr:rowOff>97155</xdr:rowOff>
    </xdr:to>
    <xdr:cxnSp macro="">
      <xdr:nvCxnSpPr>
        <xdr:cNvPr id="646" name="直線コネクタ 645">
          <a:extLst>
            <a:ext uri="{FF2B5EF4-FFF2-40B4-BE49-F238E27FC236}">
              <a16:creationId xmlns:a16="http://schemas.microsoft.com/office/drawing/2014/main" id="{C387BF42-77BA-40A6-874F-C2163113F636}"/>
            </a:ext>
          </a:extLst>
        </xdr:cNvPr>
        <xdr:cNvCxnSpPr/>
      </xdr:nvCxnSpPr>
      <xdr:spPr>
        <a:xfrm>
          <a:off x="15481300" y="1035748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149225</xdr:rowOff>
    </xdr:from>
    <xdr:to>
      <xdr:col>76</xdr:col>
      <xdr:colOff>165100</xdr:colOff>
      <xdr:row>60</xdr:row>
      <xdr:rowOff>79375</xdr:rowOff>
    </xdr:to>
    <xdr:sp macro="" textlink="">
      <xdr:nvSpPr>
        <xdr:cNvPr id="647" name="楕円 646">
          <a:extLst>
            <a:ext uri="{FF2B5EF4-FFF2-40B4-BE49-F238E27FC236}">
              <a16:creationId xmlns:a16="http://schemas.microsoft.com/office/drawing/2014/main" id="{5D54B648-2F47-4E01-BB46-18F07BCFB7FD}"/>
            </a:ext>
          </a:extLst>
        </xdr:cNvPr>
        <xdr:cNvSpPr/>
      </xdr:nvSpPr>
      <xdr:spPr>
        <a:xfrm>
          <a:off x="14541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28575</xdr:rowOff>
    </xdr:from>
    <xdr:to>
      <xdr:col>81</xdr:col>
      <xdr:colOff>50800</xdr:colOff>
      <xdr:row>60</xdr:row>
      <xdr:rowOff>70485</xdr:rowOff>
    </xdr:to>
    <xdr:cxnSp macro="">
      <xdr:nvCxnSpPr>
        <xdr:cNvPr id="648" name="直線コネクタ 647">
          <a:extLst>
            <a:ext uri="{FF2B5EF4-FFF2-40B4-BE49-F238E27FC236}">
              <a16:creationId xmlns:a16="http://schemas.microsoft.com/office/drawing/2014/main" id="{B0EAC06A-CC97-464E-9C7A-F0BF2D96C5F3}"/>
            </a:ext>
          </a:extLst>
        </xdr:cNvPr>
        <xdr:cNvCxnSpPr/>
      </xdr:nvCxnSpPr>
      <xdr:spPr>
        <a:xfrm>
          <a:off x="14592300" y="103155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101600</xdr:rowOff>
    </xdr:from>
    <xdr:to>
      <xdr:col>72</xdr:col>
      <xdr:colOff>38100</xdr:colOff>
      <xdr:row>60</xdr:row>
      <xdr:rowOff>31750</xdr:rowOff>
    </xdr:to>
    <xdr:sp macro="" textlink="">
      <xdr:nvSpPr>
        <xdr:cNvPr id="649" name="楕円 648">
          <a:extLst>
            <a:ext uri="{FF2B5EF4-FFF2-40B4-BE49-F238E27FC236}">
              <a16:creationId xmlns:a16="http://schemas.microsoft.com/office/drawing/2014/main" id="{026466C7-1015-4E14-8C6D-5E28541D07A8}"/>
            </a:ext>
          </a:extLst>
        </xdr:cNvPr>
        <xdr:cNvSpPr/>
      </xdr:nvSpPr>
      <xdr:spPr>
        <a:xfrm>
          <a:off x="13652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152400</xdr:rowOff>
    </xdr:from>
    <xdr:to>
      <xdr:col>76</xdr:col>
      <xdr:colOff>114300</xdr:colOff>
      <xdr:row>60</xdr:row>
      <xdr:rowOff>28575</xdr:rowOff>
    </xdr:to>
    <xdr:cxnSp macro="">
      <xdr:nvCxnSpPr>
        <xdr:cNvPr id="650" name="直線コネクタ 649">
          <a:extLst>
            <a:ext uri="{FF2B5EF4-FFF2-40B4-BE49-F238E27FC236}">
              <a16:creationId xmlns:a16="http://schemas.microsoft.com/office/drawing/2014/main" id="{8A497CD9-C15F-475C-B02F-1D39EA475CD9}"/>
            </a:ext>
          </a:extLst>
        </xdr:cNvPr>
        <xdr:cNvCxnSpPr/>
      </xdr:nvCxnSpPr>
      <xdr:spPr>
        <a:xfrm>
          <a:off x="13703300" y="102679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76835</xdr:rowOff>
    </xdr:from>
    <xdr:to>
      <xdr:col>67</xdr:col>
      <xdr:colOff>101600</xdr:colOff>
      <xdr:row>60</xdr:row>
      <xdr:rowOff>6985</xdr:rowOff>
    </xdr:to>
    <xdr:sp macro="" textlink="">
      <xdr:nvSpPr>
        <xdr:cNvPr id="651" name="楕円 650">
          <a:extLst>
            <a:ext uri="{FF2B5EF4-FFF2-40B4-BE49-F238E27FC236}">
              <a16:creationId xmlns:a16="http://schemas.microsoft.com/office/drawing/2014/main" id="{15B7B99E-1BCD-4080-848E-6F8E1422C686}"/>
            </a:ext>
          </a:extLst>
        </xdr:cNvPr>
        <xdr:cNvSpPr/>
      </xdr:nvSpPr>
      <xdr:spPr>
        <a:xfrm>
          <a:off x="12763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127635</xdr:rowOff>
    </xdr:from>
    <xdr:to>
      <xdr:col>71</xdr:col>
      <xdr:colOff>177800</xdr:colOff>
      <xdr:row>59</xdr:row>
      <xdr:rowOff>152400</xdr:rowOff>
    </xdr:to>
    <xdr:cxnSp macro="">
      <xdr:nvCxnSpPr>
        <xdr:cNvPr id="652" name="直線コネクタ 651">
          <a:extLst>
            <a:ext uri="{FF2B5EF4-FFF2-40B4-BE49-F238E27FC236}">
              <a16:creationId xmlns:a16="http://schemas.microsoft.com/office/drawing/2014/main" id="{DA2DCA2A-62E6-410B-8D27-11BF0F9411ED}"/>
            </a:ext>
          </a:extLst>
        </xdr:cNvPr>
        <xdr:cNvCxnSpPr/>
      </xdr:nvCxnSpPr>
      <xdr:spPr>
        <a:xfrm>
          <a:off x="12814300" y="1024318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82567</xdr:rowOff>
    </xdr:from>
    <xdr:ext cx="405111" cy="259045"/>
    <xdr:sp macro="" textlink="">
      <xdr:nvSpPr>
        <xdr:cNvPr id="653" name="n_1aveValue【学校施設】&#10;有形固定資産減価償却率">
          <a:extLst>
            <a:ext uri="{FF2B5EF4-FFF2-40B4-BE49-F238E27FC236}">
              <a16:creationId xmlns:a16="http://schemas.microsoft.com/office/drawing/2014/main" id="{4E3B209A-5C78-4FB6-8EC8-1D7CE37433D1}"/>
            </a:ext>
          </a:extLst>
        </xdr:cNvPr>
        <xdr:cNvSpPr txBox="1"/>
      </xdr:nvSpPr>
      <xdr:spPr>
        <a:xfrm>
          <a:off x="152660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61612</xdr:rowOff>
    </xdr:from>
    <xdr:ext cx="405111" cy="259045"/>
    <xdr:sp macro="" textlink="">
      <xdr:nvSpPr>
        <xdr:cNvPr id="654" name="n_2aveValue【学校施設】&#10;有形固定資産減価償却率">
          <a:extLst>
            <a:ext uri="{FF2B5EF4-FFF2-40B4-BE49-F238E27FC236}">
              <a16:creationId xmlns:a16="http://schemas.microsoft.com/office/drawing/2014/main" id="{F6B9C68B-AC0B-45B9-89A0-7FDB51B97004}"/>
            </a:ext>
          </a:extLst>
        </xdr:cNvPr>
        <xdr:cNvSpPr txBox="1"/>
      </xdr:nvSpPr>
      <xdr:spPr>
        <a:xfrm>
          <a:off x="14389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62882</xdr:rowOff>
    </xdr:from>
    <xdr:ext cx="405111" cy="259045"/>
    <xdr:sp macro="" textlink="">
      <xdr:nvSpPr>
        <xdr:cNvPr id="655" name="n_3aveValue【学校施設】&#10;有形固定資産減価償却率">
          <a:extLst>
            <a:ext uri="{FF2B5EF4-FFF2-40B4-BE49-F238E27FC236}">
              <a16:creationId xmlns:a16="http://schemas.microsoft.com/office/drawing/2014/main" id="{D67CF7E0-7DD6-4C82-8740-7BC7F20DEC11}"/>
            </a:ext>
          </a:extLst>
        </xdr:cNvPr>
        <xdr:cNvSpPr txBox="1"/>
      </xdr:nvSpPr>
      <xdr:spPr>
        <a:xfrm>
          <a:off x="13500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36212</xdr:rowOff>
    </xdr:from>
    <xdr:ext cx="405111" cy="259045"/>
    <xdr:sp macro="" textlink="">
      <xdr:nvSpPr>
        <xdr:cNvPr id="656" name="n_4aveValue【学校施設】&#10;有形固定資産減価償却率">
          <a:extLst>
            <a:ext uri="{FF2B5EF4-FFF2-40B4-BE49-F238E27FC236}">
              <a16:creationId xmlns:a16="http://schemas.microsoft.com/office/drawing/2014/main" id="{F4109AC5-DB6B-4A7E-8EA5-3C512676EAA6}"/>
            </a:ext>
          </a:extLst>
        </xdr:cNvPr>
        <xdr:cNvSpPr txBox="1"/>
      </xdr:nvSpPr>
      <xdr:spPr>
        <a:xfrm>
          <a:off x="12611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112412</xdr:rowOff>
    </xdr:from>
    <xdr:ext cx="405111" cy="259045"/>
    <xdr:sp macro="" textlink="">
      <xdr:nvSpPr>
        <xdr:cNvPr id="657" name="n_1mainValue【学校施設】&#10;有形固定資産減価償却率">
          <a:extLst>
            <a:ext uri="{FF2B5EF4-FFF2-40B4-BE49-F238E27FC236}">
              <a16:creationId xmlns:a16="http://schemas.microsoft.com/office/drawing/2014/main" id="{910B8084-9940-4E02-8BE8-A88AA4407896}"/>
            </a:ext>
          </a:extLst>
        </xdr:cNvPr>
        <xdr:cNvSpPr txBox="1"/>
      </xdr:nvSpPr>
      <xdr:spPr>
        <a:xfrm>
          <a:off x="152660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70502</xdr:rowOff>
    </xdr:from>
    <xdr:ext cx="405111" cy="259045"/>
    <xdr:sp macro="" textlink="">
      <xdr:nvSpPr>
        <xdr:cNvPr id="658" name="n_2mainValue【学校施設】&#10;有形固定資産減価償却率">
          <a:extLst>
            <a:ext uri="{FF2B5EF4-FFF2-40B4-BE49-F238E27FC236}">
              <a16:creationId xmlns:a16="http://schemas.microsoft.com/office/drawing/2014/main" id="{69CC4944-E76B-4F6F-8916-00DD734564D3}"/>
            </a:ext>
          </a:extLst>
        </xdr:cNvPr>
        <xdr:cNvSpPr txBox="1"/>
      </xdr:nvSpPr>
      <xdr:spPr>
        <a:xfrm>
          <a:off x="14389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48277</xdr:rowOff>
    </xdr:from>
    <xdr:ext cx="405111" cy="259045"/>
    <xdr:sp macro="" textlink="">
      <xdr:nvSpPr>
        <xdr:cNvPr id="659" name="n_3mainValue【学校施設】&#10;有形固定資産減価償却率">
          <a:extLst>
            <a:ext uri="{FF2B5EF4-FFF2-40B4-BE49-F238E27FC236}">
              <a16:creationId xmlns:a16="http://schemas.microsoft.com/office/drawing/2014/main" id="{5B8C71B4-0DA9-4A16-A59C-234AA29DB39E}"/>
            </a:ext>
          </a:extLst>
        </xdr:cNvPr>
        <xdr:cNvSpPr txBox="1"/>
      </xdr:nvSpPr>
      <xdr:spPr>
        <a:xfrm>
          <a:off x="13500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23512</xdr:rowOff>
    </xdr:from>
    <xdr:ext cx="405111" cy="259045"/>
    <xdr:sp macro="" textlink="">
      <xdr:nvSpPr>
        <xdr:cNvPr id="660" name="n_4mainValue【学校施設】&#10;有形固定資産減価償却率">
          <a:extLst>
            <a:ext uri="{FF2B5EF4-FFF2-40B4-BE49-F238E27FC236}">
              <a16:creationId xmlns:a16="http://schemas.microsoft.com/office/drawing/2014/main" id="{6F03DA41-17FD-4F3D-A68A-B23D7FF9264B}"/>
            </a:ext>
          </a:extLst>
        </xdr:cNvPr>
        <xdr:cNvSpPr txBox="1"/>
      </xdr:nvSpPr>
      <xdr:spPr>
        <a:xfrm>
          <a:off x="12611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349826E2-7B84-47F9-BD95-E5081C84CB2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D66442F0-CB7A-4270-B794-47D1E832010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1CB286D9-2143-432F-9C01-62841791F3F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B4F0EA80-B293-4059-94E3-77BD159EC0E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6F1F0891-CCCF-49D7-86F5-14C3045CEE0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2C84EA62-DF39-4EC2-BDEC-05548C5283D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FEE76E87-4364-48A6-B12E-721ED1C9E64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4902584E-3A1F-43D0-8812-F992C56AF8E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A4281D63-1D2D-47F5-AB97-6C199614E6A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88F670BD-EB3E-47A2-90BB-11BFAEBF257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1" name="直線コネクタ 670">
          <a:extLst>
            <a:ext uri="{FF2B5EF4-FFF2-40B4-BE49-F238E27FC236}">
              <a16:creationId xmlns:a16="http://schemas.microsoft.com/office/drawing/2014/main" id="{CDFC80C6-0200-490F-962F-82C5B02E3B0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2" name="テキスト ボックス 671">
          <a:extLst>
            <a:ext uri="{FF2B5EF4-FFF2-40B4-BE49-F238E27FC236}">
              <a16:creationId xmlns:a16="http://schemas.microsoft.com/office/drawing/2014/main" id="{93FD5581-37C8-4A24-86A7-75EEBA891F7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3" name="直線コネクタ 672">
          <a:extLst>
            <a:ext uri="{FF2B5EF4-FFF2-40B4-BE49-F238E27FC236}">
              <a16:creationId xmlns:a16="http://schemas.microsoft.com/office/drawing/2014/main" id="{00CA4487-C7A2-461B-9DE8-9750E7D6E75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4" name="テキスト ボックス 673">
          <a:extLst>
            <a:ext uri="{FF2B5EF4-FFF2-40B4-BE49-F238E27FC236}">
              <a16:creationId xmlns:a16="http://schemas.microsoft.com/office/drawing/2014/main" id="{11301689-CE85-42CA-9813-B3E005A1269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5" name="直線コネクタ 674">
          <a:extLst>
            <a:ext uri="{FF2B5EF4-FFF2-40B4-BE49-F238E27FC236}">
              <a16:creationId xmlns:a16="http://schemas.microsoft.com/office/drawing/2014/main" id="{C4A54084-B299-41E4-BB60-6370C32C6B7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76" name="テキスト ボックス 675">
          <a:extLst>
            <a:ext uri="{FF2B5EF4-FFF2-40B4-BE49-F238E27FC236}">
              <a16:creationId xmlns:a16="http://schemas.microsoft.com/office/drawing/2014/main" id="{BD4729C2-2AE3-4F32-83CE-EE95253E517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7" name="直線コネクタ 676">
          <a:extLst>
            <a:ext uri="{FF2B5EF4-FFF2-40B4-BE49-F238E27FC236}">
              <a16:creationId xmlns:a16="http://schemas.microsoft.com/office/drawing/2014/main" id="{47C71A97-921D-499B-9D04-E783746CEE0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78" name="テキスト ボックス 677">
          <a:extLst>
            <a:ext uri="{FF2B5EF4-FFF2-40B4-BE49-F238E27FC236}">
              <a16:creationId xmlns:a16="http://schemas.microsoft.com/office/drawing/2014/main" id="{10A40328-B1B5-493B-B905-0F3BE6549651}"/>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9" name="直線コネクタ 678">
          <a:extLst>
            <a:ext uri="{FF2B5EF4-FFF2-40B4-BE49-F238E27FC236}">
              <a16:creationId xmlns:a16="http://schemas.microsoft.com/office/drawing/2014/main" id="{D2CFF83E-7C01-441D-A11C-114E2B18FC0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0" name="テキスト ボックス 679">
          <a:extLst>
            <a:ext uri="{FF2B5EF4-FFF2-40B4-BE49-F238E27FC236}">
              <a16:creationId xmlns:a16="http://schemas.microsoft.com/office/drawing/2014/main" id="{50A49018-77DE-4844-9098-5FF65F6EFECB}"/>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54E3D758-C88F-41D4-97DB-DD68F418B67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2" name="テキスト ボックス 681">
          <a:extLst>
            <a:ext uri="{FF2B5EF4-FFF2-40B4-BE49-F238E27FC236}">
              <a16:creationId xmlns:a16="http://schemas.microsoft.com/office/drawing/2014/main" id="{86962FB6-A01C-4FB7-B084-1D8F20E40DE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学校施設】&#10;一人当たり面積グラフ枠">
          <a:extLst>
            <a:ext uri="{FF2B5EF4-FFF2-40B4-BE49-F238E27FC236}">
              <a16:creationId xmlns:a16="http://schemas.microsoft.com/office/drawing/2014/main" id="{39BADC20-0DF2-42AF-BD14-5D14EBF8364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69647</xdr:rowOff>
    </xdr:from>
    <xdr:to>
      <xdr:col>116</xdr:col>
      <xdr:colOff>62864</xdr:colOff>
      <xdr:row>64</xdr:row>
      <xdr:rowOff>36119</xdr:rowOff>
    </xdr:to>
    <xdr:cxnSp macro="">
      <xdr:nvCxnSpPr>
        <xdr:cNvPr id="684" name="直線コネクタ 683">
          <a:extLst>
            <a:ext uri="{FF2B5EF4-FFF2-40B4-BE49-F238E27FC236}">
              <a16:creationId xmlns:a16="http://schemas.microsoft.com/office/drawing/2014/main" id="{69E924E5-8B2D-4D10-A133-72614DE129B1}"/>
            </a:ext>
          </a:extLst>
        </xdr:cNvPr>
        <xdr:cNvCxnSpPr/>
      </xdr:nvCxnSpPr>
      <xdr:spPr>
        <a:xfrm flipV="1">
          <a:off x="22160864" y="9499397"/>
          <a:ext cx="0" cy="150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39946</xdr:rowOff>
    </xdr:from>
    <xdr:ext cx="469744" cy="259045"/>
    <xdr:sp macro="" textlink="">
      <xdr:nvSpPr>
        <xdr:cNvPr id="685" name="【学校施設】&#10;一人当たり面積最小値テキスト">
          <a:extLst>
            <a:ext uri="{FF2B5EF4-FFF2-40B4-BE49-F238E27FC236}">
              <a16:creationId xmlns:a16="http://schemas.microsoft.com/office/drawing/2014/main" id="{D83B5421-B474-40DB-9692-87B9C6A8E5B4}"/>
            </a:ext>
          </a:extLst>
        </xdr:cNvPr>
        <xdr:cNvSpPr txBox="1"/>
      </xdr:nvSpPr>
      <xdr:spPr>
        <a:xfrm>
          <a:off x="22199600" y="1101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36119</xdr:rowOff>
    </xdr:from>
    <xdr:to>
      <xdr:col>116</xdr:col>
      <xdr:colOff>152400</xdr:colOff>
      <xdr:row>64</xdr:row>
      <xdr:rowOff>36119</xdr:rowOff>
    </xdr:to>
    <xdr:cxnSp macro="">
      <xdr:nvCxnSpPr>
        <xdr:cNvPr id="686" name="直線コネクタ 685">
          <a:extLst>
            <a:ext uri="{FF2B5EF4-FFF2-40B4-BE49-F238E27FC236}">
              <a16:creationId xmlns:a16="http://schemas.microsoft.com/office/drawing/2014/main" id="{D1B48343-D364-413C-9C8B-FFC5B5EB48CC}"/>
            </a:ext>
          </a:extLst>
        </xdr:cNvPr>
        <xdr:cNvCxnSpPr/>
      </xdr:nvCxnSpPr>
      <xdr:spPr>
        <a:xfrm>
          <a:off x="22072600" y="1100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16324</xdr:rowOff>
    </xdr:from>
    <xdr:ext cx="534377" cy="259045"/>
    <xdr:sp macro="" textlink="">
      <xdr:nvSpPr>
        <xdr:cNvPr id="687" name="【学校施設】&#10;一人当たり面積最大値テキスト">
          <a:extLst>
            <a:ext uri="{FF2B5EF4-FFF2-40B4-BE49-F238E27FC236}">
              <a16:creationId xmlns:a16="http://schemas.microsoft.com/office/drawing/2014/main" id="{E747298C-60A4-47AC-A8B5-15A724779353}"/>
            </a:ext>
          </a:extLst>
        </xdr:cNvPr>
        <xdr:cNvSpPr txBox="1"/>
      </xdr:nvSpPr>
      <xdr:spPr>
        <a:xfrm>
          <a:off x="22199600" y="927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69647</xdr:rowOff>
    </xdr:from>
    <xdr:to>
      <xdr:col>116</xdr:col>
      <xdr:colOff>152400</xdr:colOff>
      <xdr:row>55</xdr:row>
      <xdr:rowOff>69647</xdr:rowOff>
    </xdr:to>
    <xdr:cxnSp macro="">
      <xdr:nvCxnSpPr>
        <xdr:cNvPr id="688" name="直線コネクタ 687">
          <a:extLst>
            <a:ext uri="{FF2B5EF4-FFF2-40B4-BE49-F238E27FC236}">
              <a16:creationId xmlns:a16="http://schemas.microsoft.com/office/drawing/2014/main" id="{4BCC61FE-5E88-4C62-8A08-0A9437445FF4}"/>
            </a:ext>
          </a:extLst>
        </xdr:cNvPr>
        <xdr:cNvCxnSpPr/>
      </xdr:nvCxnSpPr>
      <xdr:spPr>
        <a:xfrm>
          <a:off x="22072600" y="949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30421</xdr:rowOff>
    </xdr:from>
    <xdr:ext cx="469744" cy="259045"/>
    <xdr:sp macro="" textlink="">
      <xdr:nvSpPr>
        <xdr:cNvPr id="689" name="【学校施設】&#10;一人当たり面積平均値テキスト">
          <a:extLst>
            <a:ext uri="{FF2B5EF4-FFF2-40B4-BE49-F238E27FC236}">
              <a16:creationId xmlns:a16="http://schemas.microsoft.com/office/drawing/2014/main" id="{E0396FAE-E24F-4F8A-8652-BE522D22719E}"/>
            </a:ext>
          </a:extLst>
        </xdr:cNvPr>
        <xdr:cNvSpPr txBox="1"/>
      </xdr:nvSpPr>
      <xdr:spPr>
        <a:xfrm>
          <a:off x="22199600" y="10660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51994</xdr:rowOff>
    </xdr:from>
    <xdr:to>
      <xdr:col>116</xdr:col>
      <xdr:colOff>114300</xdr:colOff>
      <xdr:row>62</xdr:row>
      <xdr:rowOff>153594</xdr:rowOff>
    </xdr:to>
    <xdr:sp macro="" textlink="">
      <xdr:nvSpPr>
        <xdr:cNvPr id="690" name="フローチャート: 判断 689">
          <a:extLst>
            <a:ext uri="{FF2B5EF4-FFF2-40B4-BE49-F238E27FC236}">
              <a16:creationId xmlns:a16="http://schemas.microsoft.com/office/drawing/2014/main" id="{E496EEB2-4452-4FDF-8F0D-BFED8FC9C662}"/>
            </a:ext>
          </a:extLst>
        </xdr:cNvPr>
        <xdr:cNvSpPr/>
      </xdr:nvSpPr>
      <xdr:spPr>
        <a:xfrm>
          <a:off x="22110700" y="1068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64491</xdr:rowOff>
    </xdr:from>
    <xdr:to>
      <xdr:col>112</xdr:col>
      <xdr:colOff>38100</xdr:colOff>
      <xdr:row>62</xdr:row>
      <xdr:rowOff>166091</xdr:rowOff>
    </xdr:to>
    <xdr:sp macro="" textlink="">
      <xdr:nvSpPr>
        <xdr:cNvPr id="691" name="フローチャート: 判断 690">
          <a:extLst>
            <a:ext uri="{FF2B5EF4-FFF2-40B4-BE49-F238E27FC236}">
              <a16:creationId xmlns:a16="http://schemas.microsoft.com/office/drawing/2014/main" id="{CFAA7A58-CE71-4290-8E14-4A5BEE9016BB}"/>
            </a:ext>
          </a:extLst>
        </xdr:cNvPr>
        <xdr:cNvSpPr/>
      </xdr:nvSpPr>
      <xdr:spPr>
        <a:xfrm>
          <a:off x="21272500" y="1069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74092</xdr:rowOff>
    </xdr:from>
    <xdr:to>
      <xdr:col>107</xdr:col>
      <xdr:colOff>101600</xdr:colOff>
      <xdr:row>63</xdr:row>
      <xdr:rowOff>4242</xdr:rowOff>
    </xdr:to>
    <xdr:sp macro="" textlink="">
      <xdr:nvSpPr>
        <xdr:cNvPr id="692" name="フローチャート: 判断 691">
          <a:extLst>
            <a:ext uri="{FF2B5EF4-FFF2-40B4-BE49-F238E27FC236}">
              <a16:creationId xmlns:a16="http://schemas.microsoft.com/office/drawing/2014/main" id="{738187B5-FDC8-4336-A9D3-1C49D40F7B0E}"/>
            </a:ext>
          </a:extLst>
        </xdr:cNvPr>
        <xdr:cNvSpPr/>
      </xdr:nvSpPr>
      <xdr:spPr>
        <a:xfrm>
          <a:off x="20383500" y="1070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65177</xdr:rowOff>
    </xdr:from>
    <xdr:to>
      <xdr:col>102</xdr:col>
      <xdr:colOff>165100</xdr:colOff>
      <xdr:row>62</xdr:row>
      <xdr:rowOff>166777</xdr:rowOff>
    </xdr:to>
    <xdr:sp macro="" textlink="">
      <xdr:nvSpPr>
        <xdr:cNvPr id="693" name="フローチャート: 判断 692">
          <a:extLst>
            <a:ext uri="{FF2B5EF4-FFF2-40B4-BE49-F238E27FC236}">
              <a16:creationId xmlns:a16="http://schemas.microsoft.com/office/drawing/2014/main" id="{17C0CC96-B5AD-4181-ABB1-FEDA8422B0E2}"/>
            </a:ext>
          </a:extLst>
        </xdr:cNvPr>
        <xdr:cNvSpPr/>
      </xdr:nvSpPr>
      <xdr:spPr>
        <a:xfrm>
          <a:off x="19494500" y="106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72416</xdr:rowOff>
    </xdr:from>
    <xdr:to>
      <xdr:col>98</xdr:col>
      <xdr:colOff>38100</xdr:colOff>
      <xdr:row>63</xdr:row>
      <xdr:rowOff>2566</xdr:rowOff>
    </xdr:to>
    <xdr:sp macro="" textlink="">
      <xdr:nvSpPr>
        <xdr:cNvPr id="694" name="フローチャート: 判断 693">
          <a:extLst>
            <a:ext uri="{FF2B5EF4-FFF2-40B4-BE49-F238E27FC236}">
              <a16:creationId xmlns:a16="http://schemas.microsoft.com/office/drawing/2014/main" id="{BF8F9FE7-C263-4C9F-B169-7027B7F7136A}"/>
            </a:ext>
          </a:extLst>
        </xdr:cNvPr>
        <xdr:cNvSpPr/>
      </xdr:nvSpPr>
      <xdr:spPr>
        <a:xfrm>
          <a:off x="18605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6639DF1A-1008-477A-850A-91DFEFA3DF6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EB1ED3F9-3737-4440-8FC2-4F8D808C336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127C7A77-BB3F-499A-BC89-E9D54BEE7C4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54806680-414C-4C52-B9F6-C7DD19C12A9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70DC62E0-63FD-40F8-8BF3-D26B0D35F8D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125222</xdr:rowOff>
    </xdr:from>
    <xdr:to>
      <xdr:col>116</xdr:col>
      <xdr:colOff>114300</xdr:colOff>
      <xdr:row>62</xdr:row>
      <xdr:rowOff>55372</xdr:rowOff>
    </xdr:to>
    <xdr:sp macro="" textlink="">
      <xdr:nvSpPr>
        <xdr:cNvPr id="700" name="楕円 699">
          <a:extLst>
            <a:ext uri="{FF2B5EF4-FFF2-40B4-BE49-F238E27FC236}">
              <a16:creationId xmlns:a16="http://schemas.microsoft.com/office/drawing/2014/main" id="{7E53463E-EF8B-4CD7-9D23-FD8621C04B44}"/>
            </a:ext>
          </a:extLst>
        </xdr:cNvPr>
        <xdr:cNvSpPr/>
      </xdr:nvSpPr>
      <xdr:spPr>
        <a:xfrm>
          <a:off x="221107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148099</xdr:rowOff>
    </xdr:from>
    <xdr:ext cx="469744" cy="259045"/>
    <xdr:sp macro="" textlink="">
      <xdr:nvSpPr>
        <xdr:cNvPr id="701" name="【学校施設】&#10;一人当たり面積該当値テキスト">
          <a:extLst>
            <a:ext uri="{FF2B5EF4-FFF2-40B4-BE49-F238E27FC236}">
              <a16:creationId xmlns:a16="http://schemas.microsoft.com/office/drawing/2014/main" id="{2FFD6D74-D9DB-483E-86B5-F05EEDFB1961}"/>
            </a:ext>
          </a:extLst>
        </xdr:cNvPr>
        <xdr:cNvSpPr txBox="1"/>
      </xdr:nvSpPr>
      <xdr:spPr>
        <a:xfrm>
          <a:off x="22199600" y="1043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133528</xdr:rowOff>
    </xdr:from>
    <xdr:to>
      <xdr:col>112</xdr:col>
      <xdr:colOff>38100</xdr:colOff>
      <xdr:row>62</xdr:row>
      <xdr:rowOff>63678</xdr:rowOff>
    </xdr:to>
    <xdr:sp macro="" textlink="">
      <xdr:nvSpPr>
        <xdr:cNvPr id="702" name="楕円 701">
          <a:extLst>
            <a:ext uri="{FF2B5EF4-FFF2-40B4-BE49-F238E27FC236}">
              <a16:creationId xmlns:a16="http://schemas.microsoft.com/office/drawing/2014/main" id="{0DCFB5AA-E734-44CF-B236-04FFABA8A132}"/>
            </a:ext>
          </a:extLst>
        </xdr:cNvPr>
        <xdr:cNvSpPr/>
      </xdr:nvSpPr>
      <xdr:spPr>
        <a:xfrm>
          <a:off x="21272500" y="1059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4572</xdr:rowOff>
    </xdr:from>
    <xdr:to>
      <xdr:col>116</xdr:col>
      <xdr:colOff>63500</xdr:colOff>
      <xdr:row>62</xdr:row>
      <xdr:rowOff>12878</xdr:rowOff>
    </xdr:to>
    <xdr:cxnSp macro="">
      <xdr:nvCxnSpPr>
        <xdr:cNvPr id="703" name="直線コネクタ 702">
          <a:extLst>
            <a:ext uri="{FF2B5EF4-FFF2-40B4-BE49-F238E27FC236}">
              <a16:creationId xmlns:a16="http://schemas.microsoft.com/office/drawing/2014/main" id="{67628881-2FCB-4430-8BE9-4487EE8811A5}"/>
            </a:ext>
          </a:extLst>
        </xdr:cNvPr>
        <xdr:cNvCxnSpPr/>
      </xdr:nvCxnSpPr>
      <xdr:spPr>
        <a:xfrm flipV="1">
          <a:off x="21323300" y="10634472"/>
          <a:ext cx="8382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135204</xdr:rowOff>
    </xdr:from>
    <xdr:to>
      <xdr:col>107</xdr:col>
      <xdr:colOff>101600</xdr:colOff>
      <xdr:row>62</xdr:row>
      <xdr:rowOff>65354</xdr:rowOff>
    </xdr:to>
    <xdr:sp macro="" textlink="">
      <xdr:nvSpPr>
        <xdr:cNvPr id="704" name="楕円 703">
          <a:extLst>
            <a:ext uri="{FF2B5EF4-FFF2-40B4-BE49-F238E27FC236}">
              <a16:creationId xmlns:a16="http://schemas.microsoft.com/office/drawing/2014/main" id="{B10B9EEE-336A-4F72-8A99-85E05233BFF1}"/>
            </a:ext>
          </a:extLst>
        </xdr:cNvPr>
        <xdr:cNvSpPr/>
      </xdr:nvSpPr>
      <xdr:spPr>
        <a:xfrm>
          <a:off x="20383500" y="1059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12878</xdr:rowOff>
    </xdr:from>
    <xdr:to>
      <xdr:col>111</xdr:col>
      <xdr:colOff>177800</xdr:colOff>
      <xdr:row>62</xdr:row>
      <xdr:rowOff>14554</xdr:rowOff>
    </xdr:to>
    <xdr:cxnSp macro="">
      <xdr:nvCxnSpPr>
        <xdr:cNvPr id="705" name="直線コネクタ 704">
          <a:extLst>
            <a:ext uri="{FF2B5EF4-FFF2-40B4-BE49-F238E27FC236}">
              <a16:creationId xmlns:a16="http://schemas.microsoft.com/office/drawing/2014/main" id="{FB9B2D0E-840B-4F89-A8F3-3A523D01602D}"/>
            </a:ext>
          </a:extLst>
        </xdr:cNvPr>
        <xdr:cNvCxnSpPr/>
      </xdr:nvCxnSpPr>
      <xdr:spPr>
        <a:xfrm flipV="1">
          <a:off x="20434300" y="10642778"/>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129794</xdr:rowOff>
    </xdr:from>
    <xdr:to>
      <xdr:col>102</xdr:col>
      <xdr:colOff>165100</xdr:colOff>
      <xdr:row>62</xdr:row>
      <xdr:rowOff>59944</xdr:rowOff>
    </xdr:to>
    <xdr:sp macro="" textlink="">
      <xdr:nvSpPr>
        <xdr:cNvPr id="706" name="楕円 705">
          <a:extLst>
            <a:ext uri="{FF2B5EF4-FFF2-40B4-BE49-F238E27FC236}">
              <a16:creationId xmlns:a16="http://schemas.microsoft.com/office/drawing/2014/main" id="{EAF18FAA-6262-466C-93A6-A3128D3AC4A8}"/>
            </a:ext>
          </a:extLst>
        </xdr:cNvPr>
        <xdr:cNvSpPr/>
      </xdr:nvSpPr>
      <xdr:spPr>
        <a:xfrm>
          <a:off x="194945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9144</xdr:rowOff>
    </xdr:from>
    <xdr:to>
      <xdr:col>107</xdr:col>
      <xdr:colOff>50800</xdr:colOff>
      <xdr:row>62</xdr:row>
      <xdr:rowOff>14554</xdr:rowOff>
    </xdr:to>
    <xdr:cxnSp macro="">
      <xdr:nvCxnSpPr>
        <xdr:cNvPr id="707" name="直線コネクタ 706">
          <a:extLst>
            <a:ext uri="{FF2B5EF4-FFF2-40B4-BE49-F238E27FC236}">
              <a16:creationId xmlns:a16="http://schemas.microsoft.com/office/drawing/2014/main" id="{0467A9C4-0D12-4792-9B6A-2E5A2FE1813C}"/>
            </a:ext>
          </a:extLst>
        </xdr:cNvPr>
        <xdr:cNvCxnSpPr/>
      </xdr:nvCxnSpPr>
      <xdr:spPr>
        <a:xfrm>
          <a:off x="19545300" y="10639044"/>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33706</xdr:rowOff>
    </xdr:from>
    <xdr:to>
      <xdr:col>98</xdr:col>
      <xdr:colOff>38100</xdr:colOff>
      <xdr:row>62</xdr:row>
      <xdr:rowOff>135306</xdr:rowOff>
    </xdr:to>
    <xdr:sp macro="" textlink="">
      <xdr:nvSpPr>
        <xdr:cNvPr id="708" name="楕円 707">
          <a:extLst>
            <a:ext uri="{FF2B5EF4-FFF2-40B4-BE49-F238E27FC236}">
              <a16:creationId xmlns:a16="http://schemas.microsoft.com/office/drawing/2014/main" id="{4AD8A062-7C93-4AAE-9804-5ABB64A4FFCE}"/>
            </a:ext>
          </a:extLst>
        </xdr:cNvPr>
        <xdr:cNvSpPr/>
      </xdr:nvSpPr>
      <xdr:spPr>
        <a:xfrm>
          <a:off x="18605500" y="1066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9144</xdr:rowOff>
    </xdr:from>
    <xdr:to>
      <xdr:col>102</xdr:col>
      <xdr:colOff>114300</xdr:colOff>
      <xdr:row>62</xdr:row>
      <xdr:rowOff>84506</xdr:rowOff>
    </xdr:to>
    <xdr:cxnSp macro="">
      <xdr:nvCxnSpPr>
        <xdr:cNvPr id="709" name="直線コネクタ 708">
          <a:extLst>
            <a:ext uri="{FF2B5EF4-FFF2-40B4-BE49-F238E27FC236}">
              <a16:creationId xmlns:a16="http://schemas.microsoft.com/office/drawing/2014/main" id="{39D1D005-D758-419D-84C4-BBCD11AE8E47}"/>
            </a:ext>
          </a:extLst>
        </xdr:cNvPr>
        <xdr:cNvCxnSpPr/>
      </xdr:nvCxnSpPr>
      <xdr:spPr>
        <a:xfrm flipV="1">
          <a:off x="18656300" y="10639044"/>
          <a:ext cx="889000" cy="7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157218</xdr:rowOff>
    </xdr:from>
    <xdr:ext cx="469744" cy="259045"/>
    <xdr:sp macro="" textlink="">
      <xdr:nvSpPr>
        <xdr:cNvPr id="710" name="n_1aveValue【学校施設】&#10;一人当たり面積">
          <a:extLst>
            <a:ext uri="{FF2B5EF4-FFF2-40B4-BE49-F238E27FC236}">
              <a16:creationId xmlns:a16="http://schemas.microsoft.com/office/drawing/2014/main" id="{CBA23B5A-EBB8-4906-9F5E-29C926FB9207}"/>
            </a:ext>
          </a:extLst>
        </xdr:cNvPr>
        <xdr:cNvSpPr txBox="1"/>
      </xdr:nvSpPr>
      <xdr:spPr>
        <a:xfrm>
          <a:off x="21075727" y="1078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166819</xdr:rowOff>
    </xdr:from>
    <xdr:ext cx="469744" cy="259045"/>
    <xdr:sp macro="" textlink="">
      <xdr:nvSpPr>
        <xdr:cNvPr id="711" name="n_2aveValue【学校施設】&#10;一人当たり面積">
          <a:extLst>
            <a:ext uri="{FF2B5EF4-FFF2-40B4-BE49-F238E27FC236}">
              <a16:creationId xmlns:a16="http://schemas.microsoft.com/office/drawing/2014/main" id="{8AFD9A01-138D-4944-8D27-BB688320C3AC}"/>
            </a:ext>
          </a:extLst>
        </xdr:cNvPr>
        <xdr:cNvSpPr txBox="1"/>
      </xdr:nvSpPr>
      <xdr:spPr>
        <a:xfrm>
          <a:off x="20199427" y="1079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157904</xdr:rowOff>
    </xdr:from>
    <xdr:ext cx="469744" cy="259045"/>
    <xdr:sp macro="" textlink="">
      <xdr:nvSpPr>
        <xdr:cNvPr id="712" name="n_3aveValue【学校施設】&#10;一人当たり面積">
          <a:extLst>
            <a:ext uri="{FF2B5EF4-FFF2-40B4-BE49-F238E27FC236}">
              <a16:creationId xmlns:a16="http://schemas.microsoft.com/office/drawing/2014/main" id="{61913DBD-58F3-4A36-8033-42805FC6D900}"/>
            </a:ext>
          </a:extLst>
        </xdr:cNvPr>
        <xdr:cNvSpPr txBox="1"/>
      </xdr:nvSpPr>
      <xdr:spPr>
        <a:xfrm>
          <a:off x="19310427" y="1078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165143</xdr:rowOff>
    </xdr:from>
    <xdr:ext cx="469744" cy="259045"/>
    <xdr:sp macro="" textlink="">
      <xdr:nvSpPr>
        <xdr:cNvPr id="713" name="n_4aveValue【学校施設】&#10;一人当たり面積">
          <a:extLst>
            <a:ext uri="{FF2B5EF4-FFF2-40B4-BE49-F238E27FC236}">
              <a16:creationId xmlns:a16="http://schemas.microsoft.com/office/drawing/2014/main" id="{D1546C18-ACEF-4807-BC96-E67FFCF6AB61}"/>
            </a:ext>
          </a:extLst>
        </xdr:cNvPr>
        <xdr:cNvSpPr txBox="1"/>
      </xdr:nvSpPr>
      <xdr:spPr>
        <a:xfrm>
          <a:off x="18421427" y="107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80205</xdr:rowOff>
    </xdr:from>
    <xdr:ext cx="469744" cy="259045"/>
    <xdr:sp macro="" textlink="">
      <xdr:nvSpPr>
        <xdr:cNvPr id="714" name="n_1mainValue【学校施設】&#10;一人当たり面積">
          <a:extLst>
            <a:ext uri="{FF2B5EF4-FFF2-40B4-BE49-F238E27FC236}">
              <a16:creationId xmlns:a16="http://schemas.microsoft.com/office/drawing/2014/main" id="{6EFA33D1-285D-4A99-BF2F-A6DF9132D651}"/>
            </a:ext>
          </a:extLst>
        </xdr:cNvPr>
        <xdr:cNvSpPr txBox="1"/>
      </xdr:nvSpPr>
      <xdr:spPr>
        <a:xfrm>
          <a:off x="21075727" y="1036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81881</xdr:rowOff>
    </xdr:from>
    <xdr:ext cx="469744" cy="259045"/>
    <xdr:sp macro="" textlink="">
      <xdr:nvSpPr>
        <xdr:cNvPr id="715" name="n_2mainValue【学校施設】&#10;一人当たり面積">
          <a:extLst>
            <a:ext uri="{FF2B5EF4-FFF2-40B4-BE49-F238E27FC236}">
              <a16:creationId xmlns:a16="http://schemas.microsoft.com/office/drawing/2014/main" id="{8156EBA4-4F99-4CE2-85DB-DA05DBAC8A8A}"/>
            </a:ext>
          </a:extLst>
        </xdr:cNvPr>
        <xdr:cNvSpPr txBox="1"/>
      </xdr:nvSpPr>
      <xdr:spPr>
        <a:xfrm>
          <a:off x="20199427" y="1036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76471</xdr:rowOff>
    </xdr:from>
    <xdr:ext cx="469744" cy="259045"/>
    <xdr:sp macro="" textlink="">
      <xdr:nvSpPr>
        <xdr:cNvPr id="716" name="n_3mainValue【学校施設】&#10;一人当たり面積">
          <a:extLst>
            <a:ext uri="{FF2B5EF4-FFF2-40B4-BE49-F238E27FC236}">
              <a16:creationId xmlns:a16="http://schemas.microsoft.com/office/drawing/2014/main" id="{B6B2B2B9-D82D-4527-AC44-9E2B3C4C1296}"/>
            </a:ext>
          </a:extLst>
        </xdr:cNvPr>
        <xdr:cNvSpPr txBox="1"/>
      </xdr:nvSpPr>
      <xdr:spPr>
        <a:xfrm>
          <a:off x="193104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151833</xdr:rowOff>
    </xdr:from>
    <xdr:ext cx="469744" cy="259045"/>
    <xdr:sp macro="" textlink="">
      <xdr:nvSpPr>
        <xdr:cNvPr id="717" name="n_4mainValue【学校施設】&#10;一人当たり面積">
          <a:extLst>
            <a:ext uri="{FF2B5EF4-FFF2-40B4-BE49-F238E27FC236}">
              <a16:creationId xmlns:a16="http://schemas.microsoft.com/office/drawing/2014/main" id="{82BD5C6F-0F66-4453-8211-11D0FF5D1840}"/>
            </a:ext>
          </a:extLst>
        </xdr:cNvPr>
        <xdr:cNvSpPr txBox="1"/>
      </xdr:nvSpPr>
      <xdr:spPr>
        <a:xfrm>
          <a:off x="18421427" y="1043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DE8559E7-334A-4648-9783-57265EE999E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69BEE7B7-144B-4B31-BB5F-C7B9DD72EE3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CB316B9D-0FD2-4630-8CEA-04D399A1CC6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55891666-93A3-4F6C-BECD-988D3ACCA71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4C7FB5BB-44E0-4925-B29B-6B24DD288DD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5B202499-A1D1-4884-BA9A-ED3E11B5898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8DA4DB5F-ED6B-4082-A090-46E21FED9E8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53C2C6BF-5D93-48AB-B6CB-6C5E17FE103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75AFC0B7-3ED2-477C-BD8D-0DE39E6C5D8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2286337C-94AF-4D47-9FC3-781AA92F9C2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F77EC326-C6A2-4A79-B9A1-5968CD4B852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9" name="直線コネクタ 728">
          <a:extLst>
            <a:ext uri="{FF2B5EF4-FFF2-40B4-BE49-F238E27FC236}">
              <a16:creationId xmlns:a16="http://schemas.microsoft.com/office/drawing/2014/main" id="{B3A6C2C3-8B38-4439-B8B1-E0857478E6E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0" name="テキスト ボックス 729">
          <a:extLst>
            <a:ext uri="{FF2B5EF4-FFF2-40B4-BE49-F238E27FC236}">
              <a16:creationId xmlns:a16="http://schemas.microsoft.com/office/drawing/2014/main" id="{D1D3DB64-4C41-4E59-B3AB-296F2A14F0A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1" name="直線コネクタ 730">
          <a:extLst>
            <a:ext uri="{FF2B5EF4-FFF2-40B4-BE49-F238E27FC236}">
              <a16:creationId xmlns:a16="http://schemas.microsoft.com/office/drawing/2014/main" id="{F6922554-034A-4B5E-B20B-708C88A88A8D}"/>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2" name="テキスト ボックス 731">
          <a:extLst>
            <a:ext uri="{FF2B5EF4-FFF2-40B4-BE49-F238E27FC236}">
              <a16:creationId xmlns:a16="http://schemas.microsoft.com/office/drawing/2014/main" id="{95BCCCCB-13C9-4444-951A-A10712C14AA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3" name="直線コネクタ 732">
          <a:extLst>
            <a:ext uri="{FF2B5EF4-FFF2-40B4-BE49-F238E27FC236}">
              <a16:creationId xmlns:a16="http://schemas.microsoft.com/office/drawing/2014/main" id="{9D4A0B79-0177-4295-9E25-7D95911ACA0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4" name="テキスト ボックス 733">
          <a:extLst>
            <a:ext uri="{FF2B5EF4-FFF2-40B4-BE49-F238E27FC236}">
              <a16:creationId xmlns:a16="http://schemas.microsoft.com/office/drawing/2014/main" id="{252D19F8-048F-4048-8257-8FEF4C4C30D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5" name="直線コネクタ 734">
          <a:extLst>
            <a:ext uri="{FF2B5EF4-FFF2-40B4-BE49-F238E27FC236}">
              <a16:creationId xmlns:a16="http://schemas.microsoft.com/office/drawing/2014/main" id="{7E8A94B6-CFD9-4752-8946-D3980367865C}"/>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6" name="テキスト ボックス 735">
          <a:extLst>
            <a:ext uri="{FF2B5EF4-FFF2-40B4-BE49-F238E27FC236}">
              <a16:creationId xmlns:a16="http://schemas.microsoft.com/office/drawing/2014/main" id="{AFFBE9D3-1E24-49C8-A8EC-F5D821A1F67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7" name="直線コネクタ 736">
          <a:extLst>
            <a:ext uri="{FF2B5EF4-FFF2-40B4-BE49-F238E27FC236}">
              <a16:creationId xmlns:a16="http://schemas.microsoft.com/office/drawing/2014/main" id="{A122D673-5E45-4CB8-9D6A-4F3EBB41789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38" name="テキスト ボックス 737">
          <a:extLst>
            <a:ext uri="{FF2B5EF4-FFF2-40B4-BE49-F238E27FC236}">
              <a16:creationId xmlns:a16="http://schemas.microsoft.com/office/drawing/2014/main" id="{55F293EB-B0CD-47EE-B27C-E96815A737F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A2477E08-DEC3-4D1D-966F-F88D34E6989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児童館】&#10;有形固定資産減価償却率グラフ枠">
          <a:extLst>
            <a:ext uri="{FF2B5EF4-FFF2-40B4-BE49-F238E27FC236}">
              <a16:creationId xmlns:a16="http://schemas.microsoft.com/office/drawing/2014/main" id="{E31A702B-7230-481D-A96D-98A71EAF058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1" name="直線コネクタ 740">
          <a:extLst>
            <a:ext uri="{FF2B5EF4-FFF2-40B4-BE49-F238E27FC236}">
              <a16:creationId xmlns:a16="http://schemas.microsoft.com/office/drawing/2014/main" id="{911A4EFA-35A0-4A90-8A91-4DFC09267B0F}"/>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2" name="【児童館】&#10;有形固定資産減価償却率最小値テキスト">
          <a:extLst>
            <a:ext uri="{FF2B5EF4-FFF2-40B4-BE49-F238E27FC236}">
              <a16:creationId xmlns:a16="http://schemas.microsoft.com/office/drawing/2014/main" id="{FE5F5448-DA86-48C3-B69E-2966C79D3437}"/>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3" name="直線コネクタ 742">
          <a:extLst>
            <a:ext uri="{FF2B5EF4-FFF2-40B4-BE49-F238E27FC236}">
              <a16:creationId xmlns:a16="http://schemas.microsoft.com/office/drawing/2014/main" id="{9AC59B97-0085-4B55-9C94-D93775D86744}"/>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4" name="【児童館】&#10;有形固定資産減価償却率最大値テキスト">
          <a:extLst>
            <a:ext uri="{FF2B5EF4-FFF2-40B4-BE49-F238E27FC236}">
              <a16:creationId xmlns:a16="http://schemas.microsoft.com/office/drawing/2014/main" id="{ED6FC177-1A71-4676-B582-F5E991403DC5}"/>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45" name="直線コネクタ 744">
          <a:extLst>
            <a:ext uri="{FF2B5EF4-FFF2-40B4-BE49-F238E27FC236}">
              <a16:creationId xmlns:a16="http://schemas.microsoft.com/office/drawing/2014/main" id="{93CB9A1D-AF58-4496-A49C-A56E6CDF2835}"/>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49547</xdr:rowOff>
    </xdr:from>
    <xdr:ext cx="405111" cy="259045"/>
    <xdr:sp macro="" textlink="">
      <xdr:nvSpPr>
        <xdr:cNvPr id="746" name="【児童館】&#10;有形固定資産減価償却率平均値テキスト">
          <a:extLst>
            <a:ext uri="{FF2B5EF4-FFF2-40B4-BE49-F238E27FC236}">
              <a16:creationId xmlns:a16="http://schemas.microsoft.com/office/drawing/2014/main" id="{9CF41385-3175-4301-A1C4-3D280B39D64D}"/>
            </a:ext>
          </a:extLst>
        </xdr:cNvPr>
        <xdr:cNvSpPr txBox="1"/>
      </xdr:nvSpPr>
      <xdr:spPr>
        <a:xfrm>
          <a:off x="16357600" y="1393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71120</xdr:rowOff>
    </xdr:from>
    <xdr:to>
      <xdr:col>85</xdr:col>
      <xdr:colOff>177800</xdr:colOff>
      <xdr:row>82</xdr:row>
      <xdr:rowOff>1270</xdr:rowOff>
    </xdr:to>
    <xdr:sp macro="" textlink="">
      <xdr:nvSpPr>
        <xdr:cNvPr id="747" name="フローチャート: 判断 746">
          <a:extLst>
            <a:ext uri="{FF2B5EF4-FFF2-40B4-BE49-F238E27FC236}">
              <a16:creationId xmlns:a16="http://schemas.microsoft.com/office/drawing/2014/main" id="{E4E1D33F-443C-4844-AFA1-43D64F71D255}"/>
            </a:ext>
          </a:extLst>
        </xdr:cNvPr>
        <xdr:cNvSpPr/>
      </xdr:nvSpPr>
      <xdr:spPr>
        <a:xfrm>
          <a:off x="162687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748" name="フローチャート: 判断 747">
          <a:extLst>
            <a:ext uri="{FF2B5EF4-FFF2-40B4-BE49-F238E27FC236}">
              <a16:creationId xmlns:a16="http://schemas.microsoft.com/office/drawing/2014/main" id="{CE7577FE-4334-41E4-A89D-CE2583E5C89B}"/>
            </a:ext>
          </a:extLst>
        </xdr:cNvPr>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62230</xdr:rowOff>
    </xdr:from>
    <xdr:to>
      <xdr:col>76</xdr:col>
      <xdr:colOff>165100</xdr:colOff>
      <xdr:row>80</xdr:row>
      <xdr:rowOff>163830</xdr:rowOff>
    </xdr:to>
    <xdr:sp macro="" textlink="">
      <xdr:nvSpPr>
        <xdr:cNvPr id="749" name="フローチャート: 判断 748">
          <a:extLst>
            <a:ext uri="{FF2B5EF4-FFF2-40B4-BE49-F238E27FC236}">
              <a16:creationId xmlns:a16="http://schemas.microsoft.com/office/drawing/2014/main" id="{6F40C944-22EC-4581-8E93-9D22BD023F3C}"/>
            </a:ext>
          </a:extLst>
        </xdr:cNvPr>
        <xdr:cNvSpPr/>
      </xdr:nvSpPr>
      <xdr:spPr>
        <a:xfrm>
          <a:off x="14541500" y="1377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48261</xdr:rowOff>
    </xdr:from>
    <xdr:to>
      <xdr:col>72</xdr:col>
      <xdr:colOff>38100</xdr:colOff>
      <xdr:row>79</xdr:row>
      <xdr:rowOff>149861</xdr:rowOff>
    </xdr:to>
    <xdr:sp macro="" textlink="">
      <xdr:nvSpPr>
        <xdr:cNvPr id="750" name="フローチャート: 判断 749">
          <a:extLst>
            <a:ext uri="{FF2B5EF4-FFF2-40B4-BE49-F238E27FC236}">
              <a16:creationId xmlns:a16="http://schemas.microsoft.com/office/drawing/2014/main" id="{D0447823-A071-4F08-B092-1B02FD9002CE}"/>
            </a:ext>
          </a:extLst>
        </xdr:cNvPr>
        <xdr:cNvSpPr/>
      </xdr:nvSpPr>
      <xdr:spPr>
        <a:xfrm>
          <a:off x="13652500" y="1359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26670</xdr:rowOff>
    </xdr:from>
    <xdr:to>
      <xdr:col>67</xdr:col>
      <xdr:colOff>101600</xdr:colOff>
      <xdr:row>79</xdr:row>
      <xdr:rowOff>128270</xdr:rowOff>
    </xdr:to>
    <xdr:sp macro="" textlink="">
      <xdr:nvSpPr>
        <xdr:cNvPr id="751" name="フローチャート: 判断 750">
          <a:extLst>
            <a:ext uri="{FF2B5EF4-FFF2-40B4-BE49-F238E27FC236}">
              <a16:creationId xmlns:a16="http://schemas.microsoft.com/office/drawing/2014/main" id="{935132E8-7D60-4957-8A85-78086E44ED25}"/>
            </a:ext>
          </a:extLst>
        </xdr:cNvPr>
        <xdr:cNvSpPr/>
      </xdr:nvSpPr>
      <xdr:spPr>
        <a:xfrm>
          <a:off x="127635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397C95C0-B0CB-45CE-A06F-278B340D346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C6FC464E-25D2-473D-91A3-EF0A28637D2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D0EB994B-E7E6-48AD-9926-8DF0C74B8B1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F3C1EF81-9089-4084-B954-EA9815E79BD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E8E58DE9-6BCF-4904-B67D-AEFDEB7F3B2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80011</xdr:rowOff>
    </xdr:from>
    <xdr:to>
      <xdr:col>85</xdr:col>
      <xdr:colOff>177800</xdr:colOff>
      <xdr:row>79</xdr:row>
      <xdr:rowOff>10161</xdr:rowOff>
    </xdr:to>
    <xdr:sp macro="" textlink="">
      <xdr:nvSpPr>
        <xdr:cNvPr id="757" name="楕円 756">
          <a:extLst>
            <a:ext uri="{FF2B5EF4-FFF2-40B4-BE49-F238E27FC236}">
              <a16:creationId xmlns:a16="http://schemas.microsoft.com/office/drawing/2014/main" id="{46348144-ABDF-466F-ABE9-6078D14A1664}"/>
            </a:ext>
          </a:extLst>
        </xdr:cNvPr>
        <xdr:cNvSpPr/>
      </xdr:nvSpPr>
      <xdr:spPr>
        <a:xfrm>
          <a:off x="162687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102888</xdr:rowOff>
    </xdr:from>
    <xdr:ext cx="405111" cy="259045"/>
    <xdr:sp macro="" textlink="">
      <xdr:nvSpPr>
        <xdr:cNvPr id="758" name="【児童館】&#10;有形固定資産減価償却率該当値テキスト">
          <a:extLst>
            <a:ext uri="{FF2B5EF4-FFF2-40B4-BE49-F238E27FC236}">
              <a16:creationId xmlns:a16="http://schemas.microsoft.com/office/drawing/2014/main" id="{858C6590-66EB-4B7E-802A-B0784C489054}"/>
            </a:ext>
          </a:extLst>
        </xdr:cNvPr>
        <xdr:cNvSpPr txBox="1"/>
      </xdr:nvSpPr>
      <xdr:spPr>
        <a:xfrm>
          <a:off x="16357600" y="1330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38100</xdr:rowOff>
    </xdr:from>
    <xdr:to>
      <xdr:col>81</xdr:col>
      <xdr:colOff>101600</xdr:colOff>
      <xdr:row>78</xdr:row>
      <xdr:rowOff>139700</xdr:rowOff>
    </xdr:to>
    <xdr:sp macro="" textlink="">
      <xdr:nvSpPr>
        <xdr:cNvPr id="759" name="楕円 758">
          <a:extLst>
            <a:ext uri="{FF2B5EF4-FFF2-40B4-BE49-F238E27FC236}">
              <a16:creationId xmlns:a16="http://schemas.microsoft.com/office/drawing/2014/main" id="{0ED60069-A50E-4878-B395-BD7D1295BD84}"/>
            </a:ext>
          </a:extLst>
        </xdr:cNvPr>
        <xdr:cNvSpPr/>
      </xdr:nvSpPr>
      <xdr:spPr>
        <a:xfrm>
          <a:off x="154305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88900</xdr:rowOff>
    </xdr:from>
    <xdr:to>
      <xdr:col>85</xdr:col>
      <xdr:colOff>127000</xdr:colOff>
      <xdr:row>78</xdr:row>
      <xdr:rowOff>130811</xdr:rowOff>
    </xdr:to>
    <xdr:cxnSp macro="">
      <xdr:nvCxnSpPr>
        <xdr:cNvPr id="760" name="直線コネクタ 759">
          <a:extLst>
            <a:ext uri="{FF2B5EF4-FFF2-40B4-BE49-F238E27FC236}">
              <a16:creationId xmlns:a16="http://schemas.microsoft.com/office/drawing/2014/main" id="{39C970C6-DB42-46D9-808F-3868E79AC482}"/>
            </a:ext>
          </a:extLst>
        </xdr:cNvPr>
        <xdr:cNvCxnSpPr/>
      </xdr:nvCxnSpPr>
      <xdr:spPr>
        <a:xfrm>
          <a:off x="15481300" y="134620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167639</xdr:rowOff>
    </xdr:from>
    <xdr:to>
      <xdr:col>76</xdr:col>
      <xdr:colOff>165100</xdr:colOff>
      <xdr:row>78</xdr:row>
      <xdr:rowOff>97789</xdr:rowOff>
    </xdr:to>
    <xdr:sp macro="" textlink="">
      <xdr:nvSpPr>
        <xdr:cNvPr id="761" name="楕円 760">
          <a:extLst>
            <a:ext uri="{FF2B5EF4-FFF2-40B4-BE49-F238E27FC236}">
              <a16:creationId xmlns:a16="http://schemas.microsoft.com/office/drawing/2014/main" id="{E832B6D5-F7D8-47F0-AB82-EA5DCD803B36}"/>
            </a:ext>
          </a:extLst>
        </xdr:cNvPr>
        <xdr:cNvSpPr/>
      </xdr:nvSpPr>
      <xdr:spPr>
        <a:xfrm>
          <a:off x="145415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46989</xdr:rowOff>
    </xdr:from>
    <xdr:to>
      <xdr:col>81</xdr:col>
      <xdr:colOff>50800</xdr:colOff>
      <xdr:row>78</xdr:row>
      <xdr:rowOff>88900</xdr:rowOff>
    </xdr:to>
    <xdr:cxnSp macro="">
      <xdr:nvCxnSpPr>
        <xdr:cNvPr id="762" name="直線コネクタ 761">
          <a:extLst>
            <a:ext uri="{FF2B5EF4-FFF2-40B4-BE49-F238E27FC236}">
              <a16:creationId xmlns:a16="http://schemas.microsoft.com/office/drawing/2014/main" id="{08035830-DE02-48B8-8F2A-9974929D0466}"/>
            </a:ext>
          </a:extLst>
        </xdr:cNvPr>
        <xdr:cNvCxnSpPr/>
      </xdr:nvCxnSpPr>
      <xdr:spPr>
        <a:xfrm>
          <a:off x="14592300" y="134200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124461</xdr:rowOff>
    </xdr:from>
    <xdr:to>
      <xdr:col>72</xdr:col>
      <xdr:colOff>38100</xdr:colOff>
      <xdr:row>78</xdr:row>
      <xdr:rowOff>54611</xdr:rowOff>
    </xdr:to>
    <xdr:sp macro="" textlink="">
      <xdr:nvSpPr>
        <xdr:cNvPr id="763" name="楕円 762">
          <a:extLst>
            <a:ext uri="{FF2B5EF4-FFF2-40B4-BE49-F238E27FC236}">
              <a16:creationId xmlns:a16="http://schemas.microsoft.com/office/drawing/2014/main" id="{B5496412-E5F3-4E2D-9B8C-EA4A0015F82E}"/>
            </a:ext>
          </a:extLst>
        </xdr:cNvPr>
        <xdr:cNvSpPr/>
      </xdr:nvSpPr>
      <xdr:spPr>
        <a:xfrm>
          <a:off x="13652500" y="133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3811</xdr:rowOff>
    </xdr:from>
    <xdr:to>
      <xdr:col>76</xdr:col>
      <xdr:colOff>114300</xdr:colOff>
      <xdr:row>78</xdr:row>
      <xdr:rowOff>46989</xdr:rowOff>
    </xdr:to>
    <xdr:cxnSp macro="">
      <xdr:nvCxnSpPr>
        <xdr:cNvPr id="764" name="直線コネクタ 763">
          <a:extLst>
            <a:ext uri="{FF2B5EF4-FFF2-40B4-BE49-F238E27FC236}">
              <a16:creationId xmlns:a16="http://schemas.microsoft.com/office/drawing/2014/main" id="{F8E79980-35D4-490F-88FB-2DBD0389A6E9}"/>
            </a:ext>
          </a:extLst>
        </xdr:cNvPr>
        <xdr:cNvCxnSpPr/>
      </xdr:nvCxnSpPr>
      <xdr:spPr>
        <a:xfrm>
          <a:off x="13703300" y="13376911"/>
          <a:ext cx="889000" cy="4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765" name="n_1aveValue【児童館】&#10;有形固定資産減価償却率">
          <a:extLst>
            <a:ext uri="{FF2B5EF4-FFF2-40B4-BE49-F238E27FC236}">
              <a16:creationId xmlns:a16="http://schemas.microsoft.com/office/drawing/2014/main" id="{063CE430-811E-4701-BEF6-CC9B4490F3C8}"/>
            </a:ext>
          </a:extLst>
        </xdr:cNvPr>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154957</xdr:rowOff>
    </xdr:from>
    <xdr:ext cx="405111" cy="259045"/>
    <xdr:sp macro="" textlink="">
      <xdr:nvSpPr>
        <xdr:cNvPr id="766" name="n_2aveValue【児童館】&#10;有形固定資産減価償却率">
          <a:extLst>
            <a:ext uri="{FF2B5EF4-FFF2-40B4-BE49-F238E27FC236}">
              <a16:creationId xmlns:a16="http://schemas.microsoft.com/office/drawing/2014/main" id="{84D2A908-E907-40B0-B1EE-810875C8B0C0}"/>
            </a:ext>
          </a:extLst>
        </xdr:cNvPr>
        <xdr:cNvSpPr txBox="1"/>
      </xdr:nvSpPr>
      <xdr:spPr>
        <a:xfrm>
          <a:off x="143897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140988</xdr:rowOff>
    </xdr:from>
    <xdr:ext cx="405111" cy="259045"/>
    <xdr:sp macro="" textlink="">
      <xdr:nvSpPr>
        <xdr:cNvPr id="767" name="n_3aveValue【児童館】&#10;有形固定資産減価償却率">
          <a:extLst>
            <a:ext uri="{FF2B5EF4-FFF2-40B4-BE49-F238E27FC236}">
              <a16:creationId xmlns:a16="http://schemas.microsoft.com/office/drawing/2014/main" id="{2A0AA2EA-2802-4CE4-B96B-4A5DC84BB57D}"/>
            </a:ext>
          </a:extLst>
        </xdr:cNvPr>
        <xdr:cNvSpPr txBox="1"/>
      </xdr:nvSpPr>
      <xdr:spPr>
        <a:xfrm>
          <a:off x="13500744" y="13685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144797</xdr:rowOff>
    </xdr:from>
    <xdr:ext cx="405111" cy="259045"/>
    <xdr:sp macro="" textlink="">
      <xdr:nvSpPr>
        <xdr:cNvPr id="768" name="n_4aveValue【児童館】&#10;有形固定資産減価償却率">
          <a:extLst>
            <a:ext uri="{FF2B5EF4-FFF2-40B4-BE49-F238E27FC236}">
              <a16:creationId xmlns:a16="http://schemas.microsoft.com/office/drawing/2014/main" id="{9461FDED-4D30-40A1-BD82-40F928D7F317}"/>
            </a:ext>
          </a:extLst>
        </xdr:cNvPr>
        <xdr:cNvSpPr txBox="1"/>
      </xdr:nvSpPr>
      <xdr:spPr>
        <a:xfrm>
          <a:off x="12611744" y="1334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156227</xdr:rowOff>
    </xdr:from>
    <xdr:ext cx="405111" cy="259045"/>
    <xdr:sp macro="" textlink="">
      <xdr:nvSpPr>
        <xdr:cNvPr id="769" name="n_1mainValue【児童館】&#10;有形固定資産減価償却率">
          <a:extLst>
            <a:ext uri="{FF2B5EF4-FFF2-40B4-BE49-F238E27FC236}">
              <a16:creationId xmlns:a16="http://schemas.microsoft.com/office/drawing/2014/main" id="{E23801AF-8497-40D7-B97A-AB4C25B30B38}"/>
            </a:ext>
          </a:extLst>
        </xdr:cNvPr>
        <xdr:cNvSpPr txBox="1"/>
      </xdr:nvSpPr>
      <xdr:spPr>
        <a:xfrm>
          <a:off x="15266044"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114316</xdr:rowOff>
    </xdr:from>
    <xdr:ext cx="340478" cy="259045"/>
    <xdr:sp macro="" textlink="">
      <xdr:nvSpPr>
        <xdr:cNvPr id="770" name="n_2mainValue【児童館】&#10;有形固定資産減価償却率">
          <a:extLst>
            <a:ext uri="{FF2B5EF4-FFF2-40B4-BE49-F238E27FC236}">
              <a16:creationId xmlns:a16="http://schemas.microsoft.com/office/drawing/2014/main" id="{82093B1C-B9F5-4A04-8248-EDB7379BBB1F}"/>
            </a:ext>
          </a:extLst>
        </xdr:cNvPr>
        <xdr:cNvSpPr txBox="1"/>
      </xdr:nvSpPr>
      <xdr:spPr>
        <a:xfrm>
          <a:off x="14422061" y="131445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71138</xdr:rowOff>
    </xdr:from>
    <xdr:ext cx="340478" cy="259045"/>
    <xdr:sp macro="" textlink="">
      <xdr:nvSpPr>
        <xdr:cNvPr id="771" name="n_3mainValue【児童館】&#10;有形固定資産減価償却率">
          <a:extLst>
            <a:ext uri="{FF2B5EF4-FFF2-40B4-BE49-F238E27FC236}">
              <a16:creationId xmlns:a16="http://schemas.microsoft.com/office/drawing/2014/main" id="{1B629DD6-F7A3-4E4A-B4B9-7324AD7D1FB6}"/>
            </a:ext>
          </a:extLst>
        </xdr:cNvPr>
        <xdr:cNvSpPr txBox="1"/>
      </xdr:nvSpPr>
      <xdr:spPr>
        <a:xfrm>
          <a:off x="13533061" y="131013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a:extLst>
            <a:ext uri="{FF2B5EF4-FFF2-40B4-BE49-F238E27FC236}">
              <a16:creationId xmlns:a16="http://schemas.microsoft.com/office/drawing/2014/main" id="{0FDC014A-479C-4BB1-A619-82E568BDB7A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a:extLst>
            <a:ext uri="{FF2B5EF4-FFF2-40B4-BE49-F238E27FC236}">
              <a16:creationId xmlns:a16="http://schemas.microsoft.com/office/drawing/2014/main" id="{FFC93798-5EEB-41AF-AD3D-4271D2EDE09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a:extLst>
            <a:ext uri="{FF2B5EF4-FFF2-40B4-BE49-F238E27FC236}">
              <a16:creationId xmlns:a16="http://schemas.microsoft.com/office/drawing/2014/main" id="{71437145-4CE5-41C8-A0BE-124436C6196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a:extLst>
            <a:ext uri="{FF2B5EF4-FFF2-40B4-BE49-F238E27FC236}">
              <a16:creationId xmlns:a16="http://schemas.microsoft.com/office/drawing/2014/main" id="{B22A78E0-F8F0-406E-9889-CF57A849458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a:extLst>
            <a:ext uri="{FF2B5EF4-FFF2-40B4-BE49-F238E27FC236}">
              <a16:creationId xmlns:a16="http://schemas.microsoft.com/office/drawing/2014/main" id="{0529687C-E8BA-4EAB-AB27-0CD7166BBA3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a:extLst>
            <a:ext uri="{FF2B5EF4-FFF2-40B4-BE49-F238E27FC236}">
              <a16:creationId xmlns:a16="http://schemas.microsoft.com/office/drawing/2014/main" id="{771E36FC-C2E4-42D8-9CF6-92ACA19FAEA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a:extLst>
            <a:ext uri="{FF2B5EF4-FFF2-40B4-BE49-F238E27FC236}">
              <a16:creationId xmlns:a16="http://schemas.microsoft.com/office/drawing/2014/main" id="{03333545-84A0-4B78-B36F-4FBB46E91B2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a:extLst>
            <a:ext uri="{FF2B5EF4-FFF2-40B4-BE49-F238E27FC236}">
              <a16:creationId xmlns:a16="http://schemas.microsoft.com/office/drawing/2014/main" id="{DBDA28FA-4BAD-4E9A-B095-D1F25BBEDDD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a:extLst>
            <a:ext uri="{FF2B5EF4-FFF2-40B4-BE49-F238E27FC236}">
              <a16:creationId xmlns:a16="http://schemas.microsoft.com/office/drawing/2014/main" id="{3EA91B4E-4E91-4F65-BA17-566EB3697A9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a:extLst>
            <a:ext uri="{FF2B5EF4-FFF2-40B4-BE49-F238E27FC236}">
              <a16:creationId xmlns:a16="http://schemas.microsoft.com/office/drawing/2014/main" id="{D3366FAD-FA76-4143-A5B4-90B67E3F860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2" name="直線コネクタ 781">
          <a:extLst>
            <a:ext uri="{FF2B5EF4-FFF2-40B4-BE49-F238E27FC236}">
              <a16:creationId xmlns:a16="http://schemas.microsoft.com/office/drawing/2014/main" id="{EB0473BA-3B1F-4377-A626-93C641677CDA}"/>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3" name="テキスト ボックス 782">
          <a:extLst>
            <a:ext uri="{FF2B5EF4-FFF2-40B4-BE49-F238E27FC236}">
              <a16:creationId xmlns:a16="http://schemas.microsoft.com/office/drawing/2014/main" id="{CDBA6E27-6E95-4FAE-909D-C25FEB7AEC17}"/>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4" name="直線コネクタ 783">
          <a:extLst>
            <a:ext uri="{FF2B5EF4-FFF2-40B4-BE49-F238E27FC236}">
              <a16:creationId xmlns:a16="http://schemas.microsoft.com/office/drawing/2014/main" id="{AFF82B5D-13E7-43AE-AD88-55C1D618976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5" name="テキスト ボックス 784">
          <a:extLst>
            <a:ext uri="{FF2B5EF4-FFF2-40B4-BE49-F238E27FC236}">
              <a16:creationId xmlns:a16="http://schemas.microsoft.com/office/drawing/2014/main" id="{C677575E-E0C2-4610-98F6-CCC564781BE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6" name="直線コネクタ 785">
          <a:extLst>
            <a:ext uri="{FF2B5EF4-FFF2-40B4-BE49-F238E27FC236}">
              <a16:creationId xmlns:a16="http://schemas.microsoft.com/office/drawing/2014/main" id="{B3E629BA-2D6C-4E58-B42D-3051CAFEED43}"/>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7" name="テキスト ボックス 786">
          <a:extLst>
            <a:ext uri="{FF2B5EF4-FFF2-40B4-BE49-F238E27FC236}">
              <a16:creationId xmlns:a16="http://schemas.microsoft.com/office/drawing/2014/main" id="{3CB73333-4B7F-4CDD-AC4D-05C2412CF22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8" name="直線コネクタ 787">
          <a:extLst>
            <a:ext uri="{FF2B5EF4-FFF2-40B4-BE49-F238E27FC236}">
              <a16:creationId xmlns:a16="http://schemas.microsoft.com/office/drawing/2014/main" id="{5B275FED-154C-4CC4-8567-7D5E618C6EAE}"/>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9" name="テキスト ボックス 788">
          <a:extLst>
            <a:ext uri="{FF2B5EF4-FFF2-40B4-BE49-F238E27FC236}">
              <a16:creationId xmlns:a16="http://schemas.microsoft.com/office/drawing/2014/main" id="{88FBDA1F-6475-4316-8F12-1803565B3E2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7B3D3CBB-2768-48D2-9885-8E0D200DA99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FB424F89-F304-42CD-8CBF-A24D12BD313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児童館】&#10;一人当たり面積グラフ枠">
          <a:extLst>
            <a:ext uri="{FF2B5EF4-FFF2-40B4-BE49-F238E27FC236}">
              <a16:creationId xmlns:a16="http://schemas.microsoft.com/office/drawing/2014/main" id="{971605D8-AF42-4E2C-B256-8855770F765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118111</xdr:rowOff>
    </xdr:from>
    <xdr:to>
      <xdr:col>116</xdr:col>
      <xdr:colOff>62864</xdr:colOff>
      <xdr:row>85</xdr:row>
      <xdr:rowOff>72389</xdr:rowOff>
    </xdr:to>
    <xdr:cxnSp macro="">
      <xdr:nvCxnSpPr>
        <xdr:cNvPr id="793" name="直線コネクタ 792">
          <a:extLst>
            <a:ext uri="{FF2B5EF4-FFF2-40B4-BE49-F238E27FC236}">
              <a16:creationId xmlns:a16="http://schemas.microsoft.com/office/drawing/2014/main" id="{8B6A04E5-9895-4189-8B27-006EA5F22324}"/>
            </a:ext>
          </a:extLst>
        </xdr:cNvPr>
        <xdr:cNvCxnSpPr/>
      </xdr:nvCxnSpPr>
      <xdr:spPr>
        <a:xfrm flipV="1">
          <a:off x="22160864" y="13491211"/>
          <a:ext cx="0" cy="1154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76216</xdr:rowOff>
    </xdr:from>
    <xdr:ext cx="469744" cy="259045"/>
    <xdr:sp macro="" textlink="">
      <xdr:nvSpPr>
        <xdr:cNvPr id="794" name="【児童館】&#10;一人当たり面積最小値テキスト">
          <a:extLst>
            <a:ext uri="{FF2B5EF4-FFF2-40B4-BE49-F238E27FC236}">
              <a16:creationId xmlns:a16="http://schemas.microsoft.com/office/drawing/2014/main" id="{42B6226F-185D-410F-B591-832E846B9174}"/>
            </a:ext>
          </a:extLst>
        </xdr:cNvPr>
        <xdr:cNvSpPr txBox="1"/>
      </xdr:nvSpPr>
      <xdr:spPr>
        <a:xfrm>
          <a:off x="22199600"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72389</xdr:rowOff>
    </xdr:from>
    <xdr:to>
      <xdr:col>116</xdr:col>
      <xdr:colOff>152400</xdr:colOff>
      <xdr:row>85</xdr:row>
      <xdr:rowOff>72389</xdr:rowOff>
    </xdr:to>
    <xdr:cxnSp macro="">
      <xdr:nvCxnSpPr>
        <xdr:cNvPr id="795" name="直線コネクタ 794">
          <a:extLst>
            <a:ext uri="{FF2B5EF4-FFF2-40B4-BE49-F238E27FC236}">
              <a16:creationId xmlns:a16="http://schemas.microsoft.com/office/drawing/2014/main" id="{A178344B-7482-4D78-8C70-0D0A4A269BE1}"/>
            </a:ext>
          </a:extLst>
        </xdr:cNvPr>
        <xdr:cNvCxnSpPr/>
      </xdr:nvCxnSpPr>
      <xdr:spPr>
        <a:xfrm>
          <a:off x="22072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64788</xdr:rowOff>
    </xdr:from>
    <xdr:ext cx="469744" cy="259045"/>
    <xdr:sp macro="" textlink="">
      <xdr:nvSpPr>
        <xdr:cNvPr id="796" name="【児童館】&#10;一人当たり面積最大値テキスト">
          <a:extLst>
            <a:ext uri="{FF2B5EF4-FFF2-40B4-BE49-F238E27FC236}">
              <a16:creationId xmlns:a16="http://schemas.microsoft.com/office/drawing/2014/main" id="{D82D5289-002F-4636-BA07-7B636CE72AEA}"/>
            </a:ext>
          </a:extLst>
        </xdr:cNvPr>
        <xdr:cNvSpPr txBox="1"/>
      </xdr:nvSpPr>
      <xdr:spPr>
        <a:xfrm>
          <a:off x="22199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118111</xdr:rowOff>
    </xdr:from>
    <xdr:to>
      <xdr:col>116</xdr:col>
      <xdr:colOff>152400</xdr:colOff>
      <xdr:row>78</xdr:row>
      <xdr:rowOff>118111</xdr:rowOff>
    </xdr:to>
    <xdr:cxnSp macro="">
      <xdr:nvCxnSpPr>
        <xdr:cNvPr id="797" name="直線コネクタ 796">
          <a:extLst>
            <a:ext uri="{FF2B5EF4-FFF2-40B4-BE49-F238E27FC236}">
              <a16:creationId xmlns:a16="http://schemas.microsoft.com/office/drawing/2014/main" id="{B9C50121-D52B-4433-87C3-FFDE3C8AFFDA}"/>
            </a:ext>
          </a:extLst>
        </xdr:cNvPr>
        <xdr:cNvCxnSpPr/>
      </xdr:nvCxnSpPr>
      <xdr:spPr>
        <a:xfrm>
          <a:off x="22072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30751</xdr:rowOff>
    </xdr:from>
    <xdr:ext cx="469744" cy="259045"/>
    <xdr:sp macro="" textlink="">
      <xdr:nvSpPr>
        <xdr:cNvPr id="798" name="【児童館】&#10;一人当たり面積平均値テキスト">
          <a:extLst>
            <a:ext uri="{FF2B5EF4-FFF2-40B4-BE49-F238E27FC236}">
              <a16:creationId xmlns:a16="http://schemas.microsoft.com/office/drawing/2014/main" id="{2B3E6685-5D62-4912-95E3-1B8177423795}"/>
            </a:ext>
          </a:extLst>
        </xdr:cNvPr>
        <xdr:cNvSpPr txBox="1"/>
      </xdr:nvSpPr>
      <xdr:spPr>
        <a:xfrm>
          <a:off x="22199600" y="14261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7874</xdr:rowOff>
    </xdr:from>
    <xdr:to>
      <xdr:col>116</xdr:col>
      <xdr:colOff>114300</xdr:colOff>
      <xdr:row>84</xdr:row>
      <xdr:rowOff>109474</xdr:rowOff>
    </xdr:to>
    <xdr:sp macro="" textlink="">
      <xdr:nvSpPr>
        <xdr:cNvPr id="799" name="フローチャート: 判断 798">
          <a:extLst>
            <a:ext uri="{FF2B5EF4-FFF2-40B4-BE49-F238E27FC236}">
              <a16:creationId xmlns:a16="http://schemas.microsoft.com/office/drawing/2014/main" id="{07E76C4F-51A5-42F9-BDE2-FA3D00802E42}"/>
            </a:ext>
          </a:extLst>
        </xdr:cNvPr>
        <xdr:cNvSpPr/>
      </xdr:nvSpPr>
      <xdr:spPr>
        <a:xfrm>
          <a:off x="22110700" y="144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30735</xdr:rowOff>
    </xdr:from>
    <xdr:to>
      <xdr:col>112</xdr:col>
      <xdr:colOff>38100</xdr:colOff>
      <xdr:row>84</xdr:row>
      <xdr:rowOff>132335</xdr:rowOff>
    </xdr:to>
    <xdr:sp macro="" textlink="">
      <xdr:nvSpPr>
        <xdr:cNvPr id="800" name="フローチャート: 判断 799">
          <a:extLst>
            <a:ext uri="{FF2B5EF4-FFF2-40B4-BE49-F238E27FC236}">
              <a16:creationId xmlns:a16="http://schemas.microsoft.com/office/drawing/2014/main" id="{B7A74CAF-9EF9-4DDB-B74F-00A745B1067D}"/>
            </a:ext>
          </a:extLst>
        </xdr:cNvPr>
        <xdr:cNvSpPr/>
      </xdr:nvSpPr>
      <xdr:spPr>
        <a:xfrm>
          <a:off x="21272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71882</xdr:rowOff>
    </xdr:from>
    <xdr:to>
      <xdr:col>107</xdr:col>
      <xdr:colOff>101600</xdr:colOff>
      <xdr:row>85</xdr:row>
      <xdr:rowOff>2032</xdr:rowOff>
    </xdr:to>
    <xdr:sp macro="" textlink="">
      <xdr:nvSpPr>
        <xdr:cNvPr id="801" name="フローチャート: 判断 800">
          <a:extLst>
            <a:ext uri="{FF2B5EF4-FFF2-40B4-BE49-F238E27FC236}">
              <a16:creationId xmlns:a16="http://schemas.microsoft.com/office/drawing/2014/main" id="{AE4D0F77-FF05-4737-95CD-477F61034057}"/>
            </a:ext>
          </a:extLst>
        </xdr:cNvPr>
        <xdr:cNvSpPr/>
      </xdr:nvSpPr>
      <xdr:spPr>
        <a:xfrm>
          <a:off x="20383500" y="1447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42163</xdr:rowOff>
    </xdr:from>
    <xdr:to>
      <xdr:col>102</xdr:col>
      <xdr:colOff>165100</xdr:colOff>
      <xdr:row>84</xdr:row>
      <xdr:rowOff>143763</xdr:rowOff>
    </xdr:to>
    <xdr:sp macro="" textlink="">
      <xdr:nvSpPr>
        <xdr:cNvPr id="802" name="フローチャート: 判断 801">
          <a:extLst>
            <a:ext uri="{FF2B5EF4-FFF2-40B4-BE49-F238E27FC236}">
              <a16:creationId xmlns:a16="http://schemas.microsoft.com/office/drawing/2014/main" id="{3FE1FFAC-01F4-4910-B803-5018CB736D9B}"/>
            </a:ext>
          </a:extLst>
        </xdr:cNvPr>
        <xdr:cNvSpPr/>
      </xdr:nvSpPr>
      <xdr:spPr>
        <a:xfrm>
          <a:off x="19494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5587</xdr:rowOff>
    </xdr:from>
    <xdr:to>
      <xdr:col>98</xdr:col>
      <xdr:colOff>38100</xdr:colOff>
      <xdr:row>84</xdr:row>
      <xdr:rowOff>107187</xdr:rowOff>
    </xdr:to>
    <xdr:sp macro="" textlink="">
      <xdr:nvSpPr>
        <xdr:cNvPr id="803" name="フローチャート: 判断 802">
          <a:extLst>
            <a:ext uri="{FF2B5EF4-FFF2-40B4-BE49-F238E27FC236}">
              <a16:creationId xmlns:a16="http://schemas.microsoft.com/office/drawing/2014/main" id="{041AAF19-0DBD-45B7-AD44-D52BC4CB670A}"/>
            </a:ext>
          </a:extLst>
        </xdr:cNvPr>
        <xdr:cNvSpPr/>
      </xdr:nvSpPr>
      <xdr:spPr>
        <a:xfrm>
          <a:off x="18605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B7ADEDB3-BC8C-45A8-B069-C1B58F34B1A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30FFD419-D09F-439A-84B5-2E311E233CF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1672AF0B-8520-4990-A465-DC6CCF14E42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474F325C-9620-4548-9F8A-7632AE21A7C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5295BBE4-C2BE-4802-B337-04637DCAF55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131318</xdr:rowOff>
    </xdr:from>
    <xdr:to>
      <xdr:col>116</xdr:col>
      <xdr:colOff>114300</xdr:colOff>
      <xdr:row>85</xdr:row>
      <xdr:rowOff>61468</xdr:rowOff>
    </xdr:to>
    <xdr:sp macro="" textlink="">
      <xdr:nvSpPr>
        <xdr:cNvPr id="809" name="楕円 808">
          <a:extLst>
            <a:ext uri="{FF2B5EF4-FFF2-40B4-BE49-F238E27FC236}">
              <a16:creationId xmlns:a16="http://schemas.microsoft.com/office/drawing/2014/main" id="{A91CAB57-7F06-4934-9ED6-3396A55F3150}"/>
            </a:ext>
          </a:extLst>
        </xdr:cNvPr>
        <xdr:cNvSpPr/>
      </xdr:nvSpPr>
      <xdr:spPr>
        <a:xfrm>
          <a:off x="22110700" y="145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46245</xdr:rowOff>
    </xdr:from>
    <xdr:ext cx="469744" cy="259045"/>
    <xdr:sp macro="" textlink="">
      <xdr:nvSpPr>
        <xdr:cNvPr id="810" name="【児童館】&#10;一人当たり面積該当値テキスト">
          <a:extLst>
            <a:ext uri="{FF2B5EF4-FFF2-40B4-BE49-F238E27FC236}">
              <a16:creationId xmlns:a16="http://schemas.microsoft.com/office/drawing/2014/main" id="{E451E3CA-C894-45B2-A9DF-33226FC5145A}"/>
            </a:ext>
          </a:extLst>
        </xdr:cNvPr>
        <xdr:cNvSpPr txBox="1"/>
      </xdr:nvSpPr>
      <xdr:spPr>
        <a:xfrm>
          <a:off x="22199600" y="1444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135889</xdr:rowOff>
    </xdr:from>
    <xdr:to>
      <xdr:col>112</xdr:col>
      <xdr:colOff>38100</xdr:colOff>
      <xdr:row>85</xdr:row>
      <xdr:rowOff>66039</xdr:rowOff>
    </xdr:to>
    <xdr:sp macro="" textlink="">
      <xdr:nvSpPr>
        <xdr:cNvPr id="811" name="楕円 810">
          <a:extLst>
            <a:ext uri="{FF2B5EF4-FFF2-40B4-BE49-F238E27FC236}">
              <a16:creationId xmlns:a16="http://schemas.microsoft.com/office/drawing/2014/main" id="{A5112A7B-20FD-4D31-8618-ACEC671CCE67}"/>
            </a:ext>
          </a:extLst>
        </xdr:cNvPr>
        <xdr:cNvSpPr/>
      </xdr:nvSpPr>
      <xdr:spPr>
        <a:xfrm>
          <a:off x="21272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10668</xdr:rowOff>
    </xdr:from>
    <xdr:to>
      <xdr:col>116</xdr:col>
      <xdr:colOff>63500</xdr:colOff>
      <xdr:row>85</xdr:row>
      <xdr:rowOff>15239</xdr:rowOff>
    </xdr:to>
    <xdr:cxnSp macro="">
      <xdr:nvCxnSpPr>
        <xdr:cNvPr id="812" name="直線コネクタ 811">
          <a:extLst>
            <a:ext uri="{FF2B5EF4-FFF2-40B4-BE49-F238E27FC236}">
              <a16:creationId xmlns:a16="http://schemas.microsoft.com/office/drawing/2014/main" id="{E742AA7C-4CC9-4196-A8A8-76D145B06639}"/>
            </a:ext>
          </a:extLst>
        </xdr:cNvPr>
        <xdr:cNvCxnSpPr/>
      </xdr:nvCxnSpPr>
      <xdr:spPr>
        <a:xfrm flipV="1">
          <a:off x="21323300" y="1458391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135889</xdr:rowOff>
    </xdr:from>
    <xdr:to>
      <xdr:col>107</xdr:col>
      <xdr:colOff>101600</xdr:colOff>
      <xdr:row>85</xdr:row>
      <xdr:rowOff>66039</xdr:rowOff>
    </xdr:to>
    <xdr:sp macro="" textlink="">
      <xdr:nvSpPr>
        <xdr:cNvPr id="813" name="楕円 812">
          <a:extLst>
            <a:ext uri="{FF2B5EF4-FFF2-40B4-BE49-F238E27FC236}">
              <a16:creationId xmlns:a16="http://schemas.microsoft.com/office/drawing/2014/main" id="{D5D51FF0-07FA-42F0-B4A4-7CD6BE298BC9}"/>
            </a:ext>
          </a:extLst>
        </xdr:cNvPr>
        <xdr:cNvSpPr/>
      </xdr:nvSpPr>
      <xdr:spPr>
        <a:xfrm>
          <a:off x="20383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15239</xdr:rowOff>
    </xdr:from>
    <xdr:to>
      <xdr:col>111</xdr:col>
      <xdr:colOff>177800</xdr:colOff>
      <xdr:row>85</xdr:row>
      <xdr:rowOff>15239</xdr:rowOff>
    </xdr:to>
    <xdr:cxnSp macro="">
      <xdr:nvCxnSpPr>
        <xdr:cNvPr id="814" name="直線コネクタ 813">
          <a:extLst>
            <a:ext uri="{FF2B5EF4-FFF2-40B4-BE49-F238E27FC236}">
              <a16:creationId xmlns:a16="http://schemas.microsoft.com/office/drawing/2014/main" id="{8E9A3E16-4846-469A-9B75-1EBFAB812E54}"/>
            </a:ext>
          </a:extLst>
        </xdr:cNvPr>
        <xdr:cNvCxnSpPr/>
      </xdr:nvCxnSpPr>
      <xdr:spPr>
        <a:xfrm>
          <a:off x="20434300" y="14588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138176</xdr:rowOff>
    </xdr:from>
    <xdr:to>
      <xdr:col>102</xdr:col>
      <xdr:colOff>165100</xdr:colOff>
      <xdr:row>85</xdr:row>
      <xdr:rowOff>68326</xdr:rowOff>
    </xdr:to>
    <xdr:sp macro="" textlink="">
      <xdr:nvSpPr>
        <xdr:cNvPr id="815" name="楕円 814">
          <a:extLst>
            <a:ext uri="{FF2B5EF4-FFF2-40B4-BE49-F238E27FC236}">
              <a16:creationId xmlns:a16="http://schemas.microsoft.com/office/drawing/2014/main" id="{83527B71-7E63-49EF-8565-015623403443}"/>
            </a:ext>
          </a:extLst>
        </xdr:cNvPr>
        <xdr:cNvSpPr/>
      </xdr:nvSpPr>
      <xdr:spPr>
        <a:xfrm>
          <a:off x="19494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15239</xdr:rowOff>
    </xdr:from>
    <xdr:to>
      <xdr:col>107</xdr:col>
      <xdr:colOff>50800</xdr:colOff>
      <xdr:row>85</xdr:row>
      <xdr:rowOff>17526</xdr:rowOff>
    </xdr:to>
    <xdr:cxnSp macro="">
      <xdr:nvCxnSpPr>
        <xdr:cNvPr id="816" name="直線コネクタ 815">
          <a:extLst>
            <a:ext uri="{FF2B5EF4-FFF2-40B4-BE49-F238E27FC236}">
              <a16:creationId xmlns:a16="http://schemas.microsoft.com/office/drawing/2014/main" id="{9BBFFBFC-7304-4F06-B7EE-AB4FCF3DCD5B}"/>
            </a:ext>
          </a:extLst>
        </xdr:cNvPr>
        <xdr:cNvCxnSpPr/>
      </xdr:nvCxnSpPr>
      <xdr:spPr>
        <a:xfrm flipV="1">
          <a:off x="19545300" y="1458848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148862</xdr:rowOff>
    </xdr:from>
    <xdr:ext cx="469744" cy="259045"/>
    <xdr:sp macro="" textlink="">
      <xdr:nvSpPr>
        <xdr:cNvPr id="817" name="n_1aveValue【児童館】&#10;一人当たり面積">
          <a:extLst>
            <a:ext uri="{FF2B5EF4-FFF2-40B4-BE49-F238E27FC236}">
              <a16:creationId xmlns:a16="http://schemas.microsoft.com/office/drawing/2014/main" id="{D4CE0728-8B5F-40DD-85D6-496EC66DE8F4}"/>
            </a:ext>
          </a:extLst>
        </xdr:cNvPr>
        <xdr:cNvSpPr txBox="1"/>
      </xdr:nvSpPr>
      <xdr:spPr>
        <a:xfrm>
          <a:off x="210757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18559</xdr:rowOff>
    </xdr:from>
    <xdr:ext cx="469744" cy="259045"/>
    <xdr:sp macro="" textlink="">
      <xdr:nvSpPr>
        <xdr:cNvPr id="818" name="n_2aveValue【児童館】&#10;一人当たり面積">
          <a:extLst>
            <a:ext uri="{FF2B5EF4-FFF2-40B4-BE49-F238E27FC236}">
              <a16:creationId xmlns:a16="http://schemas.microsoft.com/office/drawing/2014/main" id="{B5DBE3D8-02EE-49A2-9DAE-06DC8A8076CA}"/>
            </a:ext>
          </a:extLst>
        </xdr:cNvPr>
        <xdr:cNvSpPr txBox="1"/>
      </xdr:nvSpPr>
      <xdr:spPr>
        <a:xfrm>
          <a:off x="20199427" y="1424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160290</xdr:rowOff>
    </xdr:from>
    <xdr:ext cx="469744" cy="259045"/>
    <xdr:sp macro="" textlink="">
      <xdr:nvSpPr>
        <xdr:cNvPr id="819" name="n_3aveValue【児童館】&#10;一人当たり面積">
          <a:extLst>
            <a:ext uri="{FF2B5EF4-FFF2-40B4-BE49-F238E27FC236}">
              <a16:creationId xmlns:a16="http://schemas.microsoft.com/office/drawing/2014/main" id="{5C8708AE-3321-4C0A-BDA9-9EE3C743DEDC}"/>
            </a:ext>
          </a:extLst>
        </xdr:cNvPr>
        <xdr:cNvSpPr txBox="1"/>
      </xdr:nvSpPr>
      <xdr:spPr>
        <a:xfrm>
          <a:off x="19310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123714</xdr:rowOff>
    </xdr:from>
    <xdr:ext cx="469744" cy="259045"/>
    <xdr:sp macro="" textlink="">
      <xdr:nvSpPr>
        <xdr:cNvPr id="820" name="n_4aveValue【児童館】&#10;一人当たり面積">
          <a:extLst>
            <a:ext uri="{FF2B5EF4-FFF2-40B4-BE49-F238E27FC236}">
              <a16:creationId xmlns:a16="http://schemas.microsoft.com/office/drawing/2014/main" id="{147D9F25-AC34-4400-8F15-1F82BAFC5650}"/>
            </a:ext>
          </a:extLst>
        </xdr:cNvPr>
        <xdr:cNvSpPr txBox="1"/>
      </xdr:nvSpPr>
      <xdr:spPr>
        <a:xfrm>
          <a:off x="18421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57166</xdr:rowOff>
    </xdr:from>
    <xdr:ext cx="469744" cy="259045"/>
    <xdr:sp macro="" textlink="">
      <xdr:nvSpPr>
        <xdr:cNvPr id="821" name="n_1mainValue【児童館】&#10;一人当たり面積">
          <a:extLst>
            <a:ext uri="{FF2B5EF4-FFF2-40B4-BE49-F238E27FC236}">
              <a16:creationId xmlns:a16="http://schemas.microsoft.com/office/drawing/2014/main" id="{47D8D821-D823-4BF3-AEB6-3968FA6B2B65}"/>
            </a:ext>
          </a:extLst>
        </xdr:cNvPr>
        <xdr:cNvSpPr txBox="1"/>
      </xdr:nvSpPr>
      <xdr:spPr>
        <a:xfrm>
          <a:off x="210757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57166</xdr:rowOff>
    </xdr:from>
    <xdr:ext cx="469744" cy="259045"/>
    <xdr:sp macro="" textlink="">
      <xdr:nvSpPr>
        <xdr:cNvPr id="822" name="n_2mainValue【児童館】&#10;一人当たり面積">
          <a:extLst>
            <a:ext uri="{FF2B5EF4-FFF2-40B4-BE49-F238E27FC236}">
              <a16:creationId xmlns:a16="http://schemas.microsoft.com/office/drawing/2014/main" id="{1206E63F-7100-4F5A-ABD4-43819388759E}"/>
            </a:ext>
          </a:extLst>
        </xdr:cNvPr>
        <xdr:cNvSpPr txBox="1"/>
      </xdr:nvSpPr>
      <xdr:spPr>
        <a:xfrm>
          <a:off x="201994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59453</xdr:rowOff>
    </xdr:from>
    <xdr:ext cx="469744" cy="259045"/>
    <xdr:sp macro="" textlink="">
      <xdr:nvSpPr>
        <xdr:cNvPr id="823" name="n_3mainValue【児童館】&#10;一人当たり面積">
          <a:extLst>
            <a:ext uri="{FF2B5EF4-FFF2-40B4-BE49-F238E27FC236}">
              <a16:creationId xmlns:a16="http://schemas.microsoft.com/office/drawing/2014/main" id="{CC39CDF5-C7E2-4727-9C8A-C290F62BB367}"/>
            </a:ext>
          </a:extLst>
        </xdr:cNvPr>
        <xdr:cNvSpPr txBox="1"/>
      </xdr:nvSpPr>
      <xdr:spPr>
        <a:xfrm>
          <a:off x="19310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4" name="正方形/長方形 823">
          <a:extLst>
            <a:ext uri="{FF2B5EF4-FFF2-40B4-BE49-F238E27FC236}">
              <a16:creationId xmlns:a16="http://schemas.microsoft.com/office/drawing/2014/main" id="{AA86F000-ED95-4933-966A-DF41988E9FB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5" name="正方形/長方形 824">
          <a:extLst>
            <a:ext uri="{FF2B5EF4-FFF2-40B4-BE49-F238E27FC236}">
              <a16:creationId xmlns:a16="http://schemas.microsoft.com/office/drawing/2014/main" id="{CF417104-FCB1-4747-AEAC-FFCC3F61B75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6" name="正方形/長方形 825">
          <a:extLst>
            <a:ext uri="{FF2B5EF4-FFF2-40B4-BE49-F238E27FC236}">
              <a16:creationId xmlns:a16="http://schemas.microsoft.com/office/drawing/2014/main" id="{911DC3D5-D88D-44A1-AB7C-4E2F1E62AD2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7" name="正方形/長方形 826">
          <a:extLst>
            <a:ext uri="{FF2B5EF4-FFF2-40B4-BE49-F238E27FC236}">
              <a16:creationId xmlns:a16="http://schemas.microsoft.com/office/drawing/2014/main" id="{054FCF6A-7530-4675-88FB-22F381E1555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8" name="正方形/長方形 827">
          <a:extLst>
            <a:ext uri="{FF2B5EF4-FFF2-40B4-BE49-F238E27FC236}">
              <a16:creationId xmlns:a16="http://schemas.microsoft.com/office/drawing/2014/main" id="{5D572A7B-6B62-490E-89B7-BCF04748F70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9" name="正方形/長方形 828">
          <a:extLst>
            <a:ext uri="{FF2B5EF4-FFF2-40B4-BE49-F238E27FC236}">
              <a16:creationId xmlns:a16="http://schemas.microsoft.com/office/drawing/2014/main" id="{A717DA48-E075-41D0-BE88-EA76CC27CB9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0" name="正方形/長方形 829">
          <a:extLst>
            <a:ext uri="{FF2B5EF4-FFF2-40B4-BE49-F238E27FC236}">
              <a16:creationId xmlns:a16="http://schemas.microsoft.com/office/drawing/2014/main" id="{C46BD576-0944-4CD2-B88E-0C5B93D12B4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1" name="正方形/長方形 830">
          <a:extLst>
            <a:ext uri="{FF2B5EF4-FFF2-40B4-BE49-F238E27FC236}">
              <a16:creationId xmlns:a16="http://schemas.microsoft.com/office/drawing/2014/main" id="{27886CF2-7979-426B-9861-B0E7D3E1B8A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2" name="テキスト ボックス 831">
          <a:extLst>
            <a:ext uri="{FF2B5EF4-FFF2-40B4-BE49-F238E27FC236}">
              <a16:creationId xmlns:a16="http://schemas.microsoft.com/office/drawing/2014/main" id="{371DF962-A636-4C2F-A7B6-FE97DE3C020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3" name="直線コネクタ 832">
          <a:extLst>
            <a:ext uri="{FF2B5EF4-FFF2-40B4-BE49-F238E27FC236}">
              <a16:creationId xmlns:a16="http://schemas.microsoft.com/office/drawing/2014/main" id="{29C34490-38DE-4226-B3F5-8B3B4F73C40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4" name="テキスト ボックス 833">
          <a:extLst>
            <a:ext uri="{FF2B5EF4-FFF2-40B4-BE49-F238E27FC236}">
              <a16:creationId xmlns:a16="http://schemas.microsoft.com/office/drawing/2014/main" id="{9892307A-407C-4F7E-BB83-500FA9D2116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5" name="直線コネクタ 834">
          <a:extLst>
            <a:ext uri="{FF2B5EF4-FFF2-40B4-BE49-F238E27FC236}">
              <a16:creationId xmlns:a16="http://schemas.microsoft.com/office/drawing/2014/main" id="{6F3E130F-1D97-4155-88DF-159F5BF71C5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6" name="テキスト ボックス 835">
          <a:extLst>
            <a:ext uri="{FF2B5EF4-FFF2-40B4-BE49-F238E27FC236}">
              <a16:creationId xmlns:a16="http://schemas.microsoft.com/office/drawing/2014/main" id="{A934A535-05DC-4623-8191-FE912326DE1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37" name="直線コネクタ 836">
          <a:extLst>
            <a:ext uri="{FF2B5EF4-FFF2-40B4-BE49-F238E27FC236}">
              <a16:creationId xmlns:a16="http://schemas.microsoft.com/office/drawing/2014/main" id="{DBE129E1-4C10-4D6F-AD2D-6B8E1D462CE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38" name="テキスト ボックス 837">
          <a:extLst>
            <a:ext uri="{FF2B5EF4-FFF2-40B4-BE49-F238E27FC236}">
              <a16:creationId xmlns:a16="http://schemas.microsoft.com/office/drawing/2014/main" id="{F2867555-4084-4273-B5F2-FFFC7D3E2A5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39" name="直線コネクタ 838">
          <a:extLst>
            <a:ext uri="{FF2B5EF4-FFF2-40B4-BE49-F238E27FC236}">
              <a16:creationId xmlns:a16="http://schemas.microsoft.com/office/drawing/2014/main" id="{37AF8DED-BD66-4C9E-B3CA-2415111D0277}"/>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0" name="テキスト ボックス 839">
          <a:extLst>
            <a:ext uri="{FF2B5EF4-FFF2-40B4-BE49-F238E27FC236}">
              <a16:creationId xmlns:a16="http://schemas.microsoft.com/office/drawing/2014/main" id="{EEFAC290-E85A-45FD-ABFE-8FA3F2661E3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1" name="直線コネクタ 840">
          <a:extLst>
            <a:ext uri="{FF2B5EF4-FFF2-40B4-BE49-F238E27FC236}">
              <a16:creationId xmlns:a16="http://schemas.microsoft.com/office/drawing/2014/main" id="{E0A227DA-B85F-403E-8806-2DD2EA44A03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2" name="テキスト ボックス 841">
          <a:extLst>
            <a:ext uri="{FF2B5EF4-FFF2-40B4-BE49-F238E27FC236}">
              <a16:creationId xmlns:a16="http://schemas.microsoft.com/office/drawing/2014/main" id="{ABE5D422-CE67-43F3-8626-48E15CED3C6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3" name="直線コネクタ 842">
          <a:extLst>
            <a:ext uri="{FF2B5EF4-FFF2-40B4-BE49-F238E27FC236}">
              <a16:creationId xmlns:a16="http://schemas.microsoft.com/office/drawing/2014/main" id="{72C9E809-4E0E-4DE5-889A-67FD4145B759}"/>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4" name="テキスト ボックス 843">
          <a:extLst>
            <a:ext uri="{FF2B5EF4-FFF2-40B4-BE49-F238E27FC236}">
              <a16:creationId xmlns:a16="http://schemas.microsoft.com/office/drawing/2014/main" id="{B9A10837-0621-403C-BDD6-403047BB9F5A}"/>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5" name="直線コネクタ 844">
          <a:extLst>
            <a:ext uri="{FF2B5EF4-FFF2-40B4-BE49-F238E27FC236}">
              <a16:creationId xmlns:a16="http://schemas.microsoft.com/office/drawing/2014/main" id="{E9C95D93-0C08-41BC-889D-4D868583D98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6" name="テキスト ボックス 845">
          <a:extLst>
            <a:ext uri="{FF2B5EF4-FFF2-40B4-BE49-F238E27FC236}">
              <a16:creationId xmlns:a16="http://schemas.microsoft.com/office/drawing/2014/main" id="{52C13404-36A0-46E5-9D6D-5F6B4B7170E4}"/>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47" name="【公民館】&#10;有形固定資産減価償却率グラフ枠">
          <a:extLst>
            <a:ext uri="{FF2B5EF4-FFF2-40B4-BE49-F238E27FC236}">
              <a16:creationId xmlns:a16="http://schemas.microsoft.com/office/drawing/2014/main" id="{1B1FA695-0F89-4569-940E-FD2D7FF5C81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100964</xdr:rowOff>
    </xdr:from>
    <xdr:to>
      <xdr:col>85</xdr:col>
      <xdr:colOff>126364</xdr:colOff>
      <xdr:row>108</xdr:row>
      <xdr:rowOff>152400</xdr:rowOff>
    </xdr:to>
    <xdr:cxnSp macro="">
      <xdr:nvCxnSpPr>
        <xdr:cNvPr id="848" name="直線コネクタ 847">
          <a:extLst>
            <a:ext uri="{FF2B5EF4-FFF2-40B4-BE49-F238E27FC236}">
              <a16:creationId xmlns:a16="http://schemas.microsoft.com/office/drawing/2014/main" id="{253D5CD3-E5AF-458D-92A2-B600C6BBFB81}"/>
            </a:ext>
          </a:extLst>
        </xdr:cNvPr>
        <xdr:cNvCxnSpPr/>
      </xdr:nvCxnSpPr>
      <xdr:spPr>
        <a:xfrm flipV="1">
          <a:off x="16318864" y="17245964"/>
          <a:ext cx="0" cy="1423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49" name="【公民館】&#10;有形固定資産減価償却率最小値テキスト">
          <a:extLst>
            <a:ext uri="{FF2B5EF4-FFF2-40B4-BE49-F238E27FC236}">
              <a16:creationId xmlns:a16="http://schemas.microsoft.com/office/drawing/2014/main" id="{2F45C56A-8FCC-4274-B3DA-5927A21EDE72}"/>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50" name="直線コネクタ 849">
          <a:extLst>
            <a:ext uri="{FF2B5EF4-FFF2-40B4-BE49-F238E27FC236}">
              <a16:creationId xmlns:a16="http://schemas.microsoft.com/office/drawing/2014/main" id="{5000A4F4-E5D0-48A1-93B8-31A697FCB4CA}"/>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47641</xdr:rowOff>
    </xdr:from>
    <xdr:ext cx="405111" cy="259045"/>
    <xdr:sp macro="" textlink="">
      <xdr:nvSpPr>
        <xdr:cNvPr id="851" name="【公民館】&#10;有形固定資産減価償却率最大値テキスト">
          <a:extLst>
            <a:ext uri="{FF2B5EF4-FFF2-40B4-BE49-F238E27FC236}">
              <a16:creationId xmlns:a16="http://schemas.microsoft.com/office/drawing/2014/main" id="{D438964F-C079-408A-86C6-8499AB45F174}"/>
            </a:ext>
          </a:extLst>
        </xdr:cNvPr>
        <xdr:cNvSpPr txBox="1"/>
      </xdr:nvSpPr>
      <xdr:spPr>
        <a:xfrm>
          <a:off x="16357600" y="17021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100964</xdr:rowOff>
    </xdr:from>
    <xdr:to>
      <xdr:col>86</xdr:col>
      <xdr:colOff>25400</xdr:colOff>
      <xdr:row>100</xdr:row>
      <xdr:rowOff>100964</xdr:rowOff>
    </xdr:to>
    <xdr:cxnSp macro="">
      <xdr:nvCxnSpPr>
        <xdr:cNvPr id="852" name="直線コネクタ 851">
          <a:extLst>
            <a:ext uri="{FF2B5EF4-FFF2-40B4-BE49-F238E27FC236}">
              <a16:creationId xmlns:a16="http://schemas.microsoft.com/office/drawing/2014/main" id="{E9F3573F-0FF1-4BC8-BE17-44199299A9E3}"/>
            </a:ext>
          </a:extLst>
        </xdr:cNvPr>
        <xdr:cNvCxnSpPr/>
      </xdr:nvCxnSpPr>
      <xdr:spPr>
        <a:xfrm>
          <a:off x="16230600" y="1724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152416</xdr:rowOff>
    </xdr:from>
    <xdr:ext cx="405111" cy="259045"/>
    <xdr:sp macro="" textlink="">
      <xdr:nvSpPr>
        <xdr:cNvPr id="853" name="【公民館】&#10;有形固定資産減価償却率平均値テキスト">
          <a:extLst>
            <a:ext uri="{FF2B5EF4-FFF2-40B4-BE49-F238E27FC236}">
              <a16:creationId xmlns:a16="http://schemas.microsoft.com/office/drawing/2014/main" id="{21744315-6D44-4A29-8568-038851422580}"/>
            </a:ext>
          </a:extLst>
        </xdr:cNvPr>
        <xdr:cNvSpPr txBox="1"/>
      </xdr:nvSpPr>
      <xdr:spPr>
        <a:xfrm>
          <a:off x="163576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854" name="フローチャート: 判断 853">
          <a:extLst>
            <a:ext uri="{FF2B5EF4-FFF2-40B4-BE49-F238E27FC236}">
              <a16:creationId xmlns:a16="http://schemas.microsoft.com/office/drawing/2014/main" id="{E31904CA-9021-4ED7-87D6-7E22B0AB6288}"/>
            </a:ext>
          </a:extLst>
        </xdr:cNvPr>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855" name="フローチャート: 判断 854">
          <a:extLst>
            <a:ext uri="{FF2B5EF4-FFF2-40B4-BE49-F238E27FC236}">
              <a16:creationId xmlns:a16="http://schemas.microsoft.com/office/drawing/2014/main" id="{D9661A07-05E8-4E66-BE77-280C56E906EE}"/>
            </a:ext>
          </a:extLst>
        </xdr:cNvPr>
        <xdr:cNvSpPr/>
      </xdr:nvSpPr>
      <xdr:spPr>
        <a:xfrm>
          <a:off x="1543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52070</xdr:rowOff>
    </xdr:from>
    <xdr:to>
      <xdr:col>76</xdr:col>
      <xdr:colOff>165100</xdr:colOff>
      <xdr:row>105</xdr:row>
      <xdr:rowOff>153670</xdr:rowOff>
    </xdr:to>
    <xdr:sp macro="" textlink="">
      <xdr:nvSpPr>
        <xdr:cNvPr id="856" name="フローチャート: 判断 855">
          <a:extLst>
            <a:ext uri="{FF2B5EF4-FFF2-40B4-BE49-F238E27FC236}">
              <a16:creationId xmlns:a16="http://schemas.microsoft.com/office/drawing/2014/main" id="{83F70C27-1CE1-497F-9371-CE9756C992E0}"/>
            </a:ext>
          </a:extLst>
        </xdr:cNvPr>
        <xdr:cNvSpPr/>
      </xdr:nvSpPr>
      <xdr:spPr>
        <a:xfrm>
          <a:off x="14541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124461</xdr:rowOff>
    </xdr:from>
    <xdr:to>
      <xdr:col>72</xdr:col>
      <xdr:colOff>38100</xdr:colOff>
      <xdr:row>105</xdr:row>
      <xdr:rowOff>54611</xdr:rowOff>
    </xdr:to>
    <xdr:sp macro="" textlink="">
      <xdr:nvSpPr>
        <xdr:cNvPr id="857" name="フローチャート: 判断 856">
          <a:extLst>
            <a:ext uri="{FF2B5EF4-FFF2-40B4-BE49-F238E27FC236}">
              <a16:creationId xmlns:a16="http://schemas.microsoft.com/office/drawing/2014/main" id="{9AEFA4E6-7C24-4136-9F14-DD424487B831}"/>
            </a:ext>
          </a:extLst>
        </xdr:cNvPr>
        <xdr:cNvSpPr/>
      </xdr:nvSpPr>
      <xdr:spPr>
        <a:xfrm>
          <a:off x="1365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61595</xdr:rowOff>
    </xdr:from>
    <xdr:to>
      <xdr:col>67</xdr:col>
      <xdr:colOff>101600</xdr:colOff>
      <xdr:row>104</xdr:row>
      <xdr:rowOff>163195</xdr:rowOff>
    </xdr:to>
    <xdr:sp macro="" textlink="">
      <xdr:nvSpPr>
        <xdr:cNvPr id="858" name="フローチャート: 判断 857">
          <a:extLst>
            <a:ext uri="{FF2B5EF4-FFF2-40B4-BE49-F238E27FC236}">
              <a16:creationId xmlns:a16="http://schemas.microsoft.com/office/drawing/2014/main" id="{63D031EB-6723-4CEE-9205-6D6DA657A0D8}"/>
            </a:ext>
          </a:extLst>
        </xdr:cNvPr>
        <xdr:cNvSpPr/>
      </xdr:nvSpPr>
      <xdr:spPr>
        <a:xfrm>
          <a:off x="12763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C994F416-1751-4119-9979-B3D0202913D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24534BCD-B433-43F6-A0E3-99160416AC7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A868793F-608B-4768-9F05-0B084931B74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A5DF0478-C102-49F3-9AF6-0CFA58284FD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35D28401-CF65-4F30-B8AF-CBB2FA2C871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141605</xdr:rowOff>
    </xdr:from>
    <xdr:to>
      <xdr:col>85</xdr:col>
      <xdr:colOff>177800</xdr:colOff>
      <xdr:row>102</xdr:row>
      <xdr:rowOff>71755</xdr:rowOff>
    </xdr:to>
    <xdr:sp macro="" textlink="">
      <xdr:nvSpPr>
        <xdr:cNvPr id="864" name="楕円 863">
          <a:extLst>
            <a:ext uri="{FF2B5EF4-FFF2-40B4-BE49-F238E27FC236}">
              <a16:creationId xmlns:a16="http://schemas.microsoft.com/office/drawing/2014/main" id="{1E214AE9-30B7-4EB4-96ED-B3DCAB96BBB6}"/>
            </a:ext>
          </a:extLst>
        </xdr:cNvPr>
        <xdr:cNvSpPr/>
      </xdr:nvSpPr>
      <xdr:spPr>
        <a:xfrm>
          <a:off x="16268700" y="1745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164482</xdr:rowOff>
    </xdr:from>
    <xdr:ext cx="405111" cy="259045"/>
    <xdr:sp macro="" textlink="">
      <xdr:nvSpPr>
        <xdr:cNvPr id="865" name="【公民館】&#10;有形固定資産減価償却率該当値テキスト">
          <a:extLst>
            <a:ext uri="{FF2B5EF4-FFF2-40B4-BE49-F238E27FC236}">
              <a16:creationId xmlns:a16="http://schemas.microsoft.com/office/drawing/2014/main" id="{EAB895C5-CCCE-4A0E-870F-0F75D4579BA5}"/>
            </a:ext>
          </a:extLst>
        </xdr:cNvPr>
        <xdr:cNvSpPr txBox="1"/>
      </xdr:nvSpPr>
      <xdr:spPr>
        <a:xfrm>
          <a:off x="16357600" y="1730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99695</xdr:rowOff>
    </xdr:from>
    <xdr:to>
      <xdr:col>81</xdr:col>
      <xdr:colOff>101600</xdr:colOff>
      <xdr:row>102</xdr:row>
      <xdr:rowOff>29845</xdr:rowOff>
    </xdr:to>
    <xdr:sp macro="" textlink="">
      <xdr:nvSpPr>
        <xdr:cNvPr id="866" name="楕円 865">
          <a:extLst>
            <a:ext uri="{FF2B5EF4-FFF2-40B4-BE49-F238E27FC236}">
              <a16:creationId xmlns:a16="http://schemas.microsoft.com/office/drawing/2014/main" id="{91E7E6C4-14FF-4226-9125-7439B844443A}"/>
            </a:ext>
          </a:extLst>
        </xdr:cNvPr>
        <xdr:cNvSpPr/>
      </xdr:nvSpPr>
      <xdr:spPr>
        <a:xfrm>
          <a:off x="15430500" y="1741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150495</xdr:rowOff>
    </xdr:from>
    <xdr:to>
      <xdr:col>85</xdr:col>
      <xdr:colOff>127000</xdr:colOff>
      <xdr:row>102</xdr:row>
      <xdr:rowOff>20955</xdr:rowOff>
    </xdr:to>
    <xdr:cxnSp macro="">
      <xdr:nvCxnSpPr>
        <xdr:cNvPr id="867" name="直線コネクタ 866">
          <a:extLst>
            <a:ext uri="{FF2B5EF4-FFF2-40B4-BE49-F238E27FC236}">
              <a16:creationId xmlns:a16="http://schemas.microsoft.com/office/drawing/2014/main" id="{A130F21B-496E-47F1-99F7-DFC6A3901EC2}"/>
            </a:ext>
          </a:extLst>
        </xdr:cNvPr>
        <xdr:cNvCxnSpPr/>
      </xdr:nvCxnSpPr>
      <xdr:spPr>
        <a:xfrm>
          <a:off x="15481300" y="174669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57786</xdr:rowOff>
    </xdr:from>
    <xdr:to>
      <xdr:col>76</xdr:col>
      <xdr:colOff>165100</xdr:colOff>
      <xdr:row>101</xdr:row>
      <xdr:rowOff>159386</xdr:rowOff>
    </xdr:to>
    <xdr:sp macro="" textlink="">
      <xdr:nvSpPr>
        <xdr:cNvPr id="868" name="楕円 867">
          <a:extLst>
            <a:ext uri="{FF2B5EF4-FFF2-40B4-BE49-F238E27FC236}">
              <a16:creationId xmlns:a16="http://schemas.microsoft.com/office/drawing/2014/main" id="{B0FFBEFC-B48C-4592-86C4-E4A08B4FF3FC}"/>
            </a:ext>
          </a:extLst>
        </xdr:cNvPr>
        <xdr:cNvSpPr/>
      </xdr:nvSpPr>
      <xdr:spPr>
        <a:xfrm>
          <a:off x="14541500" y="1737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108586</xdr:rowOff>
    </xdr:from>
    <xdr:to>
      <xdr:col>81</xdr:col>
      <xdr:colOff>50800</xdr:colOff>
      <xdr:row>101</xdr:row>
      <xdr:rowOff>150495</xdr:rowOff>
    </xdr:to>
    <xdr:cxnSp macro="">
      <xdr:nvCxnSpPr>
        <xdr:cNvPr id="869" name="直線コネクタ 868">
          <a:extLst>
            <a:ext uri="{FF2B5EF4-FFF2-40B4-BE49-F238E27FC236}">
              <a16:creationId xmlns:a16="http://schemas.microsoft.com/office/drawing/2014/main" id="{895D03A5-C4B6-4D68-AC47-CC0BF18280AF}"/>
            </a:ext>
          </a:extLst>
        </xdr:cNvPr>
        <xdr:cNvCxnSpPr/>
      </xdr:nvCxnSpPr>
      <xdr:spPr>
        <a:xfrm>
          <a:off x="14592300" y="174250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19686</xdr:rowOff>
    </xdr:from>
    <xdr:to>
      <xdr:col>72</xdr:col>
      <xdr:colOff>38100</xdr:colOff>
      <xdr:row>101</xdr:row>
      <xdr:rowOff>121286</xdr:rowOff>
    </xdr:to>
    <xdr:sp macro="" textlink="">
      <xdr:nvSpPr>
        <xdr:cNvPr id="870" name="楕円 869">
          <a:extLst>
            <a:ext uri="{FF2B5EF4-FFF2-40B4-BE49-F238E27FC236}">
              <a16:creationId xmlns:a16="http://schemas.microsoft.com/office/drawing/2014/main" id="{39D26923-C63B-43EB-8FEE-7234ED9EBF27}"/>
            </a:ext>
          </a:extLst>
        </xdr:cNvPr>
        <xdr:cNvSpPr/>
      </xdr:nvSpPr>
      <xdr:spPr>
        <a:xfrm>
          <a:off x="13652500" y="1733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70486</xdr:rowOff>
    </xdr:from>
    <xdr:to>
      <xdr:col>76</xdr:col>
      <xdr:colOff>114300</xdr:colOff>
      <xdr:row>101</xdr:row>
      <xdr:rowOff>108586</xdr:rowOff>
    </xdr:to>
    <xdr:cxnSp macro="">
      <xdr:nvCxnSpPr>
        <xdr:cNvPr id="871" name="直線コネクタ 870">
          <a:extLst>
            <a:ext uri="{FF2B5EF4-FFF2-40B4-BE49-F238E27FC236}">
              <a16:creationId xmlns:a16="http://schemas.microsoft.com/office/drawing/2014/main" id="{A05AA985-DC87-405B-B566-749048E60889}"/>
            </a:ext>
          </a:extLst>
        </xdr:cNvPr>
        <xdr:cNvCxnSpPr/>
      </xdr:nvCxnSpPr>
      <xdr:spPr>
        <a:xfrm>
          <a:off x="13703300" y="173869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149225</xdr:rowOff>
    </xdr:from>
    <xdr:to>
      <xdr:col>67</xdr:col>
      <xdr:colOff>101600</xdr:colOff>
      <xdr:row>101</xdr:row>
      <xdr:rowOff>79375</xdr:rowOff>
    </xdr:to>
    <xdr:sp macro="" textlink="">
      <xdr:nvSpPr>
        <xdr:cNvPr id="872" name="楕円 871">
          <a:extLst>
            <a:ext uri="{FF2B5EF4-FFF2-40B4-BE49-F238E27FC236}">
              <a16:creationId xmlns:a16="http://schemas.microsoft.com/office/drawing/2014/main" id="{A17A3673-7F27-4661-B15B-3313E807A8D2}"/>
            </a:ext>
          </a:extLst>
        </xdr:cNvPr>
        <xdr:cNvSpPr/>
      </xdr:nvSpPr>
      <xdr:spPr>
        <a:xfrm>
          <a:off x="12763500" y="1729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28575</xdr:rowOff>
    </xdr:from>
    <xdr:to>
      <xdr:col>71</xdr:col>
      <xdr:colOff>177800</xdr:colOff>
      <xdr:row>101</xdr:row>
      <xdr:rowOff>70486</xdr:rowOff>
    </xdr:to>
    <xdr:cxnSp macro="">
      <xdr:nvCxnSpPr>
        <xdr:cNvPr id="873" name="直線コネクタ 872">
          <a:extLst>
            <a:ext uri="{FF2B5EF4-FFF2-40B4-BE49-F238E27FC236}">
              <a16:creationId xmlns:a16="http://schemas.microsoft.com/office/drawing/2014/main" id="{46426AF7-D109-4452-80A2-4BF0B0BE0CEA}"/>
            </a:ext>
          </a:extLst>
        </xdr:cNvPr>
        <xdr:cNvCxnSpPr/>
      </xdr:nvCxnSpPr>
      <xdr:spPr>
        <a:xfrm>
          <a:off x="12814300" y="173450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89552</xdr:rowOff>
    </xdr:from>
    <xdr:ext cx="405111" cy="259045"/>
    <xdr:sp macro="" textlink="">
      <xdr:nvSpPr>
        <xdr:cNvPr id="874" name="n_1aveValue【公民館】&#10;有形固定資産減価償却率">
          <a:extLst>
            <a:ext uri="{FF2B5EF4-FFF2-40B4-BE49-F238E27FC236}">
              <a16:creationId xmlns:a16="http://schemas.microsoft.com/office/drawing/2014/main" id="{46720C4B-22A1-41F9-8F6F-470F2F54CB8E}"/>
            </a:ext>
          </a:extLst>
        </xdr:cNvPr>
        <xdr:cNvSpPr txBox="1"/>
      </xdr:nvSpPr>
      <xdr:spPr>
        <a:xfrm>
          <a:off x="15266044" y="180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144797</xdr:rowOff>
    </xdr:from>
    <xdr:ext cx="405111" cy="259045"/>
    <xdr:sp macro="" textlink="">
      <xdr:nvSpPr>
        <xdr:cNvPr id="875" name="n_2aveValue【公民館】&#10;有形固定資産減価償却率">
          <a:extLst>
            <a:ext uri="{FF2B5EF4-FFF2-40B4-BE49-F238E27FC236}">
              <a16:creationId xmlns:a16="http://schemas.microsoft.com/office/drawing/2014/main" id="{000B9995-294A-4D52-9E12-659D3DDEBA19}"/>
            </a:ext>
          </a:extLst>
        </xdr:cNvPr>
        <xdr:cNvSpPr txBox="1"/>
      </xdr:nvSpPr>
      <xdr:spPr>
        <a:xfrm>
          <a:off x="143897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45738</xdr:rowOff>
    </xdr:from>
    <xdr:ext cx="405111" cy="259045"/>
    <xdr:sp macro="" textlink="">
      <xdr:nvSpPr>
        <xdr:cNvPr id="876" name="n_3aveValue【公民館】&#10;有形固定資産減価償却率">
          <a:extLst>
            <a:ext uri="{FF2B5EF4-FFF2-40B4-BE49-F238E27FC236}">
              <a16:creationId xmlns:a16="http://schemas.microsoft.com/office/drawing/2014/main" id="{A2B7F17F-C891-493C-B3C1-9BAF96910183}"/>
            </a:ext>
          </a:extLst>
        </xdr:cNvPr>
        <xdr:cNvSpPr txBox="1"/>
      </xdr:nvSpPr>
      <xdr:spPr>
        <a:xfrm>
          <a:off x="13500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154322</xdr:rowOff>
    </xdr:from>
    <xdr:ext cx="405111" cy="259045"/>
    <xdr:sp macro="" textlink="">
      <xdr:nvSpPr>
        <xdr:cNvPr id="877" name="n_4aveValue【公民館】&#10;有形固定資産減価償却率">
          <a:extLst>
            <a:ext uri="{FF2B5EF4-FFF2-40B4-BE49-F238E27FC236}">
              <a16:creationId xmlns:a16="http://schemas.microsoft.com/office/drawing/2014/main" id="{94457B5C-5420-433F-82BC-DC53AE3B0A1B}"/>
            </a:ext>
          </a:extLst>
        </xdr:cNvPr>
        <xdr:cNvSpPr txBox="1"/>
      </xdr:nvSpPr>
      <xdr:spPr>
        <a:xfrm>
          <a:off x="12611744" y="1798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46372</xdr:rowOff>
    </xdr:from>
    <xdr:ext cx="405111" cy="259045"/>
    <xdr:sp macro="" textlink="">
      <xdr:nvSpPr>
        <xdr:cNvPr id="878" name="n_1mainValue【公民館】&#10;有形固定資産減価償却率">
          <a:extLst>
            <a:ext uri="{FF2B5EF4-FFF2-40B4-BE49-F238E27FC236}">
              <a16:creationId xmlns:a16="http://schemas.microsoft.com/office/drawing/2014/main" id="{A01C1E22-8796-41C3-858A-89D03FCE08C9}"/>
            </a:ext>
          </a:extLst>
        </xdr:cNvPr>
        <xdr:cNvSpPr txBox="1"/>
      </xdr:nvSpPr>
      <xdr:spPr>
        <a:xfrm>
          <a:off x="15266044" y="1719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4463</xdr:rowOff>
    </xdr:from>
    <xdr:ext cx="405111" cy="259045"/>
    <xdr:sp macro="" textlink="">
      <xdr:nvSpPr>
        <xdr:cNvPr id="879" name="n_2mainValue【公民館】&#10;有形固定資産減価償却率">
          <a:extLst>
            <a:ext uri="{FF2B5EF4-FFF2-40B4-BE49-F238E27FC236}">
              <a16:creationId xmlns:a16="http://schemas.microsoft.com/office/drawing/2014/main" id="{53699061-F607-4A2A-9790-7D1D8118CCA4}"/>
            </a:ext>
          </a:extLst>
        </xdr:cNvPr>
        <xdr:cNvSpPr txBox="1"/>
      </xdr:nvSpPr>
      <xdr:spPr>
        <a:xfrm>
          <a:off x="14389744" y="1714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137813</xdr:rowOff>
    </xdr:from>
    <xdr:ext cx="405111" cy="259045"/>
    <xdr:sp macro="" textlink="">
      <xdr:nvSpPr>
        <xdr:cNvPr id="880" name="n_3mainValue【公民館】&#10;有形固定資産減価償却率">
          <a:extLst>
            <a:ext uri="{FF2B5EF4-FFF2-40B4-BE49-F238E27FC236}">
              <a16:creationId xmlns:a16="http://schemas.microsoft.com/office/drawing/2014/main" id="{B7D5DCFA-0D94-49BF-83BA-017D1DA5807E}"/>
            </a:ext>
          </a:extLst>
        </xdr:cNvPr>
        <xdr:cNvSpPr txBox="1"/>
      </xdr:nvSpPr>
      <xdr:spPr>
        <a:xfrm>
          <a:off x="13500744" y="1711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95902</xdr:rowOff>
    </xdr:from>
    <xdr:ext cx="405111" cy="259045"/>
    <xdr:sp macro="" textlink="">
      <xdr:nvSpPr>
        <xdr:cNvPr id="881" name="n_4mainValue【公民館】&#10;有形固定資産減価償却率">
          <a:extLst>
            <a:ext uri="{FF2B5EF4-FFF2-40B4-BE49-F238E27FC236}">
              <a16:creationId xmlns:a16="http://schemas.microsoft.com/office/drawing/2014/main" id="{B39411F0-EF61-4204-82FB-52D9FE982F7A}"/>
            </a:ext>
          </a:extLst>
        </xdr:cNvPr>
        <xdr:cNvSpPr txBox="1"/>
      </xdr:nvSpPr>
      <xdr:spPr>
        <a:xfrm>
          <a:off x="12611744" y="1706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2" name="正方形/長方形 881">
          <a:extLst>
            <a:ext uri="{FF2B5EF4-FFF2-40B4-BE49-F238E27FC236}">
              <a16:creationId xmlns:a16="http://schemas.microsoft.com/office/drawing/2014/main" id="{8A38F0E4-B529-4678-8D17-2B7E0EBFAA0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3" name="正方形/長方形 882">
          <a:extLst>
            <a:ext uri="{FF2B5EF4-FFF2-40B4-BE49-F238E27FC236}">
              <a16:creationId xmlns:a16="http://schemas.microsoft.com/office/drawing/2014/main" id="{89C6A0DF-7E93-46AF-BEFF-092C692C0C8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4" name="正方形/長方形 883">
          <a:extLst>
            <a:ext uri="{FF2B5EF4-FFF2-40B4-BE49-F238E27FC236}">
              <a16:creationId xmlns:a16="http://schemas.microsoft.com/office/drawing/2014/main" id="{A2A7E6C2-A8E5-4ED6-862F-BCCDF9743A8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5" name="正方形/長方形 884">
          <a:extLst>
            <a:ext uri="{FF2B5EF4-FFF2-40B4-BE49-F238E27FC236}">
              <a16:creationId xmlns:a16="http://schemas.microsoft.com/office/drawing/2014/main" id="{56C3DEF4-E4CB-4867-8AA6-3AF76EF6873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6" name="正方形/長方形 885">
          <a:extLst>
            <a:ext uri="{FF2B5EF4-FFF2-40B4-BE49-F238E27FC236}">
              <a16:creationId xmlns:a16="http://schemas.microsoft.com/office/drawing/2014/main" id="{CEB99175-C749-4D05-98F1-C3F63F0FD63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7" name="正方形/長方形 886">
          <a:extLst>
            <a:ext uri="{FF2B5EF4-FFF2-40B4-BE49-F238E27FC236}">
              <a16:creationId xmlns:a16="http://schemas.microsoft.com/office/drawing/2014/main" id="{61BAE1A8-52EF-4A8B-A0E7-58F3FCCE263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8" name="正方形/長方形 887">
          <a:extLst>
            <a:ext uri="{FF2B5EF4-FFF2-40B4-BE49-F238E27FC236}">
              <a16:creationId xmlns:a16="http://schemas.microsoft.com/office/drawing/2014/main" id="{708510EC-F214-4AB0-B381-2473950AB3A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9" name="正方形/長方形 888">
          <a:extLst>
            <a:ext uri="{FF2B5EF4-FFF2-40B4-BE49-F238E27FC236}">
              <a16:creationId xmlns:a16="http://schemas.microsoft.com/office/drawing/2014/main" id="{9BBA24AB-982C-4727-BCDD-2099C1B017C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0" name="テキスト ボックス 889">
          <a:extLst>
            <a:ext uri="{FF2B5EF4-FFF2-40B4-BE49-F238E27FC236}">
              <a16:creationId xmlns:a16="http://schemas.microsoft.com/office/drawing/2014/main" id="{510EFA43-A10C-4707-B6ED-1B2A6696D28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1" name="直線コネクタ 890">
          <a:extLst>
            <a:ext uri="{FF2B5EF4-FFF2-40B4-BE49-F238E27FC236}">
              <a16:creationId xmlns:a16="http://schemas.microsoft.com/office/drawing/2014/main" id="{246CD819-E373-451E-B7F4-CA1393C1740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2" name="直線コネクタ 891">
          <a:extLst>
            <a:ext uri="{FF2B5EF4-FFF2-40B4-BE49-F238E27FC236}">
              <a16:creationId xmlns:a16="http://schemas.microsoft.com/office/drawing/2014/main" id="{7B5B66B6-B71A-483B-8148-3DB888EAB36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3" name="テキスト ボックス 892">
          <a:extLst>
            <a:ext uri="{FF2B5EF4-FFF2-40B4-BE49-F238E27FC236}">
              <a16:creationId xmlns:a16="http://schemas.microsoft.com/office/drawing/2014/main" id="{0F4ECEF5-4532-4589-97ED-7DCD22CF519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4" name="直線コネクタ 893">
          <a:extLst>
            <a:ext uri="{FF2B5EF4-FFF2-40B4-BE49-F238E27FC236}">
              <a16:creationId xmlns:a16="http://schemas.microsoft.com/office/drawing/2014/main" id="{DE97A5B6-FD03-4C44-8D03-67F661A5599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5" name="テキスト ボックス 894">
          <a:extLst>
            <a:ext uri="{FF2B5EF4-FFF2-40B4-BE49-F238E27FC236}">
              <a16:creationId xmlns:a16="http://schemas.microsoft.com/office/drawing/2014/main" id="{410191DD-5C05-4FAC-A9FE-51A46DA6F57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6" name="直線コネクタ 895">
          <a:extLst>
            <a:ext uri="{FF2B5EF4-FFF2-40B4-BE49-F238E27FC236}">
              <a16:creationId xmlns:a16="http://schemas.microsoft.com/office/drawing/2014/main" id="{3FDC56CE-EDF6-476B-BC79-6E4E096DC0C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7" name="テキスト ボックス 896">
          <a:extLst>
            <a:ext uri="{FF2B5EF4-FFF2-40B4-BE49-F238E27FC236}">
              <a16:creationId xmlns:a16="http://schemas.microsoft.com/office/drawing/2014/main" id="{BBD26CDC-5AA4-4766-A033-3B9B34A0F15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98" name="直線コネクタ 897">
          <a:extLst>
            <a:ext uri="{FF2B5EF4-FFF2-40B4-BE49-F238E27FC236}">
              <a16:creationId xmlns:a16="http://schemas.microsoft.com/office/drawing/2014/main" id="{6C4C29BE-6176-4446-B156-DBBB89A3A5C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99" name="テキスト ボックス 898">
          <a:extLst>
            <a:ext uri="{FF2B5EF4-FFF2-40B4-BE49-F238E27FC236}">
              <a16:creationId xmlns:a16="http://schemas.microsoft.com/office/drawing/2014/main" id="{52609252-FE06-44AA-9415-A4A7C200677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0" name="直線コネクタ 899">
          <a:extLst>
            <a:ext uri="{FF2B5EF4-FFF2-40B4-BE49-F238E27FC236}">
              <a16:creationId xmlns:a16="http://schemas.microsoft.com/office/drawing/2014/main" id="{15D70A76-7327-40D3-9A2C-28E2D808E5C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1" name="テキスト ボックス 900">
          <a:extLst>
            <a:ext uri="{FF2B5EF4-FFF2-40B4-BE49-F238E27FC236}">
              <a16:creationId xmlns:a16="http://schemas.microsoft.com/office/drawing/2014/main" id="{D35C3D32-68EC-4D9C-A4B0-40DB5653B92B}"/>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2" name="直線コネクタ 901">
          <a:extLst>
            <a:ext uri="{FF2B5EF4-FFF2-40B4-BE49-F238E27FC236}">
              <a16:creationId xmlns:a16="http://schemas.microsoft.com/office/drawing/2014/main" id="{E20F4BB2-4D78-4149-ADDE-3F4F749B933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903" name="テキスト ボックス 902">
          <a:extLst>
            <a:ext uri="{FF2B5EF4-FFF2-40B4-BE49-F238E27FC236}">
              <a16:creationId xmlns:a16="http://schemas.microsoft.com/office/drawing/2014/main" id="{F486F473-BFD8-46A2-A7C4-E3409F544471}"/>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4" name="【公民館】&#10;一人当たり面積グラフ枠">
          <a:extLst>
            <a:ext uri="{FF2B5EF4-FFF2-40B4-BE49-F238E27FC236}">
              <a16:creationId xmlns:a16="http://schemas.microsoft.com/office/drawing/2014/main" id="{DBEAA073-B63A-4A69-AFA2-6E775CE2355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130874</xdr:rowOff>
    </xdr:to>
    <xdr:cxnSp macro="">
      <xdr:nvCxnSpPr>
        <xdr:cNvPr id="905" name="直線コネクタ 904">
          <a:extLst>
            <a:ext uri="{FF2B5EF4-FFF2-40B4-BE49-F238E27FC236}">
              <a16:creationId xmlns:a16="http://schemas.microsoft.com/office/drawing/2014/main" id="{310511FE-5395-42A5-AA10-665CCB141067}"/>
            </a:ext>
          </a:extLst>
        </xdr:cNvPr>
        <xdr:cNvCxnSpPr/>
      </xdr:nvCxnSpPr>
      <xdr:spPr>
        <a:xfrm flipV="1">
          <a:off x="22160864" y="17289780"/>
          <a:ext cx="0" cy="135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134701</xdr:rowOff>
    </xdr:from>
    <xdr:ext cx="469744" cy="259045"/>
    <xdr:sp macro="" textlink="">
      <xdr:nvSpPr>
        <xdr:cNvPr id="906" name="【公民館】&#10;一人当たり面積最小値テキスト">
          <a:extLst>
            <a:ext uri="{FF2B5EF4-FFF2-40B4-BE49-F238E27FC236}">
              <a16:creationId xmlns:a16="http://schemas.microsoft.com/office/drawing/2014/main" id="{5947EAAF-6728-4453-9134-1069529F27AF}"/>
            </a:ext>
          </a:extLst>
        </xdr:cNvPr>
        <xdr:cNvSpPr txBox="1"/>
      </xdr:nvSpPr>
      <xdr:spPr>
        <a:xfrm>
          <a:off x="22199600" y="1865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130874</xdr:rowOff>
    </xdr:from>
    <xdr:to>
      <xdr:col>116</xdr:col>
      <xdr:colOff>152400</xdr:colOff>
      <xdr:row>108</xdr:row>
      <xdr:rowOff>130874</xdr:rowOff>
    </xdr:to>
    <xdr:cxnSp macro="">
      <xdr:nvCxnSpPr>
        <xdr:cNvPr id="907" name="直線コネクタ 906">
          <a:extLst>
            <a:ext uri="{FF2B5EF4-FFF2-40B4-BE49-F238E27FC236}">
              <a16:creationId xmlns:a16="http://schemas.microsoft.com/office/drawing/2014/main" id="{098A07FE-39C5-4828-AA54-147F3FC573B8}"/>
            </a:ext>
          </a:extLst>
        </xdr:cNvPr>
        <xdr:cNvCxnSpPr/>
      </xdr:nvCxnSpPr>
      <xdr:spPr>
        <a:xfrm>
          <a:off x="22072600" y="1864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908" name="【公民館】&#10;一人当たり面積最大値テキスト">
          <a:extLst>
            <a:ext uri="{FF2B5EF4-FFF2-40B4-BE49-F238E27FC236}">
              <a16:creationId xmlns:a16="http://schemas.microsoft.com/office/drawing/2014/main" id="{7130AAF8-9728-4000-911F-45F7103A7CDC}"/>
            </a:ext>
          </a:extLst>
        </xdr:cNvPr>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909" name="直線コネクタ 908">
          <a:extLst>
            <a:ext uri="{FF2B5EF4-FFF2-40B4-BE49-F238E27FC236}">
              <a16:creationId xmlns:a16="http://schemas.microsoft.com/office/drawing/2014/main" id="{5BED0BAA-490F-4321-94B4-7262FDA782B7}"/>
            </a:ext>
          </a:extLst>
        </xdr:cNvPr>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90695</xdr:rowOff>
    </xdr:from>
    <xdr:ext cx="469744" cy="259045"/>
    <xdr:sp macro="" textlink="">
      <xdr:nvSpPr>
        <xdr:cNvPr id="910" name="【公民館】&#10;一人当たり面積平均値テキスト">
          <a:extLst>
            <a:ext uri="{FF2B5EF4-FFF2-40B4-BE49-F238E27FC236}">
              <a16:creationId xmlns:a16="http://schemas.microsoft.com/office/drawing/2014/main" id="{1D73F116-C5D4-478D-AF90-E38D5EC73269}"/>
            </a:ext>
          </a:extLst>
        </xdr:cNvPr>
        <xdr:cNvSpPr txBox="1"/>
      </xdr:nvSpPr>
      <xdr:spPr>
        <a:xfrm>
          <a:off x="22199600" y="18435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112268</xdr:rowOff>
    </xdr:from>
    <xdr:to>
      <xdr:col>116</xdr:col>
      <xdr:colOff>114300</xdr:colOff>
      <xdr:row>108</xdr:row>
      <xdr:rowOff>42418</xdr:rowOff>
    </xdr:to>
    <xdr:sp macro="" textlink="">
      <xdr:nvSpPr>
        <xdr:cNvPr id="911" name="フローチャート: 判断 910">
          <a:extLst>
            <a:ext uri="{FF2B5EF4-FFF2-40B4-BE49-F238E27FC236}">
              <a16:creationId xmlns:a16="http://schemas.microsoft.com/office/drawing/2014/main" id="{90477A1A-AAB1-4219-8BA7-F7245CB3E405}"/>
            </a:ext>
          </a:extLst>
        </xdr:cNvPr>
        <xdr:cNvSpPr/>
      </xdr:nvSpPr>
      <xdr:spPr>
        <a:xfrm>
          <a:off x="221107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116078</xdr:rowOff>
    </xdr:from>
    <xdr:to>
      <xdr:col>112</xdr:col>
      <xdr:colOff>38100</xdr:colOff>
      <xdr:row>108</xdr:row>
      <xdr:rowOff>46228</xdr:rowOff>
    </xdr:to>
    <xdr:sp macro="" textlink="">
      <xdr:nvSpPr>
        <xdr:cNvPr id="912" name="フローチャート: 判断 911">
          <a:extLst>
            <a:ext uri="{FF2B5EF4-FFF2-40B4-BE49-F238E27FC236}">
              <a16:creationId xmlns:a16="http://schemas.microsoft.com/office/drawing/2014/main" id="{276836E0-01D1-40F0-BD68-9A2671F0E0EF}"/>
            </a:ext>
          </a:extLst>
        </xdr:cNvPr>
        <xdr:cNvSpPr/>
      </xdr:nvSpPr>
      <xdr:spPr>
        <a:xfrm>
          <a:off x="21272500" y="1846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112077</xdr:rowOff>
    </xdr:from>
    <xdr:to>
      <xdr:col>107</xdr:col>
      <xdr:colOff>101600</xdr:colOff>
      <xdr:row>108</xdr:row>
      <xdr:rowOff>42227</xdr:rowOff>
    </xdr:to>
    <xdr:sp macro="" textlink="">
      <xdr:nvSpPr>
        <xdr:cNvPr id="913" name="フローチャート: 判断 912">
          <a:extLst>
            <a:ext uri="{FF2B5EF4-FFF2-40B4-BE49-F238E27FC236}">
              <a16:creationId xmlns:a16="http://schemas.microsoft.com/office/drawing/2014/main" id="{BCE8385F-066C-4B74-80C4-DAC519A956D2}"/>
            </a:ext>
          </a:extLst>
        </xdr:cNvPr>
        <xdr:cNvSpPr/>
      </xdr:nvSpPr>
      <xdr:spPr>
        <a:xfrm>
          <a:off x="20383500" y="1845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89027</xdr:rowOff>
    </xdr:from>
    <xdr:to>
      <xdr:col>102</xdr:col>
      <xdr:colOff>165100</xdr:colOff>
      <xdr:row>108</xdr:row>
      <xdr:rowOff>19177</xdr:rowOff>
    </xdr:to>
    <xdr:sp macro="" textlink="">
      <xdr:nvSpPr>
        <xdr:cNvPr id="914" name="フローチャート: 判断 913">
          <a:extLst>
            <a:ext uri="{FF2B5EF4-FFF2-40B4-BE49-F238E27FC236}">
              <a16:creationId xmlns:a16="http://schemas.microsoft.com/office/drawing/2014/main" id="{AB5EF6B5-EC51-4E06-BD89-14B5A2A518B6}"/>
            </a:ext>
          </a:extLst>
        </xdr:cNvPr>
        <xdr:cNvSpPr/>
      </xdr:nvSpPr>
      <xdr:spPr>
        <a:xfrm>
          <a:off x="19494500" y="184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95886</xdr:rowOff>
    </xdr:from>
    <xdr:to>
      <xdr:col>98</xdr:col>
      <xdr:colOff>38100</xdr:colOff>
      <xdr:row>108</xdr:row>
      <xdr:rowOff>26036</xdr:rowOff>
    </xdr:to>
    <xdr:sp macro="" textlink="">
      <xdr:nvSpPr>
        <xdr:cNvPr id="915" name="フローチャート: 判断 914">
          <a:extLst>
            <a:ext uri="{FF2B5EF4-FFF2-40B4-BE49-F238E27FC236}">
              <a16:creationId xmlns:a16="http://schemas.microsoft.com/office/drawing/2014/main" id="{1BC3D8EF-D801-448C-A524-72F219C088CF}"/>
            </a:ext>
          </a:extLst>
        </xdr:cNvPr>
        <xdr:cNvSpPr/>
      </xdr:nvSpPr>
      <xdr:spPr>
        <a:xfrm>
          <a:off x="18605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6" name="テキスト ボックス 915">
          <a:extLst>
            <a:ext uri="{FF2B5EF4-FFF2-40B4-BE49-F238E27FC236}">
              <a16:creationId xmlns:a16="http://schemas.microsoft.com/office/drawing/2014/main" id="{D8BE2599-D0F5-44F3-BA6C-EDB05023316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9C72C87C-A12F-4BB1-BDB5-81FCDFCDF72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32D516D7-0B5C-4593-B958-4CC99A79A48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88040002-EC4B-4B81-B371-60F09DEFD59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34046EFB-43DF-49A3-B9C2-BF2E47B358E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162561</xdr:rowOff>
    </xdr:from>
    <xdr:to>
      <xdr:col>116</xdr:col>
      <xdr:colOff>114300</xdr:colOff>
      <xdr:row>107</xdr:row>
      <xdr:rowOff>92711</xdr:rowOff>
    </xdr:to>
    <xdr:sp macro="" textlink="">
      <xdr:nvSpPr>
        <xdr:cNvPr id="921" name="楕円 920">
          <a:extLst>
            <a:ext uri="{FF2B5EF4-FFF2-40B4-BE49-F238E27FC236}">
              <a16:creationId xmlns:a16="http://schemas.microsoft.com/office/drawing/2014/main" id="{7243A371-D2D5-49EE-B836-4C95F5587B24}"/>
            </a:ext>
          </a:extLst>
        </xdr:cNvPr>
        <xdr:cNvSpPr/>
      </xdr:nvSpPr>
      <xdr:spPr>
        <a:xfrm>
          <a:off x="22110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13988</xdr:rowOff>
    </xdr:from>
    <xdr:ext cx="469744" cy="259045"/>
    <xdr:sp macro="" textlink="">
      <xdr:nvSpPr>
        <xdr:cNvPr id="922" name="【公民館】&#10;一人当たり面積該当値テキスト">
          <a:extLst>
            <a:ext uri="{FF2B5EF4-FFF2-40B4-BE49-F238E27FC236}">
              <a16:creationId xmlns:a16="http://schemas.microsoft.com/office/drawing/2014/main" id="{5A2D4359-8A25-4180-A83C-96FDBE738837}"/>
            </a:ext>
          </a:extLst>
        </xdr:cNvPr>
        <xdr:cNvSpPr txBox="1"/>
      </xdr:nvSpPr>
      <xdr:spPr>
        <a:xfrm>
          <a:off x="22199600" y="1818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168275</xdr:rowOff>
    </xdr:from>
    <xdr:to>
      <xdr:col>112</xdr:col>
      <xdr:colOff>38100</xdr:colOff>
      <xdr:row>107</xdr:row>
      <xdr:rowOff>98425</xdr:rowOff>
    </xdr:to>
    <xdr:sp macro="" textlink="">
      <xdr:nvSpPr>
        <xdr:cNvPr id="923" name="楕円 922">
          <a:extLst>
            <a:ext uri="{FF2B5EF4-FFF2-40B4-BE49-F238E27FC236}">
              <a16:creationId xmlns:a16="http://schemas.microsoft.com/office/drawing/2014/main" id="{1C914808-6B9B-4F47-9706-895FC4BEF8CC}"/>
            </a:ext>
          </a:extLst>
        </xdr:cNvPr>
        <xdr:cNvSpPr/>
      </xdr:nvSpPr>
      <xdr:spPr>
        <a:xfrm>
          <a:off x="212725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41911</xdr:rowOff>
    </xdr:from>
    <xdr:to>
      <xdr:col>116</xdr:col>
      <xdr:colOff>63500</xdr:colOff>
      <xdr:row>107</xdr:row>
      <xdr:rowOff>47625</xdr:rowOff>
    </xdr:to>
    <xdr:cxnSp macro="">
      <xdr:nvCxnSpPr>
        <xdr:cNvPr id="924" name="直線コネクタ 923">
          <a:extLst>
            <a:ext uri="{FF2B5EF4-FFF2-40B4-BE49-F238E27FC236}">
              <a16:creationId xmlns:a16="http://schemas.microsoft.com/office/drawing/2014/main" id="{336315F8-D32D-42C1-A8BF-063FE6FDAC28}"/>
            </a:ext>
          </a:extLst>
        </xdr:cNvPr>
        <xdr:cNvCxnSpPr/>
      </xdr:nvCxnSpPr>
      <xdr:spPr>
        <a:xfrm flipV="1">
          <a:off x="21323300" y="1838706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169418</xdr:rowOff>
    </xdr:from>
    <xdr:to>
      <xdr:col>107</xdr:col>
      <xdr:colOff>101600</xdr:colOff>
      <xdr:row>107</xdr:row>
      <xdr:rowOff>99568</xdr:rowOff>
    </xdr:to>
    <xdr:sp macro="" textlink="">
      <xdr:nvSpPr>
        <xdr:cNvPr id="925" name="楕円 924">
          <a:extLst>
            <a:ext uri="{FF2B5EF4-FFF2-40B4-BE49-F238E27FC236}">
              <a16:creationId xmlns:a16="http://schemas.microsoft.com/office/drawing/2014/main" id="{0DB98AFE-8C13-40AB-8C37-9AB43F312259}"/>
            </a:ext>
          </a:extLst>
        </xdr:cNvPr>
        <xdr:cNvSpPr/>
      </xdr:nvSpPr>
      <xdr:spPr>
        <a:xfrm>
          <a:off x="203835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47625</xdr:rowOff>
    </xdr:from>
    <xdr:to>
      <xdr:col>111</xdr:col>
      <xdr:colOff>177800</xdr:colOff>
      <xdr:row>107</xdr:row>
      <xdr:rowOff>48768</xdr:rowOff>
    </xdr:to>
    <xdr:cxnSp macro="">
      <xdr:nvCxnSpPr>
        <xdr:cNvPr id="926" name="直線コネクタ 925">
          <a:extLst>
            <a:ext uri="{FF2B5EF4-FFF2-40B4-BE49-F238E27FC236}">
              <a16:creationId xmlns:a16="http://schemas.microsoft.com/office/drawing/2014/main" id="{56F3E563-6AF7-4E53-89D1-68A4FF4F462C}"/>
            </a:ext>
          </a:extLst>
        </xdr:cNvPr>
        <xdr:cNvCxnSpPr/>
      </xdr:nvCxnSpPr>
      <xdr:spPr>
        <a:xfrm flipV="1">
          <a:off x="20434300" y="1839277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1206</xdr:rowOff>
    </xdr:from>
    <xdr:to>
      <xdr:col>102</xdr:col>
      <xdr:colOff>165100</xdr:colOff>
      <xdr:row>107</xdr:row>
      <xdr:rowOff>102806</xdr:rowOff>
    </xdr:to>
    <xdr:sp macro="" textlink="">
      <xdr:nvSpPr>
        <xdr:cNvPr id="927" name="楕円 926">
          <a:extLst>
            <a:ext uri="{FF2B5EF4-FFF2-40B4-BE49-F238E27FC236}">
              <a16:creationId xmlns:a16="http://schemas.microsoft.com/office/drawing/2014/main" id="{597EC552-D489-406D-A403-7122B11ED314}"/>
            </a:ext>
          </a:extLst>
        </xdr:cNvPr>
        <xdr:cNvSpPr/>
      </xdr:nvSpPr>
      <xdr:spPr>
        <a:xfrm>
          <a:off x="19494500" y="1834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48768</xdr:rowOff>
    </xdr:from>
    <xdr:to>
      <xdr:col>107</xdr:col>
      <xdr:colOff>50800</xdr:colOff>
      <xdr:row>107</xdr:row>
      <xdr:rowOff>52006</xdr:rowOff>
    </xdr:to>
    <xdr:cxnSp macro="">
      <xdr:nvCxnSpPr>
        <xdr:cNvPr id="928" name="直線コネクタ 927">
          <a:extLst>
            <a:ext uri="{FF2B5EF4-FFF2-40B4-BE49-F238E27FC236}">
              <a16:creationId xmlns:a16="http://schemas.microsoft.com/office/drawing/2014/main" id="{512BD77E-27B1-4E94-8872-8C99482401A7}"/>
            </a:ext>
          </a:extLst>
        </xdr:cNvPr>
        <xdr:cNvCxnSpPr/>
      </xdr:nvCxnSpPr>
      <xdr:spPr>
        <a:xfrm flipV="1">
          <a:off x="19545300" y="18393918"/>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19686</xdr:rowOff>
    </xdr:from>
    <xdr:to>
      <xdr:col>98</xdr:col>
      <xdr:colOff>38100</xdr:colOff>
      <xdr:row>107</xdr:row>
      <xdr:rowOff>121286</xdr:rowOff>
    </xdr:to>
    <xdr:sp macro="" textlink="">
      <xdr:nvSpPr>
        <xdr:cNvPr id="929" name="楕円 928">
          <a:extLst>
            <a:ext uri="{FF2B5EF4-FFF2-40B4-BE49-F238E27FC236}">
              <a16:creationId xmlns:a16="http://schemas.microsoft.com/office/drawing/2014/main" id="{1DC17F9E-1A6B-4F15-9F67-0E5E9B06DBCE}"/>
            </a:ext>
          </a:extLst>
        </xdr:cNvPr>
        <xdr:cNvSpPr/>
      </xdr:nvSpPr>
      <xdr:spPr>
        <a:xfrm>
          <a:off x="18605500" y="183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52006</xdr:rowOff>
    </xdr:from>
    <xdr:to>
      <xdr:col>102</xdr:col>
      <xdr:colOff>114300</xdr:colOff>
      <xdr:row>107</xdr:row>
      <xdr:rowOff>70486</xdr:rowOff>
    </xdr:to>
    <xdr:cxnSp macro="">
      <xdr:nvCxnSpPr>
        <xdr:cNvPr id="930" name="直線コネクタ 929">
          <a:extLst>
            <a:ext uri="{FF2B5EF4-FFF2-40B4-BE49-F238E27FC236}">
              <a16:creationId xmlns:a16="http://schemas.microsoft.com/office/drawing/2014/main" id="{5D5E5D56-ADF7-489D-A59D-01130746D40C}"/>
            </a:ext>
          </a:extLst>
        </xdr:cNvPr>
        <xdr:cNvCxnSpPr/>
      </xdr:nvCxnSpPr>
      <xdr:spPr>
        <a:xfrm flipV="1">
          <a:off x="18656300" y="18397156"/>
          <a:ext cx="889000" cy="1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37355</xdr:rowOff>
    </xdr:from>
    <xdr:ext cx="469744" cy="259045"/>
    <xdr:sp macro="" textlink="">
      <xdr:nvSpPr>
        <xdr:cNvPr id="931" name="n_1aveValue【公民館】&#10;一人当たり面積">
          <a:extLst>
            <a:ext uri="{FF2B5EF4-FFF2-40B4-BE49-F238E27FC236}">
              <a16:creationId xmlns:a16="http://schemas.microsoft.com/office/drawing/2014/main" id="{F616F595-043A-44B7-8A0B-20F54B6BB88E}"/>
            </a:ext>
          </a:extLst>
        </xdr:cNvPr>
        <xdr:cNvSpPr txBox="1"/>
      </xdr:nvSpPr>
      <xdr:spPr>
        <a:xfrm>
          <a:off x="21075727" y="1855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33354</xdr:rowOff>
    </xdr:from>
    <xdr:ext cx="469744" cy="259045"/>
    <xdr:sp macro="" textlink="">
      <xdr:nvSpPr>
        <xdr:cNvPr id="932" name="n_2aveValue【公民館】&#10;一人当たり面積">
          <a:extLst>
            <a:ext uri="{FF2B5EF4-FFF2-40B4-BE49-F238E27FC236}">
              <a16:creationId xmlns:a16="http://schemas.microsoft.com/office/drawing/2014/main" id="{A03D26E4-EC40-4195-BD10-CC395C719359}"/>
            </a:ext>
          </a:extLst>
        </xdr:cNvPr>
        <xdr:cNvSpPr txBox="1"/>
      </xdr:nvSpPr>
      <xdr:spPr>
        <a:xfrm>
          <a:off x="20199427" y="1854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10304</xdr:rowOff>
    </xdr:from>
    <xdr:ext cx="469744" cy="259045"/>
    <xdr:sp macro="" textlink="">
      <xdr:nvSpPr>
        <xdr:cNvPr id="933" name="n_3aveValue【公民館】&#10;一人当たり面積">
          <a:extLst>
            <a:ext uri="{FF2B5EF4-FFF2-40B4-BE49-F238E27FC236}">
              <a16:creationId xmlns:a16="http://schemas.microsoft.com/office/drawing/2014/main" id="{ED8FADC7-57C9-47F7-8E4B-3C408E78F389}"/>
            </a:ext>
          </a:extLst>
        </xdr:cNvPr>
        <xdr:cNvSpPr txBox="1"/>
      </xdr:nvSpPr>
      <xdr:spPr>
        <a:xfrm>
          <a:off x="19310427" y="185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17163</xdr:rowOff>
    </xdr:from>
    <xdr:ext cx="469744" cy="259045"/>
    <xdr:sp macro="" textlink="">
      <xdr:nvSpPr>
        <xdr:cNvPr id="934" name="n_4aveValue【公民館】&#10;一人当たり面積">
          <a:extLst>
            <a:ext uri="{FF2B5EF4-FFF2-40B4-BE49-F238E27FC236}">
              <a16:creationId xmlns:a16="http://schemas.microsoft.com/office/drawing/2014/main" id="{45423548-7473-43E1-83E5-42460DDAA661}"/>
            </a:ext>
          </a:extLst>
        </xdr:cNvPr>
        <xdr:cNvSpPr txBox="1"/>
      </xdr:nvSpPr>
      <xdr:spPr>
        <a:xfrm>
          <a:off x="184214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114952</xdr:rowOff>
    </xdr:from>
    <xdr:ext cx="469744" cy="259045"/>
    <xdr:sp macro="" textlink="">
      <xdr:nvSpPr>
        <xdr:cNvPr id="935" name="n_1mainValue【公民館】&#10;一人当たり面積">
          <a:extLst>
            <a:ext uri="{FF2B5EF4-FFF2-40B4-BE49-F238E27FC236}">
              <a16:creationId xmlns:a16="http://schemas.microsoft.com/office/drawing/2014/main" id="{A1639F89-038F-46D4-BA01-16E21852FAAF}"/>
            </a:ext>
          </a:extLst>
        </xdr:cNvPr>
        <xdr:cNvSpPr txBox="1"/>
      </xdr:nvSpPr>
      <xdr:spPr>
        <a:xfrm>
          <a:off x="21075727" y="181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116095</xdr:rowOff>
    </xdr:from>
    <xdr:ext cx="469744" cy="259045"/>
    <xdr:sp macro="" textlink="">
      <xdr:nvSpPr>
        <xdr:cNvPr id="936" name="n_2mainValue【公民館】&#10;一人当たり面積">
          <a:extLst>
            <a:ext uri="{FF2B5EF4-FFF2-40B4-BE49-F238E27FC236}">
              <a16:creationId xmlns:a16="http://schemas.microsoft.com/office/drawing/2014/main" id="{587A08C5-B4B7-418C-9EE7-464DE60B1FC3}"/>
            </a:ext>
          </a:extLst>
        </xdr:cNvPr>
        <xdr:cNvSpPr txBox="1"/>
      </xdr:nvSpPr>
      <xdr:spPr>
        <a:xfrm>
          <a:off x="20199427" y="1811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119333</xdr:rowOff>
    </xdr:from>
    <xdr:ext cx="469744" cy="259045"/>
    <xdr:sp macro="" textlink="">
      <xdr:nvSpPr>
        <xdr:cNvPr id="937" name="n_3mainValue【公民館】&#10;一人当たり面積">
          <a:extLst>
            <a:ext uri="{FF2B5EF4-FFF2-40B4-BE49-F238E27FC236}">
              <a16:creationId xmlns:a16="http://schemas.microsoft.com/office/drawing/2014/main" id="{FD221C58-BCB9-4856-A047-5905826F48EC}"/>
            </a:ext>
          </a:extLst>
        </xdr:cNvPr>
        <xdr:cNvSpPr txBox="1"/>
      </xdr:nvSpPr>
      <xdr:spPr>
        <a:xfrm>
          <a:off x="19310427" y="1812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137813</xdr:rowOff>
    </xdr:from>
    <xdr:ext cx="469744" cy="259045"/>
    <xdr:sp macro="" textlink="">
      <xdr:nvSpPr>
        <xdr:cNvPr id="938" name="n_4mainValue【公民館】&#10;一人当たり面積">
          <a:extLst>
            <a:ext uri="{FF2B5EF4-FFF2-40B4-BE49-F238E27FC236}">
              <a16:creationId xmlns:a16="http://schemas.microsoft.com/office/drawing/2014/main" id="{F9F4AE2F-276E-4C0B-ABC9-DC4965DC899F}"/>
            </a:ext>
          </a:extLst>
        </xdr:cNvPr>
        <xdr:cNvSpPr txBox="1"/>
      </xdr:nvSpPr>
      <xdr:spPr>
        <a:xfrm>
          <a:off x="18421427" y="1814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9" name="正方形/長方形 938">
          <a:extLst>
            <a:ext uri="{FF2B5EF4-FFF2-40B4-BE49-F238E27FC236}">
              <a16:creationId xmlns:a16="http://schemas.microsoft.com/office/drawing/2014/main" id="{83BEA4E3-75F7-4F86-A710-AB27EE86686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0" name="正方形/長方形 939">
          <a:extLst>
            <a:ext uri="{FF2B5EF4-FFF2-40B4-BE49-F238E27FC236}">
              <a16:creationId xmlns:a16="http://schemas.microsoft.com/office/drawing/2014/main" id="{5CF0DBB3-DBD4-444C-9883-19F8413D1C8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1" name="テキスト ボックス 940">
          <a:extLst>
            <a:ext uri="{FF2B5EF4-FFF2-40B4-BE49-F238E27FC236}">
              <a16:creationId xmlns:a16="http://schemas.microsoft.com/office/drawing/2014/main" id="{F6F9B168-EB65-4BC0-8CB4-76A18B8C215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は、数値の急激な変化はみられず、類似団体との比較においても数値は低くなっている。引き続き施設管理等に努めるとともに、令和４年度に改定した公共施設等総合管理計画に基づいた更新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2425C9F-E2C6-4F7A-A6E3-49BBA57E81E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34481C1-AFEA-42E9-9090-FFBC80ADE5E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0D0BBF9-318B-4457-9DBD-38766C5AAC0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83B4421-5018-4358-A9C0-847A0DE49AC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D73ABEE-5856-4FE9-A89D-D220568FBB4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91CBD1A-2D45-4B50-AB9A-012B462525F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22A8C2E-127F-46D1-B460-A8AB7CE3C1D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C282E16-5DC1-4052-97BD-533D454C464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39CBDBC-F960-4D76-BDB2-CC7E0F4A810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220F7BA-3812-44A1-B247-D03AC76EE94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4,504
4,458
194.80
6,414,236
5,992,168
325,408
3,305,766
5,843,874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5CA88A4-71C9-4E87-B72C-D4346687088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810837D-66F5-4339-B898-31519495E9D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ED3A166-5F17-4963-962B-AB71240F3CE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A3CDEF3-A95B-4175-B57F-46278690993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8857B5C-8271-4CEF-BAC2-63DDDCD50A6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3980F1D-EE15-4890-9C0D-1CB9B36EB23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FFD35EF-4911-44FB-A45F-24564AB641F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C05586E-84F9-478D-B19E-4D33116EFF9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DB30824-29C0-4252-AA4A-E4E1043CB61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05C0FCB-70C3-4707-B309-B8EDA75E418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8D546E8-A528-45E5-B26D-09983A97D19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82966DC-3FE0-4528-AC29-C34CDB5B651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32EEBF8-A8BC-438E-9392-82E54FC6387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D5BC107-842C-4F56-97CC-2E1EAE4D335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2E21092-8C60-4A16-A520-D3BF66BF16A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22D2E4F-5254-4546-96FF-5E29F29506A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CE25147-E062-4953-800D-D50D5DD23F9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4589804-26FD-4F1C-BD21-0B3C2246F33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0D2DE39-629D-4848-8AD4-3ED829A8012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E05E0B0-A235-48AC-B8A0-E3E1DD5AE96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E686135-C598-4689-9B34-319E5D768DB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7380751-0656-4FD5-AB9C-38AE708B943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BD7FA44-DE05-4037-A559-08037F5B27C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6A6A120-9868-4413-9824-CC88268A362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EECA0A7-2AD2-49FB-95F7-3290A3DF240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DCE76FC-C0B1-4573-BC68-015D05AAC70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733AD8A-A3D9-471A-A981-01696A222A2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402BA23-A89B-4CDD-A54B-983B8BCA65F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4AB9844-2EAD-46A5-AB4D-6B8A199A5E35}"/>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64A0F4B9-4B3D-4BEF-AA8F-801A06B2D43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A285A7F5-3917-4B0D-B275-AEA9691F633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A1C78AF5-E8F7-40DF-8BC6-67FBA83BEC6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C5746681-54C0-42EC-BBB2-29223ECAF86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BB840313-25B5-4840-ADE0-16E0E12817D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72179497-05D2-4117-A45C-C420C58E976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CB92CA18-4867-4237-ADD6-B3801283C4C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7432E6EA-E844-4889-9869-F0C121FF42D4}"/>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6C32CF2E-F1DB-4931-ADC3-FB1839B1B36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6592D56-44B6-4EE1-AC50-C5A5BC6ACD4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2BBE9496-77C5-4323-BF2E-B726C82E0DD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88697B8E-B527-4C2A-A1F8-517FE58A45E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967045A0-F525-412C-9A88-B9347D25912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62B3EEFF-D902-4B9B-9031-B5961C2477B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14BF1BBF-41E0-49D7-A3B9-FE3C35F51A0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D61AC21B-DF0B-4A4B-AF3B-37FAB6B0041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D2F377AF-23CE-4CD9-9AE7-E6F14096379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F315CA84-5FF7-4C9A-B1BA-82F6D10554E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1721D226-C78A-4D61-9D6E-903E383D712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165B9CD2-DA4A-4DC2-A87B-B0832729371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BEE53332-B351-43D1-B2B2-BA95E2FB15F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67F7560E-1256-43BE-A7D0-4FA2B508452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3A4F564F-4C03-4366-A709-A6F0E98B505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C4A3920F-7E99-4675-A44F-74CBAC62D9D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7B677309-D5CD-4B3E-8B11-5739025E5AA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89933C2E-FC6B-47C2-9888-9AA3B7C21A3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C9EA208F-542D-42C2-8B2E-716B47BFDB8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C3ACD9DB-1475-4361-9DA5-93C0FDB36DA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9A99933F-6587-43B1-A84C-E8F7BADE4F5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E4F62C6C-5F75-4BE8-9C7E-0DF06C61265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1AB69FD9-99C9-4020-B8AE-C9E199ADD2B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C4FC5AC8-B8D8-4E94-A103-7E29B108805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35F5AABC-294A-4DB4-88FA-A6484389011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A36FB6D9-DA41-4718-98D0-FC968EE0AFB8}"/>
            </a:ext>
          </a:extLst>
        </xdr:cNvPr>
        <xdr:cNvCxnSpPr/>
      </xdr:nvCxnSpPr>
      <xdr:spPr>
        <a:xfrm flipV="1">
          <a:off x="4634865" y="964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15C72A04-6B40-47F0-BBD1-89EF98049FF1}"/>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4BB443DB-FAB6-4C3D-862F-1E8E622281E1}"/>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C977D0A6-5CF1-4C3A-9581-E5DC1CE5D393}"/>
            </a:ext>
          </a:extLst>
        </xdr:cNvPr>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78" name="直線コネクタ 77">
          <a:extLst>
            <a:ext uri="{FF2B5EF4-FFF2-40B4-BE49-F238E27FC236}">
              <a16:creationId xmlns:a16="http://schemas.microsoft.com/office/drawing/2014/main" id="{C7FBBC56-4029-40E6-96A4-A593B7E08A64}"/>
            </a:ext>
          </a:extLst>
        </xdr:cNvPr>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64787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F9D9A76C-9329-4FA6-B19E-8D7BD513B696}"/>
            </a:ext>
          </a:extLst>
        </xdr:cNvPr>
        <xdr:cNvSpPr txBox="1"/>
      </xdr:nvSpPr>
      <xdr:spPr>
        <a:xfrm>
          <a:off x="4673600" y="10523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80" name="フローチャート: 判断 79">
          <a:extLst>
            <a:ext uri="{FF2B5EF4-FFF2-40B4-BE49-F238E27FC236}">
              <a16:creationId xmlns:a16="http://schemas.microsoft.com/office/drawing/2014/main" id="{DC11A3A7-CAAA-41CB-BDF0-18B7092DC5B1}"/>
            </a:ext>
          </a:extLst>
        </xdr:cNvPr>
        <xdr:cNvSpPr/>
      </xdr:nvSpPr>
      <xdr:spPr>
        <a:xfrm>
          <a:off x="4584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81" name="フローチャート: 判断 80">
          <a:extLst>
            <a:ext uri="{FF2B5EF4-FFF2-40B4-BE49-F238E27FC236}">
              <a16:creationId xmlns:a16="http://schemas.microsoft.com/office/drawing/2014/main" id="{503C0917-355B-46D3-B7D3-A13784E086A4}"/>
            </a:ext>
          </a:extLst>
        </xdr:cNvPr>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153307</xdr:rowOff>
    </xdr:from>
    <xdr:to>
      <xdr:col>15</xdr:col>
      <xdr:colOff>101600</xdr:colOff>
      <xdr:row>61</xdr:row>
      <xdr:rowOff>83457</xdr:rowOff>
    </xdr:to>
    <xdr:sp macro="" textlink="">
      <xdr:nvSpPr>
        <xdr:cNvPr id="82" name="フローチャート: 判断 81">
          <a:extLst>
            <a:ext uri="{FF2B5EF4-FFF2-40B4-BE49-F238E27FC236}">
              <a16:creationId xmlns:a16="http://schemas.microsoft.com/office/drawing/2014/main" id="{B3F7E51E-FD57-4CBF-8F83-D3B5B844BE81}"/>
            </a:ext>
          </a:extLst>
        </xdr:cNvPr>
        <xdr:cNvSpPr/>
      </xdr:nvSpPr>
      <xdr:spPr>
        <a:xfrm>
          <a:off x="2857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83" name="フローチャート: 判断 82">
          <a:extLst>
            <a:ext uri="{FF2B5EF4-FFF2-40B4-BE49-F238E27FC236}">
              <a16:creationId xmlns:a16="http://schemas.microsoft.com/office/drawing/2014/main" id="{1635D41D-53D4-4E4E-AAB6-355DB0CEBAE6}"/>
            </a:ext>
          </a:extLst>
        </xdr:cNvPr>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9616</xdr:rowOff>
    </xdr:from>
    <xdr:to>
      <xdr:col>6</xdr:col>
      <xdr:colOff>38100</xdr:colOff>
      <xdr:row>61</xdr:row>
      <xdr:rowOff>111216</xdr:rowOff>
    </xdr:to>
    <xdr:sp macro="" textlink="">
      <xdr:nvSpPr>
        <xdr:cNvPr id="84" name="フローチャート: 判断 83">
          <a:extLst>
            <a:ext uri="{FF2B5EF4-FFF2-40B4-BE49-F238E27FC236}">
              <a16:creationId xmlns:a16="http://schemas.microsoft.com/office/drawing/2014/main" id="{CF9E0C38-FC2E-41D5-B37E-1F98FCFD6EA8}"/>
            </a:ext>
          </a:extLst>
        </xdr:cNvPr>
        <xdr:cNvSpPr/>
      </xdr:nvSpPr>
      <xdr:spPr>
        <a:xfrm>
          <a:off x="107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EFBA8E87-3B55-492A-B1A4-C1C2B2154D8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2A11689F-99A9-4A1D-A454-A42AA12BC38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F53A6B1C-3D4D-4895-9774-B2446196CEF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7F91BC68-44AE-42AD-92BC-DAB68838AA9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45B71D72-B903-4218-9248-8568278A48D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90" name="楕円 89">
          <a:extLst>
            <a:ext uri="{FF2B5EF4-FFF2-40B4-BE49-F238E27FC236}">
              <a16:creationId xmlns:a16="http://schemas.microsoft.com/office/drawing/2014/main" id="{6538F448-A4CE-4475-8FDB-96DBA1AC4916}"/>
            </a:ext>
          </a:extLst>
        </xdr:cNvPr>
        <xdr:cNvSpPr/>
      </xdr:nvSpPr>
      <xdr:spPr>
        <a:xfrm>
          <a:off x="45847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73314</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C87B0889-BBA9-47C4-9CA7-9D75803CD4BB}"/>
            </a:ext>
          </a:extLst>
        </xdr:cNvPr>
        <xdr:cNvSpPr txBox="1"/>
      </xdr:nvSpPr>
      <xdr:spPr>
        <a:xfrm>
          <a:off x="4673600" y="1001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11249</xdr:rowOff>
    </xdr:from>
    <xdr:to>
      <xdr:col>20</xdr:col>
      <xdr:colOff>38100</xdr:colOff>
      <xdr:row>59</xdr:row>
      <xdr:rowOff>112849</xdr:rowOff>
    </xdr:to>
    <xdr:sp macro="" textlink="">
      <xdr:nvSpPr>
        <xdr:cNvPr id="92" name="楕円 91">
          <a:extLst>
            <a:ext uri="{FF2B5EF4-FFF2-40B4-BE49-F238E27FC236}">
              <a16:creationId xmlns:a16="http://schemas.microsoft.com/office/drawing/2014/main" id="{C9CCCA9C-54B3-4AA0-875C-B88C9CB400EC}"/>
            </a:ext>
          </a:extLst>
        </xdr:cNvPr>
        <xdr:cNvSpPr/>
      </xdr:nvSpPr>
      <xdr:spPr>
        <a:xfrm>
          <a:off x="3746500" y="101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62049</xdr:rowOff>
    </xdr:from>
    <xdr:to>
      <xdr:col>24</xdr:col>
      <xdr:colOff>63500</xdr:colOff>
      <xdr:row>59</xdr:row>
      <xdr:rowOff>101237</xdr:rowOff>
    </xdr:to>
    <xdr:cxnSp macro="">
      <xdr:nvCxnSpPr>
        <xdr:cNvPr id="93" name="直線コネクタ 92">
          <a:extLst>
            <a:ext uri="{FF2B5EF4-FFF2-40B4-BE49-F238E27FC236}">
              <a16:creationId xmlns:a16="http://schemas.microsoft.com/office/drawing/2014/main" id="{A47572CF-315E-47F1-B7CA-8C45C4D2246D}"/>
            </a:ext>
          </a:extLst>
        </xdr:cNvPr>
        <xdr:cNvCxnSpPr/>
      </xdr:nvCxnSpPr>
      <xdr:spPr>
        <a:xfrm>
          <a:off x="3797300" y="1017759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143510</xdr:rowOff>
    </xdr:from>
    <xdr:to>
      <xdr:col>15</xdr:col>
      <xdr:colOff>101600</xdr:colOff>
      <xdr:row>59</xdr:row>
      <xdr:rowOff>73660</xdr:rowOff>
    </xdr:to>
    <xdr:sp macro="" textlink="">
      <xdr:nvSpPr>
        <xdr:cNvPr id="94" name="楕円 93">
          <a:extLst>
            <a:ext uri="{FF2B5EF4-FFF2-40B4-BE49-F238E27FC236}">
              <a16:creationId xmlns:a16="http://schemas.microsoft.com/office/drawing/2014/main" id="{1EB2BD8F-7D40-4AC9-8B63-ED605299BF1D}"/>
            </a:ext>
          </a:extLst>
        </xdr:cNvPr>
        <xdr:cNvSpPr/>
      </xdr:nvSpPr>
      <xdr:spPr>
        <a:xfrm>
          <a:off x="2857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22860</xdr:rowOff>
    </xdr:from>
    <xdr:to>
      <xdr:col>19</xdr:col>
      <xdr:colOff>177800</xdr:colOff>
      <xdr:row>59</xdr:row>
      <xdr:rowOff>62049</xdr:rowOff>
    </xdr:to>
    <xdr:cxnSp macro="">
      <xdr:nvCxnSpPr>
        <xdr:cNvPr id="95" name="直線コネクタ 94">
          <a:extLst>
            <a:ext uri="{FF2B5EF4-FFF2-40B4-BE49-F238E27FC236}">
              <a16:creationId xmlns:a16="http://schemas.microsoft.com/office/drawing/2014/main" id="{5BA88C84-DE05-4973-AEC5-AC667F6235C1}"/>
            </a:ext>
          </a:extLst>
        </xdr:cNvPr>
        <xdr:cNvCxnSpPr/>
      </xdr:nvCxnSpPr>
      <xdr:spPr>
        <a:xfrm>
          <a:off x="2908300" y="1013841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138612</xdr:rowOff>
    </xdr:from>
    <xdr:to>
      <xdr:col>10</xdr:col>
      <xdr:colOff>165100</xdr:colOff>
      <xdr:row>59</xdr:row>
      <xdr:rowOff>68762</xdr:rowOff>
    </xdr:to>
    <xdr:sp macro="" textlink="">
      <xdr:nvSpPr>
        <xdr:cNvPr id="96" name="楕円 95">
          <a:extLst>
            <a:ext uri="{FF2B5EF4-FFF2-40B4-BE49-F238E27FC236}">
              <a16:creationId xmlns:a16="http://schemas.microsoft.com/office/drawing/2014/main" id="{6348682F-0FDB-4434-B1BE-A8BA374AFEF5}"/>
            </a:ext>
          </a:extLst>
        </xdr:cNvPr>
        <xdr:cNvSpPr/>
      </xdr:nvSpPr>
      <xdr:spPr>
        <a:xfrm>
          <a:off x="19685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17962</xdr:rowOff>
    </xdr:from>
    <xdr:to>
      <xdr:col>15</xdr:col>
      <xdr:colOff>50800</xdr:colOff>
      <xdr:row>59</xdr:row>
      <xdr:rowOff>22860</xdr:rowOff>
    </xdr:to>
    <xdr:cxnSp macro="">
      <xdr:nvCxnSpPr>
        <xdr:cNvPr id="97" name="直線コネクタ 96">
          <a:extLst>
            <a:ext uri="{FF2B5EF4-FFF2-40B4-BE49-F238E27FC236}">
              <a16:creationId xmlns:a16="http://schemas.microsoft.com/office/drawing/2014/main" id="{578128FD-BC73-4E8D-AFEF-BD1C1794FE9A}"/>
            </a:ext>
          </a:extLst>
        </xdr:cNvPr>
        <xdr:cNvCxnSpPr/>
      </xdr:nvCxnSpPr>
      <xdr:spPr>
        <a:xfrm>
          <a:off x="2019300" y="10133512"/>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12881</xdr:rowOff>
    </xdr:from>
    <xdr:to>
      <xdr:col>6</xdr:col>
      <xdr:colOff>38100</xdr:colOff>
      <xdr:row>62</xdr:row>
      <xdr:rowOff>114481</xdr:rowOff>
    </xdr:to>
    <xdr:sp macro="" textlink="">
      <xdr:nvSpPr>
        <xdr:cNvPr id="98" name="楕円 97">
          <a:extLst>
            <a:ext uri="{FF2B5EF4-FFF2-40B4-BE49-F238E27FC236}">
              <a16:creationId xmlns:a16="http://schemas.microsoft.com/office/drawing/2014/main" id="{5C327B06-E71D-4F15-830D-5A46CEA917A1}"/>
            </a:ext>
          </a:extLst>
        </xdr:cNvPr>
        <xdr:cNvSpPr/>
      </xdr:nvSpPr>
      <xdr:spPr>
        <a:xfrm>
          <a:off x="1079500" y="106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17962</xdr:rowOff>
    </xdr:from>
    <xdr:to>
      <xdr:col>10</xdr:col>
      <xdr:colOff>114300</xdr:colOff>
      <xdr:row>62</xdr:row>
      <xdr:rowOff>63681</xdr:rowOff>
    </xdr:to>
    <xdr:cxnSp macro="">
      <xdr:nvCxnSpPr>
        <xdr:cNvPr id="99" name="直線コネクタ 98">
          <a:extLst>
            <a:ext uri="{FF2B5EF4-FFF2-40B4-BE49-F238E27FC236}">
              <a16:creationId xmlns:a16="http://schemas.microsoft.com/office/drawing/2014/main" id="{F44A9C58-B61B-4B71-831F-08BC6C1410DB}"/>
            </a:ext>
          </a:extLst>
        </xdr:cNvPr>
        <xdr:cNvCxnSpPr/>
      </xdr:nvCxnSpPr>
      <xdr:spPr>
        <a:xfrm flipV="1">
          <a:off x="1130300" y="10133512"/>
          <a:ext cx="889000" cy="56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51724</xdr:rowOff>
    </xdr:from>
    <xdr:ext cx="405111" cy="259045"/>
    <xdr:sp macro="" textlink="">
      <xdr:nvSpPr>
        <xdr:cNvPr id="100" name="n_1aveValue【体育館・プール】&#10;有形固定資産減価償却率">
          <a:extLst>
            <a:ext uri="{FF2B5EF4-FFF2-40B4-BE49-F238E27FC236}">
              <a16:creationId xmlns:a16="http://schemas.microsoft.com/office/drawing/2014/main" id="{1A359A67-B0A7-4F17-B4B3-B08B4F46B184}"/>
            </a:ext>
          </a:extLst>
        </xdr:cNvPr>
        <xdr:cNvSpPr txBox="1"/>
      </xdr:nvSpPr>
      <xdr:spPr>
        <a:xfrm>
          <a:off x="35820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74584</xdr:rowOff>
    </xdr:from>
    <xdr:ext cx="405111" cy="259045"/>
    <xdr:sp macro="" textlink="">
      <xdr:nvSpPr>
        <xdr:cNvPr id="101" name="n_2aveValue【体育館・プール】&#10;有形固定資産減価償却率">
          <a:extLst>
            <a:ext uri="{FF2B5EF4-FFF2-40B4-BE49-F238E27FC236}">
              <a16:creationId xmlns:a16="http://schemas.microsoft.com/office/drawing/2014/main" id="{A4A709E8-10FC-41FB-9527-24DCBDECCCE7}"/>
            </a:ext>
          </a:extLst>
        </xdr:cNvPr>
        <xdr:cNvSpPr txBox="1"/>
      </xdr:nvSpPr>
      <xdr:spPr>
        <a:xfrm>
          <a:off x="27057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56623</xdr:rowOff>
    </xdr:from>
    <xdr:ext cx="405111" cy="259045"/>
    <xdr:sp macro="" textlink="">
      <xdr:nvSpPr>
        <xdr:cNvPr id="102" name="n_3aveValue【体育館・プール】&#10;有形固定資産減価償却率">
          <a:extLst>
            <a:ext uri="{FF2B5EF4-FFF2-40B4-BE49-F238E27FC236}">
              <a16:creationId xmlns:a16="http://schemas.microsoft.com/office/drawing/2014/main" id="{FC92CF20-FCFE-4238-9062-DA281F0487C6}"/>
            </a:ext>
          </a:extLst>
        </xdr:cNvPr>
        <xdr:cNvSpPr txBox="1"/>
      </xdr:nvSpPr>
      <xdr:spPr>
        <a:xfrm>
          <a:off x="1816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127743</xdr:rowOff>
    </xdr:from>
    <xdr:ext cx="405111" cy="259045"/>
    <xdr:sp macro="" textlink="">
      <xdr:nvSpPr>
        <xdr:cNvPr id="103" name="n_4aveValue【体育館・プール】&#10;有形固定資産減価償却率">
          <a:extLst>
            <a:ext uri="{FF2B5EF4-FFF2-40B4-BE49-F238E27FC236}">
              <a16:creationId xmlns:a16="http://schemas.microsoft.com/office/drawing/2014/main" id="{B9315886-CB1B-4B73-BA96-A0A7109583F9}"/>
            </a:ext>
          </a:extLst>
        </xdr:cNvPr>
        <xdr:cNvSpPr txBox="1"/>
      </xdr:nvSpPr>
      <xdr:spPr>
        <a:xfrm>
          <a:off x="927744" y="1024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129376</xdr:rowOff>
    </xdr:from>
    <xdr:ext cx="405111" cy="259045"/>
    <xdr:sp macro="" textlink="">
      <xdr:nvSpPr>
        <xdr:cNvPr id="104" name="n_1mainValue【体育館・プール】&#10;有形固定資産減価償却率">
          <a:extLst>
            <a:ext uri="{FF2B5EF4-FFF2-40B4-BE49-F238E27FC236}">
              <a16:creationId xmlns:a16="http://schemas.microsoft.com/office/drawing/2014/main" id="{C503F9D0-DAE5-4E00-BA54-B89012C2C1C1}"/>
            </a:ext>
          </a:extLst>
        </xdr:cNvPr>
        <xdr:cNvSpPr txBox="1"/>
      </xdr:nvSpPr>
      <xdr:spPr>
        <a:xfrm>
          <a:off x="35820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90187</xdr:rowOff>
    </xdr:from>
    <xdr:ext cx="405111" cy="259045"/>
    <xdr:sp macro="" textlink="">
      <xdr:nvSpPr>
        <xdr:cNvPr id="105" name="n_2mainValue【体育館・プール】&#10;有形固定資産減価償却率">
          <a:extLst>
            <a:ext uri="{FF2B5EF4-FFF2-40B4-BE49-F238E27FC236}">
              <a16:creationId xmlns:a16="http://schemas.microsoft.com/office/drawing/2014/main" id="{6802E146-6A69-4E1D-A963-4E41F29FA86F}"/>
            </a:ext>
          </a:extLst>
        </xdr:cNvPr>
        <xdr:cNvSpPr txBox="1"/>
      </xdr:nvSpPr>
      <xdr:spPr>
        <a:xfrm>
          <a:off x="2705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85289</xdr:rowOff>
    </xdr:from>
    <xdr:ext cx="405111" cy="259045"/>
    <xdr:sp macro="" textlink="">
      <xdr:nvSpPr>
        <xdr:cNvPr id="106" name="n_3mainValue【体育館・プール】&#10;有形固定資産減価償却率">
          <a:extLst>
            <a:ext uri="{FF2B5EF4-FFF2-40B4-BE49-F238E27FC236}">
              <a16:creationId xmlns:a16="http://schemas.microsoft.com/office/drawing/2014/main" id="{F552AEC3-ED06-425B-838F-F7047442FFDA}"/>
            </a:ext>
          </a:extLst>
        </xdr:cNvPr>
        <xdr:cNvSpPr txBox="1"/>
      </xdr:nvSpPr>
      <xdr:spPr>
        <a:xfrm>
          <a:off x="18167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105608</xdr:rowOff>
    </xdr:from>
    <xdr:ext cx="405111" cy="259045"/>
    <xdr:sp macro="" textlink="">
      <xdr:nvSpPr>
        <xdr:cNvPr id="107" name="n_4mainValue【体育館・プール】&#10;有形固定資産減価償却率">
          <a:extLst>
            <a:ext uri="{FF2B5EF4-FFF2-40B4-BE49-F238E27FC236}">
              <a16:creationId xmlns:a16="http://schemas.microsoft.com/office/drawing/2014/main" id="{2D663C7E-FE2A-409C-AD75-F8AF5DCC23C7}"/>
            </a:ext>
          </a:extLst>
        </xdr:cNvPr>
        <xdr:cNvSpPr txBox="1"/>
      </xdr:nvSpPr>
      <xdr:spPr>
        <a:xfrm>
          <a:off x="927744" y="1073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B1FB7863-0EC4-4F13-A70D-B667AB1CB52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8B7F58CB-0621-42AB-B252-A6DFDC9B11C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8F2B4C28-F401-449A-B53C-04F9913235F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FDC80922-A841-4E05-A8FD-98F9317CCA6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7DCF5FF8-5A95-4F92-BEC6-5C093AE1E25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33F65A46-84D3-4509-8AA5-E27AC43E451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7AE28FC4-4C40-4E04-8FD9-478CBB533D8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976CF847-D8FF-4E75-AC7C-08457A4ECB6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4CAAE43D-745B-4B81-82DF-6706D6E1389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B552E9DC-87BE-40BF-8163-987303724F6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50EB789B-BA9F-4B8D-BD97-8E00D032B8C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DE956BD7-FF4A-4798-9532-11EA43D63243}"/>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6A06CE6E-4B1D-443A-B760-E49A7C729F8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3C473B7E-9845-498D-80E5-212A7E6B512E}"/>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83C33D13-5943-429D-8BE8-D30F354E43F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621A858D-7302-4B7A-B3F0-3A81232D913F}"/>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FDB737AD-E880-4D30-9FAA-8912066B71C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7198722B-611E-49B4-BA75-96AA4226CDEF}"/>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BEF6E1F8-1C59-4AF3-944B-667EF3F14B7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584A74CE-FD3E-477F-9C3A-C7D8AB0BAAE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11BF7960-01CC-49CC-9E0A-A3036E590F3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9" name="テキスト ボックス 128">
          <a:extLst>
            <a:ext uri="{FF2B5EF4-FFF2-40B4-BE49-F238E27FC236}">
              <a16:creationId xmlns:a16="http://schemas.microsoft.com/office/drawing/2014/main" id="{248D24D8-2AD3-4E61-9371-F672BB806E4A}"/>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70392544-D546-4DB7-8E07-B4D4D83010D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60960</xdr:rowOff>
    </xdr:from>
    <xdr:to>
      <xdr:col>54</xdr:col>
      <xdr:colOff>189865</xdr:colOff>
      <xdr:row>64</xdr:row>
      <xdr:rowOff>75057</xdr:rowOff>
    </xdr:to>
    <xdr:cxnSp macro="">
      <xdr:nvCxnSpPr>
        <xdr:cNvPr id="131" name="直線コネクタ 130">
          <a:extLst>
            <a:ext uri="{FF2B5EF4-FFF2-40B4-BE49-F238E27FC236}">
              <a16:creationId xmlns:a16="http://schemas.microsoft.com/office/drawing/2014/main" id="{BAF1C940-8F88-41C1-9E66-189444C82227}"/>
            </a:ext>
          </a:extLst>
        </xdr:cNvPr>
        <xdr:cNvCxnSpPr/>
      </xdr:nvCxnSpPr>
      <xdr:spPr>
        <a:xfrm flipV="1">
          <a:off x="10476865" y="9490710"/>
          <a:ext cx="0" cy="1557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132" name="【体育館・プール】&#10;一人当たり面積最小値テキスト">
          <a:extLst>
            <a:ext uri="{FF2B5EF4-FFF2-40B4-BE49-F238E27FC236}">
              <a16:creationId xmlns:a16="http://schemas.microsoft.com/office/drawing/2014/main" id="{2874D6C2-FEC8-4542-83BB-459CEC9D494F}"/>
            </a:ext>
          </a:extLst>
        </xdr:cNvPr>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133" name="直線コネクタ 132">
          <a:extLst>
            <a:ext uri="{FF2B5EF4-FFF2-40B4-BE49-F238E27FC236}">
              <a16:creationId xmlns:a16="http://schemas.microsoft.com/office/drawing/2014/main" id="{FEDFEA16-57FD-497F-8E7F-1B25A2AB5949}"/>
            </a:ext>
          </a:extLst>
        </xdr:cNvPr>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7637</xdr:rowOff>
    </xdr:from>
    <xdr:ext cx="469744" cy="259045"/>
    <xdr:sp macro="" textlink="">
      <xdr:nvSpPr>
        <xdr:cNvPr id="134" name="【体育館・プール】&#10;一人当たり面積最大値テキスト">
          <a:extLst>
            <a:ext uri="{FF2B5EF4-FFF2-40B4-BE49-F238E27FC236}">
              <a16:creationId xmlns:a16="http://schemas.microsoft.com/office/drawing/2014/main" id="{7E873CD9-107E-4B10-80A9-1961BF60392C}"/>
            </a:ext>
          </a:extLst>
        </xdr:cNvPr>
        <xdr:cNvSpPr txBox="1"/>
      </xdr:nvSpPr>
      <xdr:spPr>
        <a:xfrm>
          <a:off x="10515600" y="926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60960</xdr:rowOff>
    </xdr:from>
    <xdr:to>
      <xdr:col>55</xdr:col>
      <xdr:colOff>88900</xdr:colOff>
      <xdr:row>55</xdr:row>
      <xdr:rowOff>60960</xdr:rowOff>
    </xdr:to>
    <xdr:cxnSp macro="">
      <xdr:nvCxnSpPr>
        <xdr:cNvPr id="135" name="直線コネクタ 134">
          <a:extLst>
            <a:ext uri="{FF2B5EF4-FFF2-40B4-BE49-F238E27FC236}">
              <a16:creationId xmlns:a16="http://schemas.microsoft.com/office/drawing/2014/main" id="{EEBA5CDA-EA64-4851-B7CA-39C96BABBEB6}"/>
            </a:ext>
          </a:extLst>
        </xdr:cNvPr>
        <xdr:cNvCxnSpPr/>
      </xdr:nvCxnSpPr>
      <xdr:spPr>
        <a:xfrm>
          <a:off x="10388600" y="949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129938</xdr:rowOff>
    </xdr:from>
    <xdr:ext cx="469744" cy="259045"/>
    <xdr:sp macro="" textlink="">
      <xdr:nvSpPr>
        <xdr:cNvPr id="136" name="【体育館・プール】&#10;一人当たり面積平均値テキスト">
          <a:extLst>
            <a:ext uri="{FF2B5EF4-FFF2-40B4-BE49-F238E27FC236}">
              <a16:creationId xmlns:a16="http://schemas.microsoft.com/office/drawing/2014/main" id="{67ECAA88-FE24-4C6D-9FAC-F67C31232A64}"/>
            </a:ext>
          </a:extLst>
        </xdr:cNvPr>
        <xdr:cNvSpPr txBox="1"/>
      </xdr:nvSpPr>
      <xdr:spPr>
        <a:xfrm>
          <a:off x="10515600" y="10759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151511</xdr:rowOff>
    </xdr:from>
    <xdr:to>
      <xdr:col>55</xdr:col>
      <xdr:colOff>50800</xdr:colOff>
      <xdr:row>63</xdr:row>
      <xdr:rowOff>81661</xdr:rowOff>
    </xdr:to>
    <xdr:sp macro="" textlink="">
      <xdr:nvSpPr>
        <xdr:cNvPr id="137" name="フローチャート: 判断 136">
          <a:extLst>
            <a:ext uri="{FF2B5EF4-FFF2-40B4-BE49-F238E27FC236}">
              <a16:creationId xmlns:a16="http://schemas.microsoft.com/office/drawing/2014/main" id="{8D1143A8-BC82-439B-9D19-20F1DA4E9033}"/>
            </a:ext>
          </a:extLst>
        </xdr:cNvPr>
        <xdr:cNvSpPr/>
      </xdr:nvSpPr>
      <xdr:spPr>
        <a:xfrm>
          <a:off x="10426700" y="107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159512</xdr:rowOff>
    </xdr:from>
    <xdr:to>
      <xdr:col>50</xdr:col>
      <xdr:colOff>165100</xdr:colOff>
      <xdr:row>63</xdr:row>
      <xdr:rowOff>89662</xdr:rowOff>
    </xdr:to>
    <xdr:sp macro="" textlink="">
      <xdr:nvSpPr>
        <xdr:cNvPr id="138" name="フローチャート: 判断 137">
          <a:extLst>
            <a:ext uri="{FF2B5EF4-FFF2-40B4-BE49-F238E27FC236}">
              <a16:creationId xmlns:a16="http://schemas.microsoft.com/office/drawing/2014/main" id="{2947FDF2-5818-4B4E-8D7B-080781321E8A}"/>
            </a:ext>
          </a:extLst>
        </xdr:cNvPr>
        <xdr:cNvSpPr/>
      </xdr:nvSpPr>
      <xdr:spPr>
        <a:xfrm>
          <a:off x="9588500" y="1078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147892</xdr:rowOff>
    </xdr:from>
    <xdr:to>
      <xdr:col>46</xdr:col>
      <xdr:colOff>38100</xdr:colOff>
      <xdr:row>63</xdr:row>
      <xdr:rowOff>78042</xdr:rowOff>
    </xdr:to>
    <xdr:sp macro="" textlink="">
      <xdr:nvSpPr>
        <xdr:cNvPr id="139" name="フローチャート: 判断 138">
          <a:extLst>
            <a:ext uri="{FF2B5EF4-FFF2-40B4-BE49-F238E27FC236}">
              <a16:creationId xmlns:a16="http://schemas.microsoft.com/office/drawing/2014/main" id="{87644DA6-4CC1-4310-B0C4-1846643A2E70}"/>
            </a:ext>
          </a:extLst>
        </xdr:cNvPr>
        <xdr:cNvSpPr/>
      </xdr:nvSpPr>
      <xdr:spPr>
        <a:xfrm>
          <a:off x="8699500" y="107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150558</xdr:rowOff>
    </xdr:from>
    <xdr:to>
      <xdr:col>41</xdr:col>
      <xdr:colOff>101600</xdr:colOff>
      <xdr:row>63</xdr:row>
      <xdr:rowOff>80708</xdr:rowOff>
    </xdr:to>
    <xdr:sp macro="" textlink="">
      <xdr:nvSpPr>
        <xdr:cNvPr id="140" name="フローチャート: 判断 139">
          <a:extLst>
            <a:ext uri="{FF2B5EF4-FFF2-40B4-BE49-F238E27FC236}">
              <a16:creationId xmlns:a16="http://schemas.microsoft.com/office/drawing/2014/main" id="{F4038D55-DB1D-46FE-A72C-E6563DD05641}"/>
            </a:ext>
          </a:extLst>
        </xdr:cNvPr>
        <xdr:cNvSpPr/>
      </xdr:nvSpPr>
      <xdr:spPr>
        <a:xfrm>
          <a:off x="7810500" y="1078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1588</xdr:rowOff>
    </xdr:from>
    <xdr:to>
      <xdr:col>36</xdr:col>
      <xdr:colOff>165100</xdr:colOff>
      <xdr:row>63</xdr:row>
      <xdr:rowOff>103188</xdr:rowOff>
    </xdr:to>
    <xdr:sp macro="" textlink="">
      <xdr:nvSpPr>
        <xdr:cNvPr id="141" name="フローチャート: 判断 140">
          <a:extLst>
            <a:ext uri="{FF2B5EF4-FFF2-40B4-BE49-F238E27FC236}">
              <a16:creationId xmlns:a16="http://schemas.microsoft.com/office/drawing/2014/main" id="{EFF8D9E1-9D5F-4CFE-A6AA-EC6317F77729}"/>
            </a:ext>
          </a:extLst>
        </xdr:cNvPr>
        <xdr:cNvSpPr/>
      </xdr:nvSpPr>
      <xdr:spPr>
        <a:xfrm>
          <a:off x="6921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C33BA92E-00C3-4091-81DC-817BEAFDDD2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896D8733-64D4-41AE-861C-AC2060E760F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300471A9-CD67-4564-A6F3-8402B821FE9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F0E319D4-CD61-49AB-853E-DCFC09202E5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DABB3039-16BD-40A0-B1A9-E2A3B74493B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168656</xdr:rowOff>
    </xdr:from>
    <xdr:to>
      <xdr:col>55</xdr:col>
      <xdr:colOff>50800</xdr:colOff>
      <xdr:row>62</xdr:row>
      <xdr:rowOff>98806</xdr:rowOff>
    </xdr:to>
    <xdr:sp macro="" textlink="">
      <xdr:nvSpPr>
        <xdr:cNvPr id="147" name="楕円 146">
          <a:extLst>
            <a:ext uri="{FF2B5EF4-FFF2-40B4-BE49-F238E27FC236}">
              <a16:creationId xmlns:a16="http://schemas.microsoft.com/office/drawing/2014/main" id="{6FC9B602-6D23-48B3-913F-9B210E643143}"/>
            </a:ext>
          </a:extLst>
        </xdr:cNvPr>
        <xdr:cNvSpPr/>
      </xdr:nvSpPr>
      <xdr:spPr>
        <a:xfrm>
          <a:off x="10426700" y="106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20083</xdr:rowOff>
    </xdr:from>
    <xdr:ext cx="469744" cy="259045"/>
    <xdr:sp macro="" textlink="">
      <xdr:nvSpPr>
        <xdr:cNvPr id="148" name="【体育館・プール】&#10;一人当たり面積該当値テキスト">
          <a:extLst>
            <a:ext uri="{FF2B5EF4-FFF2-40B4-BE49-F238E27FC236}">
              <a16:creationId xmlns:a16="http://schemas.microsoft.com/office/drawing/2014/main" id="{34E042F4-465B-42C1-B35F-A6BBA1F4D7CE}"/>
            </a:ext>
          </a:extLst>
        </xdr:cNvPr>
        <xdr:cNvSpPr txBox="1"/>
      </xdr:nvSpPr>
      <xdr:spPr>
        <a:xfrm>
          <a:off x="10515600" y="1047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4635</xdr:rowOff>
    </xdr:from>
    <xdr:to>
      <xdr:col>50</xdr:col>
      <xdr:colOff>165100</xdr:colOff>
      <xdr:row>62</xdr:row>
      <xdr:rowOff>106235</xdr:rowOff>
    </xdr:to>
    <xdr:sp macro="" textlink="">
      <xdr:nvSpPr>
        <xdr:cNvPr id="149" name="楕円 148">
          <a:extLst>
            <a:ext uri="{FF2B5EF4-FFF2-40B4-BE49-F238E27FC236}">
              <a16:creationId xmlns:a16="http://schemas.microsoft.com/office/drawing/2014/main" id="{9C36BF0F-2679-40FE-B074-DD20CDAEA80E}"/>
            </a:ext>
          </a:extLst>
        </xdr:cNvPr>
        <xdr:cNvSpPr/>
      </xdr:nvSpPr>
      <xdr:spPr>
        <a:xfrm>
          <a:off x="9588500" y="1063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48006</xdr:rowOff>
    </xdr:from>
    <xdr:to>
      <xdr:col>55</xdr:col>
      <xdr:colOff>0</xdr:colOff>
      <xdr:row>62</xdr:row>
      <xdr:rowOff>55435</xdr:rowOff>
    </xdr:to>
    <xdr:cxnSp macro="">
      <xdr:nvCxnSpPr>
        <xdr:cNvPr id="150" name="直線コネクタ 149">
          <a:extLst>
            <a:ext uri="{FF2B5EF4-FFF2-40B4-BE49-F238E27FC236}">
              <a16:creationId xmlns:a16="http://schemas.microsoft.com/office/drawing/2014/main" id="{6BE9272E-DD41-41E2-927B-9AFE6D47EFE6}"/>
            </a:ext>
          </a:extLst>
        </xdr:cNvPr>
        <xdr:cNvCxnSpPr/>
      </xdr:nvCxnSpPr>
      <xdr:spPr>
        <a:xfrm flipV="1">
          <a:off x="9639300" y="10677906"/>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5969</xdr:rowOff>
    </xdr:from>
    <xdr:to>
      <xdr:col>46</xdr:col>
      <xdr:colOff>38100</xdr:colOff>
      <xdr:row>62</xdr:row>
      <xdr:rowOff>107569</xdr:rowOff>
    </xdr:to>
    <xdr:sp macro="" textlink="">
      <xdr:nvSpPr>
        <xdr:cNvPr id="151" name="楕円 150">
          <a:extLst>
            <a:ext uri="{FF2B5EF4-FFF2-40B4-BE49-F238E27FC236}">
              <a16:creationId xmlns:a16="http://schemas.microsoft.com/office/drawing/2014/main" id="{348F6646-3981-4A64-844F-3906640DB891}"/>
            </a:ext>
          </a:extLst>
        </xdr:cNvPr>
        <xdr:cNvSpPr/>
      </xdr:nvSpPr>
      <xdr:spPr>
        <a:xfrm>
          <a:off x="8699500" y="1063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55435</xdr:rowOff>
    </xdr:from>
    <xdr:to>
      <xdr:col>50</xdr:col>
      <xdr:colOff>114300</xdr:colOff>
      <xdr:row>62</xdr:row>
      <xdr:rowOff>56769</xdr:rowOff>
    </xdr:to>
    <xdr:cxnSp macro="">
      <xdr:nvCxnSpPr>
        <xdr:cNvPr id="152" name="直線コネクタ 151">
          <a:extLst>
            <a:ext uri="{FF2B5EF4-FFF2-40B4-BE49-F238E27FC236}">
              <a16:creationId xmlns:a16="http://schemas.microsoft.com/office/drawing/2014/main" id="{26F1006E-4026-4B9D-8046-1B4056EA9CF1}"/>
            </a:ext>
          </a:extLst>
        </xdr:cNvPr>
        <xdr:cNvCxnSpPr/>
      </xdr:nvCxnSpPr>
      <xdr:spPr>
        <a:xfrm flipV="1">
          <a:off x="8750300" y="10685335"/>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10541</xdr:rowOff>
    </xdr:from>
    <xdr:to>
      <xdr:col>41</xdr:col>
      <xdr:colOff>101600</xdr:colOff>
      <xdr:row>62</xdr:row>
      <xdr:rowOff>112141</xdr:rowOff>
    </xdr:to>
    <xdr:sp macro="" textlink="">
      <xdr:nvSpPr>
        <xdr:cNvPr id="153" name="楕円 152">
          <a:extLst>
            <a:ext uri="{FF2B5EF4-FFF2-40B4-BE49-F238E27FC236}">
              <a16:creationId xmlns:a16="http://schemas.microsoft.com/office/drawing/2014/main" id="{072B3195-761A-4AB9-BE63-380C1E3F0D02}"/>
            </a:ext>
          </a:extLst>
        </xdr:cNvPr>
        <xdr:cNvSpPr/>
      </xdr:nvSpPr>
      <xdr:spPr>
        <a:xfrm>
          <a:off x="7810500" y="1064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56769</xdr:rowOff>
    </xdr:from>
    <xdr:to>
      <xdr:col>45</xdr:col>
      <xdr:colOff>177800</xdr:colOff>
      <xdr:row>62</xdr:row>
      <xdr:rowOff>61341</xdr:rowOff>
    </xdr:to>
    <xdr:cxnSp macro="">
      <xdr:nvCxnSpPr>
        <xdr:cNvPr id="154" name="直線コネクタ 153">
          <a:extLst>
            <a:ext uri="{FF2B5EF4-FFF2-40B4-BE49-F238E27FC236}">
              <a16:creationId xmlns:a16="http://schemas.microsoft.com/office/drawing/2014/main" id="{9D08EF7E-D621-4CE1-A14C-4A391C476B50}"/>
            </a:ext>
          </a:extLst>
        </xdr:cNvPr>
        <xdr:cNvCxnSpPr/>
      </xdr:nvCxnSpPr>
      <xdr:spPr>
        <a:xfrm flipV="1">
          <a:off x="7861300" y="1068666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63309</xdr:rowOff>
    </xdr:from>
    <xdr:to>
      <xdr:col>36</xdr:col>
      <xdr:colOff>165100</xdr:colOff>
      <xdr:row>63</xdr:row>
      <xdr:rowOff>164909</xdr:rowOff>
    </xdr:to>
    <xdr:sp macro="" textlink="">
      <xdr:nvSpPr>
        <xdr:cNvPr id="155" name="楕円 154">
          <a:extLst>
            <a:ext uri="{FF2B5EF4-FFF2-40B4-BE49-F238E27FC236}">
              <a16:creationId xmlns:a16="http://schemas.microsoft.com/office/drawing/2014/main" id="{8D18D276-FB7E-437A-B81F-4E61C522B475}"/>
            </a:ext>
          </a:extLst>
        </xdr:cNvPr>
        <xdr:cNvSpPr/>
      </xdr:nvSpPr>
      <xdr:spPr>
        <a:xfrm>
          <a:off x="6921500" y="1086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61341</xdr:rowOff>
    </xdr:from>
    <xdr:to>
      <xdr:col>41</xdr:col>
      <xdr:colOff>50800</xdr:colOff>
      <xdr:row>63</xdr:row>
      <xdr:rowOff>114109</xdr:rowOff>
    </xdr:to>
    <xdr:cxnSp macro="">
      <xdr:nvCxnSpPr>
        <xdr:cNvPr id="156" name="直線コネクタ 155">
          <a:extLst>
            <a:ext uri="{FF2B5EF4-FFF2-40B4-BE49-F238E27FC236}">
              <a16:creationId xmlns:a16="http://schemas.microsoft.com/office/drawing/2014/main" id="{A7D32A32-63F3-498F-80F3-CEA12DEF1B21}"/>
            </a:ext>
          </a:extLst>
        </xdr:cNvPr>
        <xdr:cNvCxnSpPr/>
      </xdr:nvCxnSpPr>
      <xdr:spPr>
        <a:xfrm flipV="1">
          <a:off x="6972300" y="10691241"/>
          <a:ext cx="889000" cy="22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80789</xdr:rowOff>
    </xdr:from>
    <xdr:ext cx="469744" cy="259045"/>
    <xdr:sp macro="" textlink="">
      <xdr:nvSpPr>
        <xdr:cNvPr id="157" name="n_1aveValue【体育館・プール】&#10;一人当たり面積">
          <a:extLst>
            <a:ext uri="{FF2B5EF4-FFF2-40B4-BE49-F238E27FC236}">
              <a16:creationId xmlns:a16="http://schemas.microsoft.com/office/drawing/2014/main" id="{E9AA930C-63AF-4E2B-8E61-13F7F8934E52}"/>
            </a:ext>
          </a:extLst>
        </xdr:cNvPr>
        <xdr:cNvSpPr txBox="1"/>
      </xdr:nvSpPr>
      <xdr:spPr>
        <a:xfrm>
          <a:off x="93917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69169</xdr:rowOff>
    </xdr:from>
    <xdr:ext cx="469744" cy="259045"/>
    <xdr:sp macro="" textlink="">
      <xdr:nvSpPr>
        <xdr:cNvPr id="158" name="n_2aveValue【体育館・プール】&#10;一人当たり面積">
          <a:extLst>
            <a:ext uri="{FF2B5EF4-FFF2-40B4-BE49-F238E27FC236}">
              <a16:creationId xmlns:a16="http://schemas.microsoft.com/office/drawing/2014/main" id="{515312CF-E4A8-4574-9C60-783E20477C30}"/>
            </a:ext>
          </a:extLst>
        </xdr:cNvPr>
        <xdr:cNvSpPr txBox="1"/>
      </xdr:nvSpPr>
      <xdr:spPr>
        <a:xfrm>
          <a:off x="8515427" y="1087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71835</xdr:rowOff>
    </xdr:from>
    <xdr:ext cx="469744" cy="259045"/>
    <xdr:sp macro="" textlink="">
      <xdr:nvSpPr>
        <xdr:cNvPr id="159" name="n_3aveValue【体育館・プール】&#10;一人当たり面積">
          <a:extLst>
            <a:ext uri="{FF2B5EF4-FFF2-40B4-BE49-F238E27FC236}">
              <a16:creationId xmlns:a16="http://schemas.microsoft.com/office/drawing/2014/main" id="{945EB429-BA22-4F96-A2E6-537F4D145C2B}"/>
            </a:ext>
          </a:extLst>
        </xdr:cNvPr>
        <xdr:cNvSpPr txBox="1"/>
      </xdr:nvSpPr>
      <xdr:spPr>
        <a:xfrm>
          <a:off x="7626427" y="1087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119715</xdr:rowOff>
    </xdr:from>
    <xdr:ext cx="469744" cy="259045"/>
    <xdr:sp macro="" textlink="">
      <xdr:nvSpPr>
        <xdr:cNvPr id="160" name="n_4aveValue【体育館・プール】&#10;一人当たり面積">
          <a:extLst>
            <a:ext uri="{FF2B5EF4-FFF2-40B4-BE49-F238E27FC236}">
              <a16:creationId xmlns:a16="http://schemas.microsoft.com/office/drawing/2014/main" id="{64825335-8AFD-4438-9B5F-EE26FA320BA2}"/>
            </a:ext>
          </a:extLst>
        </xdr:cNvPr>
        <xdr:cNvSpPr txBox="1"/>
      </xdr:nvSpPr>
      <xdr:spPr>
        <a:xfrm>
          <a:off x="6737427" y="105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122762</xdr:rowOff>
    </xdr:from>
    <xdr:ext cx="469744" cy="259045"/>
    <xdr:sp macro="" textlink="">
      <xdr:nvSpPr>
        <xdr:cNvPr id="161" name="n_1mainValue【体育館・プール】&#10;一人当たり面積">
          <a:extLst>
            <a:ext uri="{FF2B5EF4-FFF2-40B4-BE49-F238E27FC236}">
              <a16:creationId xmlns:a16="http://schemas.microsoft.com/office/drawing/2014/main" id="{FB24886E-ACCB-437F-B06F-7CB453F4ADD7}"/>
            </a:ext>
          </a:extLst>
        </xdr:cNvPr>
        <xdr:cNvSpPr txBox="1"/>
      </xdr:nvSpPr>
      <xdr:spPr>
        <a:xfrm>
          <a:off x="9391727" y="1040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124096</xdr:rowOff>
    </xdr:from>
    <xdr:ext cx="469744" cy="259045"/>
    <xdr:sp macro="" textlink="">
      <xdr:nvSpPr>
        <xdr:cNvPr id="162" name="n_2mainValue【体育館・プール】&#10;一人当たり面積">
          <a:extLst>
            <a:ext uri="{FF2B5EF4-FFF2-40B4-BE49-F238E27FC236}">
              <a16:creationId xmlns:a16="http://schemas.microsoft.com/office/drawing/2014/main" id="{ED595E57-305D-4179-A9DC-51B07CC3F221}"/>
            </a:ext>
          </a:extLst>
        </xdr:cNvPr>
        <xdr:cNvSpPr txBox="1"/>
      </xdr:nvSpPr>
      <xdr:spPr>
        <a:xfrm>
          <a:off x="8515427" y="1041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128668</xdr:rowOff>
    </xdr:from>
    <xdr:ext cx="469744" cy="259045"/>
    <xdr:sp macro="" textlink="">
      <xdr:nvSpPr>
        <xdr:cNvPr id="163" name="n_3mainValue【体育館・プール】&#10;一人当たり面積">
          <a:extLst>
            <a:ext uri="{FF2B5EF4-FFF2-40B4-BE49-F238E27FC236}">
              <a16:creationId xmlns:a16="http://schemas.microsoft.com/office/drawing/2014/main" id="{A63278A0-0911-4FB2-8F0E-5FF078463DE5}"/>
            </a:ext>
          </a:extLst>
        </xdr:cNvPr>
        <xdr:cNvSpPr txBox="1"/>
      </xdr:nvSpPr>
      <xdr:spPr>
        <a:xfrm>
          <a:off x="7626427" y="1041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156036</xdr:rowOff>
    </xdr:from>
    <xdr:ext cx="469744" cy="259045"/>
    <xdr:sp macro="" textlink="">
      <xdr:nvSpPr>
        <xdr:cNvPr id="164" name="n_4mainValue【体育館・プール】&#10;一人当たり面積">
          <a:extLst>
            <a:ext uri="{FF2B5EF4-FFF2-40B4-BE49-F238E27FC236}">
              <a16:creationId xmlns:a16="http://schemas.microsoft.com/office/drawing/2014/main" id="{ED60A851-7EB3-4EF3-A097-1E21078E8B99}"/>
            </a:ext>
          </a:extLst>
        </xdr:cNvPr>
        <xdr:cNvSpPr txBox="1"/>
      </xdr:nvSpPr>
      <xdr:spPr>
        <a:xfrm>
          <a:off x="6737427" y="10957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31B1CA11-D41B-48C1-B574-383F8DADA08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2DAF6FCF-AB69-4CD0-8677-1138AF65FBD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C6BE9496-20AF-4695-8C35-5E8599F069A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3788D8DA-ED6F-4D17-A336-F4B441007AA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11B8715F-2955-47D3-A241-F67C1FFAF4A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9D9DA4ED-38D1-47AF-9E35-98DDF65F79D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77E08AC3-D314-485B-A869-8C5EBEA9AF8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CF4FEC29-CC63-455D-A320-C23755C0C0E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8387117B-B5B4-41CA-B2D6-03B2E07D853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3A87CA93-4EDA-4FC5-A526-E238D93FAEE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994C03BA-E66F-4064-B036-4BE013F3119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A0AF11D2-C765-4260-B1FF-67543F29C9B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7C6BA938-83BD-4D53-A53A-6F8D247B9CFF}"/>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B8D88BCC-5FE0-4554-B013-8B324CBBD82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F61CDC58-C68B-4B59-814C-908BB9B3A92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C20B24A6-FB1D-4354-A654-036D00DDD3E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66490793-EA7E-4DEA-BFD0-F15C95432D0E}"/>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A69C1745-9B74-4DB3-850B-B1DC5CA6B549}"/>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467276D4-02AA-4585-8962-72A9EFFD5D5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5394CFA9-4E02-4CAA-8F51-48C68B94542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7E5B96D5-045C-423A-A15A-F10778D5A1A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23E4CC22-9977-4E2F-81FF-EB3076BAFF4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6D4139B3-9417-4689-B7E7-A9127DF8822C}"/>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4C86F7E4-7F6E-4188-B580-EE07A0B40EC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BF6F754D-8674-4AA9-BDE2-59FFD128EBD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134438</xdr:rowOff>
    </xdr:from>
    <xdr:to>
      <xdr:col>24</xdr:col>
      <xdr:colOff>62865</xdr:colOff>
      <xdr:row>86</xdr:row>
      <xdr:rowOff>168729</xdr:rowOff>
    </xdr:to>
    <xdr:cxnSp macro="">
      <xdr:nvCxnSpPr>
        <xdr:cNvPr id="190" name="直線コネクタ 189">
          <a:extLst>
            <a:ext uri="{FF2B5EF4-FFF2-40B4-BE49-F238E27FC236}">
              <a16:creationId xmlns:a16="http://schemas.microsoft.com/office/drawing/2014/main" id="{78E83F18-9270-4D75-9CAB-E5BB9FF4EB4F}"/>
            </a:ext>
          </a:extLst>
        </xdr:cNvPr>
        <xdr:cNvCxnSpPr/>
      </xdr:nvCxnSpPr>
      <xdr:spPr>
        <a:xfrm flipV="1">
          <a:off x="4634865" y="13336088"/>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a:extLst>
            <a:ext uri="{FF2B5EF4-FFF2-40B4-BE49-F238E27FC236}">
              <a16:creationId xmlns:a16="http://schemas.microsoft.com/office/drawing/2014/main" id="{1C66D2AC-A01D-47EB-8010-3204EE7D333B}"/>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a:extLst>
            <a:ext uri="{FF2B5EF4-FFF2-40B4-BE49-F238E27FC236}">
              <a16:creationId xmlns:a16="http://schemas.microsoft.com/office/drawing/2014/main" id="{8EEC9C15-9F46-4D3F-B011-2F8511E0F5BD}"/>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81115</xdr:rowOff>
    </xdr:from>
    <xdr:ext cx="340478" cy="259045"/>
    <xdr:sp macro="" textlink="">
      <xdr:nvSpPr>
        <xdr:cNvPr id="193" name="【福祉施設】&#10;有形固定資産減価償却率最大値テキスト">
          <a:extLst>
            <a:ext uri="{FF2B5EF4-FFF2-40B4-BE49-F238E27FC236}">
              <a16:creationId xmlns:a16="http://schemas.microsoft.com/office/drawing/2014/main" id="{12473505-AA79-4B5C-9D9E-E7F0EB1FF6E5}"/>
            </a:ext>
          </a:extLst>
        </xdr:cNvPr>
        <xdr:cNvSpPr txBox="1"/>
      </xdr:nvSpPr>
      <xdr:spPr>
        <a:xfrm>
          <a:off x="4673600" y="131113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134438</xdr:rowOff>
    </xdr:from>
    <xdr:to>
      <xdr:col>24</xdr:col>
      <xdr:colOff>152400</xdr:colOff>
      <xdr:row>77</xdr:row>
      <xdr:rowOff>134438</xdr:rowOff>
    </xdr:to>
    <xdr:cxnSp macro="">
      <xdr:nvCxnSpPr>
        <xdr:cNvPr id="194" name="直線コネクタ 193">
          <a:extLst>
            <a:ext uri="{FF2B5EF4-FFF2-40B4-BE49-F238E27FC236}">
              <a16:creationId xmlns:a16="http://schemas.microsoft.com/office/drawing/2014/main" id="{D28D7C87-7200-4C11-8B23-A9AF4F984B68}"/>
            </a:ext>
          </a:extLst>
        </xdr:cNvPr>
        <xdr:cNvCxnSpPr/>
      </xdr:nvCxnSpPr>
      <xdr:spPr>
        <a:xfrm>
          <a:off x="4546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140806</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29DDA2A6-2C7D-4BB5-B55E-23263B862BC7}"/>
            </a:ext>
          </a:extLst>
        </xdr:cNvPr>
        <xdr:cNvSpPr txBox="1"/>
      </xdr:nvSpPr>
      <xdr:spPr>
        <a:xfrm>
          <a:off x="4673600" y="1402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196" name="フローチャート: 判断 195">
          <a:extLst>
            <a:ext uri="{FF2B5EF4-FFF2-40B4-BE49-F238E27FC236}">
              <a16:creationId xmlns:a16="http://schemas.microsoft.com/office/drawing/2014/main" id="{03B89299-C273-402B-B431-AE6F767AE7B9}"/>
            </a:ext>
          </a:extLst>
        </xdr:cNvPr>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77107</xdr:rowOff>
    </xdr:from>
    <xdr:to>
      <xdr:col>20</xdr:col>
      <xdr:colOff>38100</xdr:colOff>
      <xdr:row>83</xdr:row>
      <xdr:rowOff>7257</xdr:rowOff>
    </xdr:to>
    <xdr:sp macro="" textlink="">
      <xdr:nvSpPr>
        <xdr:cNvPr id="197" name="フローチャート: 判断 196">
          <a:extLst>
            <a:ext uri="{FF2B5EF4-FFF2-40B4-BE49-F238E27FC236}">
              <a16:creationId xmlns:a16="http://schemas.microsoft.com/office/drawing/2014/main" id="{5F526092-8A9F-4008-AF8E-5CB15692CC87}"/>
            </a:ext>
          </a:extLst>
        </xdr:cNvPr>
        <xdr:cNvSpPr/>
      </xdr:nvSpPr>
      <xdr:spPr>
        <a:xfrm>
          <a:off x="3746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15058</xdr:rowOff>
    </xdr:from>
    <xdr:to>
      <xdr:col>15</xdr:col>
      <xdr:colOff>101600</xdr:colOff>
      <xdr:row>82</xdr:row>
      <xdr:rowOff>116658</xdr:rowOff>
    </xdr:to>
    <xdr:sp macro="" textlink="">
      <xdr:nvSpPr>
        <xdr:cNvPr id="198" name="フローチャート: 判断 197">
          <a:extLst>
            <a:ext uri="{FF2B5EF4-FFF2-40B4-BE49-F238E27FC236}">
              <a16:creationId xmlns:a16="http://schemas.microsoft.com/office/drawing/2014/main" id="{D015DF27-2275-4A33-B0AA-7C9866EECE6C}"/>
            </a:ext>
          </a:extLst>
        </xdr:cNvPr>
        <xdr:cNvSpPr/>
      </xdr:nvSpPr>
      <xdr:spPr>
        <a:xfrm>
          <a:off x="2857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82006</xdr:rowOff>
    </xdr:from>
    <xdr:to>
      <xdr:col>10</xdr:col>
      <xdr:colOff>165100</xdr:colOff>
      <xdr:row>82</xdr:row>
      <xdr:rowOff>12156</xdr:rowOff>
    </xdr:to>
    <xdr:sp macro="" textlink="">
      <xdr:nvSpPr>
        <xdr:cNvPr id="199" name="フローチャート: 判断 198">
          <a:extLst>
            <a:ext uri="{FF2B5EF4-FFF2-40B4-BE49-F238E27FC236}">
              <a16:creationId xmlns:a16="http://schemas.microsoft.com/office/drawing/2014/main" id="{AA309EA5-D941-4EBA-AE75-DC2CB3959DA1}"/>
            </a:ext>
          </a:extLst>
        </xdr:cNvPr>
        <xdr:cNvSpPr/>
      </xdr:nvSpPr>
      <xdr:spPr>
        <a:xfrm>
          <a:off x="1968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57513</xdr:rowOff>
    </xdr:from>
    <xdr:to>
      <xdr:col>6</xdr:col>
      <xdr:colOff>38100</xdr:colOff>
      <xdr:row>81</xdr:row>
      <xdr:rowOff>159113</xdr:rowOff>
    </xdr:to>
    <xdr:sp macro="" textlink="">
      <xdr:nvSpPr>
        <xdr:cNvPr id="200" name="フローチャート: 判断 199">
          <a:extLst>
            <a:ext uri="{FF2B5EF4-FFF2-40B4-BE49-F238E27FC236}">
              <a16:creationId xmlns:a16="http://schemas.microsoft.com/office/drawing/2014/main" id="{A23B81EC-460D-4C91-B063-41113A943EFC}"/>
            </a:ext>
          </a:extLst>
        </xdr:cNvPr>
        <xdr:cNvSpPr/>
      </xdr:nvSpPr>
      <xdr:spPr>
        <a:xfrm>
          <a:off x="1079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2C04D9EE-E312-4BDA-80AA-5DD37D7796E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40171B36-78F2-43EC-ADCC-D10DDEC23CD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9AD86B22-8E18-40E4-9F39-295909F4F25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97E8A995-8A91-4003-A1F7-70362FB57A7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A246FC3F-3B8B-4FC6-9FE6-B684B042A3C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121194</xdr:rowOff>
    </xdr:from>
    <xdr:to>
      <xdr:col>24</xdr:col>
      <xdr:colOff>114300</xdr:colOff>
      <xdr:row>86</xdr:row>
      <xdr:rowOff>51344</xdr:rowOff>
    </xdr:to>
    <xdr:sp macro="" textlink="">
      <xdr:nvSpPr>
        <xdr:cNvPr id="206" name="楕円 205">
          <a:extLst>
            <a:ext uri="{FF2B5EF4-FFF2-40B4-BE49-F238E27FC236}">
              <a16:creationId xmlns:a16="http://schemas.microsoft.com/office/drawing/2014/main" id="{7C244EDC-5E65-41E8-BE1C-D5E921049294}"/>
            </a:ext>
          </a:extLst>
        </xdr:cNvPr>
        <xdr:cNvSpPr/>
      </xdr:nvSpPr>
      <xdr:spPr>
        <a:xfrm>
          <a:off x="4584700" y="1469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99621</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600A3B85-A9FF-448E-8E1A-3518D1C17C9B}"/>
            </a:ext>
          </a:extLst>
        </xdr:cNvPr>
        <xdr:cNvSpPr txBox="1"/>
      </xdr:nvSpPr>
      <xdr:spPr>
        <a:xfrm>
          <a:off x="4673600" y="1467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85271</xdr:rowOff>
    </xdr:from>
    <xdr:to>
      <xdr:col>20</xdr:col>
      <xdr:colOff>38100</xdr:colOff>
      <xdr:row>86</xdr:row>
      <xdr:rowOff>15421</xdr:rowOff>
    </xdr:to>
    <xdr:sp macro="" textlink="">
      <xdr:nvSpPr>
        <xdr:cNvPr id="208" name="楕円 207">
          <a:extLst>
            <a:ext uri="{FF2B5EF4-FFF2-40B4-BE49-F238E27FC236}">
              <a16:creationId xmlns:a16="http://schemas.microsoft.com/office/drawing/2014/main" id="{E00090B2-3F91-4E65-B06C-C954E6DF9732}"/>
            </a:ext>
          </a:extLst>
        </xdr:cNvPr>
        <xdr:cNvSpPr/>
      </xdr:nvSpPr>
      <xdr:spPr>
        <a:xfrm>
          <a:off x="3746500" y="1465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136071</xdr:rowOff>
    </xdr:from>
    <xdr:to>
      <xdr:col>24</xdr:col>
      <xdr:colOff>63500</xdr:colOff>
      <xdr:row>86</xdr:row>
      <xdr:rowOff>544</xdr:rowOff>
    </xdr:to>
    <xdr:cxnSp macro="">
      <xdr:nvCxnSpPr>
        <xdr:cNvPr id="209" name="直線コネクタ 208">
          <a:extLst>
            <a:ext uri="{FF2B5EF4-FFF2-40B4-BE49-F238E27FC236}">
              <a16:creationId xmlns:a16="http://schemas.microsoft.com/office/drawing/2014/main" id="{D79ABD37-2C28-488C-8EE4-1B59A5B9E2B6}"/>
            </a:ext>
          </a:extLst>
        </xdr:cNvPr>
        <xdr:cNvCxnSpPr/>
      </xdr:nvCxnSpPr>
      <xdr:spPr>
        <a:xfrm>
          <a:off x="3797300" y="1470932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165281</xdr:rowOff>
    </xdr:from>
    <xdr:to>
      <xdr:col>15</xdr:col>
      <xdr:colOff>101600</xdr:colOff>
      <xdr:row>86</xdr:row>
      <xdr:rowOff>95431</xdr:rowOff>
    </xdr:to>
    <xdr:sp macro="" textlink="">
      <xdr:nvSpPr>
        <xdr:cNvPr id="210" name="楕円 209">
          <a:extLst>
            <a:ext uri="{FF2B5EF4-FFF2-40B4-BE49-F238E27FC236}">
              <a16:creationId xmlns:a16="http://schemas.microsoft.com/office/drawing/2014/main" id="{2082AF71-461E-43A6-BF19-05689A45D1EB}"/>
            </a:ext>
          </a:extLst>
        </xdr:cNvPr>
        <xdr:cNvSpPr/>
      </xdr:nvSpPr>
      <xdr:spPr>
        <a:xfrm>
          <a:off x="2857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136071</xdr:rowOff>
    </xdr:from>
    <xdr:to>
      <xdr:col>19</xdr:col>
      <xdr:colOff>177800</xdr:colOff>
      <xdr:row>86</xdr:row>
      <xdr:rowOff>44631</xdr:rowOff>
    </xdr:to>
    <xdr:cxnSp macro="">
      <xdr:nvCxnSpPr>
        <xdr:cNvPr id="211" name="直線コネクタ 210">
          <a:extLst>
            <a:ext uri="{FF2B5EF4-FFF2-40B4-BE49-F238E27FC236}">
              <a16:creationId xmlns:a16="http://schemas.microsoft.com/office/drawing/2014/main" id="{B28012F2-88E0-4CD5-B20B-660BF0170CA3}"/>
            </a:ext>
          </a:extLst>
        </xdr:cNvPr>
        <xdr:cNvCxnSpPr/>
      </xdr:nvCxnSpPr>
      <xdr:spPr>
        <a:xfrm flipV="1">
          <a:off x="2908300" y="14709321"/>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129358</xdr:rowOff>
    </xdr:from>
    <xdr:to>
      <xdr:col>10</xdr:col>
      <xdr:colOff>165100</xdr:colOff>
      <xdr:row>86</xdr:row>
      <xdr:rowOff>59508</xdr:rowOff>
    </xdr:to>
    <xdr:sp macro="" textlink="">
      <xdr:nvSpPr>
        <xdr:cNvPr id="212" name="楕円 211">
          <a:extLst>
            <a:ext uri="{FF2B5EF4-FFF2-40B4-BE49-F238E27FC236}">
              <a16:creationId xmlns:a16="http://schemas.microsoft.com/office/drawing/2014/main" id="{1E109E0A-E164-473D-A5D2-A9513F983C18}"/>
            </a:ext>
          </a:extLst>
        </xdr:cNvPr>
        <xdr:cNvSpPr/>
      </xdr:nvSpPr>
      <xdr:spPr>
        <a:xfrm>
          <a:off x="1968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8708</xdr:rowOff>
    </xdr:from>
    <xdr:to>
      <xdr:col>15</xdr:col>
      <xdr:colOff>50800</xdr:colOff>
      <xdr:row>86</xdr:row>
      <xdr:rowOff>44631</xdr:rowOff>
    </xdr:to>
    <xdr:cxnSp macro="">
      <xdr:nvCxnSpPr>
        <xdr:cNvPr id="213" name="直線コネクタ 212">
          <a:extLst>
            <a:ext uri="{FF2B5EF4-FFF2-40B4-BE49-F238E27FC236}">
              <a16:creationId xmlns:a16="http://schemas.microsoft.com/office/drawing/2014/main" id="{D12FB5D2-BA23-4EFA-A6DC-DB157B1DE874}"/>
            </a:ext>
          </a:extLst>
        </xdr:cNvPr>
        <xdr:cNvCxnSpPr/>
      </xdr:nvCxnSpPr>
      <xdr:spPr>
        <a:xfrm>
          <a:off x="2019300" y="147534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93436</xdr:rowOff>
    </xdr:from>
    <xdr:to>
      <xdr:col>6</xdr:col>
      <xdr:colOff>38100</xdr:colOff>
      <xdr:row>86</xdr:row>
      <xdr:rowOff>23586</xdr:rowOff>
    </xdr:to>
    <xdr:sp macro="" textlink="">
      <xdr:nvSpPr>
        <xdr:cNvPr id="214" name="楕円 213">
          <a:extLst>
            <a:ext uri="{FF2B5EF4-FFF2-40B4-BE49-F238E27FC236}">
              <a16:creationId xmlns:a16="http://schemas.microsoft.com/office/drawing/2014/main" id="{A9CDA2D4-9F1B-4FC5-ADAF-D76D47A2CC00}"/>
            </a:ext>
          </a:extLst>
        </xdr:cNvPr>
        <xdr:cNvSpPr/>
      </xdr:nvSpPr>
      <xdr:spPr>
        <a:xfrm>
          <a:off x="1079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144236</xdr:rowOff>
    </xdr:from>
    <xdr:to>
      <xdr:col>10</xdr:col>
      <xdr:colOff>114300</xdr:colOff>
      <xdr:row>86</xdr:row>
      <xdr:rowOff>8708</xdr:rowOff>
    </xdr:to>
    <xdr:cxnSp macro="">
      <xdr:nvCxnSpPr>
        <xdr:cNvPr id="215" name="直線コネクタ 214">
          <a:extLst>
            <a:ext uri="{FF2B5EF4-FFF2-40B4-BE49-F238E27FC236}">
              <a16:creationId xmlns:a16="http://schemas.microsoft.com/office/drawing/2014/main" id="{FF9F753B-A5DD-45F9-84D1-B2F7687FB66B}"/>
            </a:ext>
          </a:extLst>
        </xdr:cNvPr>
        <xdr:cNvCxnSpPr/>
      </xdr:nvCxnSpPr>
      <xdr:spPr>
        <a:xfrm>
          <a:off x="1130300" y="147174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23784</xdr:rowOff>
    </xdr:from>
    <xdr:ext cx="405111" cy="259045"/>
    <xdr:sp macro="" textlink="">
      <xdr:nvSpPr>
        <xdr:cNvPr id="216" name="n_1aveValue【福祉施設】&#10;有形固定資産減価償却率">
          <a:extLst>
            <a:ext uri="{FF2B5EF4-FFF2-40B4-BE49-F238E27FC236}">
              <a16:creationId xmlns:a16="http://schemas.microsoft.com/office/drawing/2014/main" id="{87CB7BAD-994E-411C-AADD-EA277D58DD71}"/>
            </a:ext>
          </a:extLst>
        </xdr:cNvPr>
        <xdr:cNvSpPr txBox="1"/>
      </xdr:nvSpPr>
      <xdr:spPr>
        <a:xfrm>
          <a:off x="35820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133185</xdr:rowOff>
    </xdr:from>
    <xdr:ext cx="405111" cy="259045"/>
    <xdr:sp macro="" textlink="">
      <xdr:nvSpPr>
        <xdr:cNvPr id="217" name="n_2aveValue【福祉施設】&#10;有形固定資産減価償却率">
          <a:extLst>
            <a:ext uri="{FF2B5EF4-FFF2-40B4-BE49-F238E27FC236}">
              <a16:creationId xmlns:a16="http://schemas.microsoft.com/office/drawing/2014/main" id="{28B467BC-C6DD-450A-A68F-1E61E615F403}"/>
            </a:ext>
          </a:extLst>
        </xdr:cNvPr>
        <xdr:cNvSpPr txBox="1"/>
      </xdr:nvSpPr>
      <xdr:spPr>
        <a:xfrm>
          <a:off x="2705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28683</xdr:rowOff>
    </xdr:from>
    <xdr:ext cx="405111" cy="259045"/>
    <xdr:sp macro="" textlink="">
      <xdr:nvSpPr>
        <xdr:cNvPr id="218" name="n_3aveValue【福祉施設】&#10;有形固定資産減価償却率">
          <a:extLst>
            <a:ext uri="{FF2B5EF4-FFF2-40B4-BE49-F238E27FC236}">
              <a16:creationId xmlns:a16="http://schemas.microsoft.com/office/drawing/2014/main" id="{CE0FC0F1-62A7-44A4-98B7-7569F471224D}"/>
            </a:ext>
          </a:extLst>
        </xdr:cNvPr>
        <xdr:cNvSpPr txBox="1"/>
      </xdr:nvSpPr>
      <xdr:spPr>
        <a:xfrm>
          <a:off x="1816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4190</xdr:rowOff>
    </xdr:from>
    <xdr:ext cx="405111" cy="259045"/>
    <xdr:sp macro="" textlink="">
      <xdr:nvSpPr>
        <xdr:cNvPr id="219" name="n_4aveValue【福祉施設】&#10;有形固定資産減価償却率">
          <a:extLst>
            <a:ext uri="{FF2B5EF4-FFF2-40B4-BE49-F238E27FC236}">
              <a16:creationId xmlns:a16="http://schemas.microsoft.com/office/drawing/2014/main" id="{4EDE1848-5B40-4389-932F-CBBF62D2AACD}"/>
            </a:ext>
          </a:extLst>
        </xdr:cNvPr>
        <xdr:cNvSpPr txBox="1"/>
      </xdr:nvSpPr>
      <xdr:spPr>
        <a:xfrm>
          <a:off x="927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6548</xdr:rowOff>
    </xdr:from>
    <xdr:ext cx="405111" cy="259045"/>
    <xdr:sp macro="" textlink="">
      <xdr:nvSpPr>
        <xdr:cNvPr id="220" name="n_1mainValue【福祉施設】&#10;有形固定資産減価償却率">
          <a:extLst>
            <a:ext uri="{FF2B5EF4-FFF2-40B4-BE49-F238E27FC236}">
              <a16:creationId xmlns:a16="http://schemas.microsoft.com/office/drawing/2014/main" id="{275A9EE1-12F3-4B10-853E-AAC771BB635A}"/>
            </a:ext>
          </a:extLst>
        </xdr:cNvPr>
        <xdr:cNvSpPr txBox="1"/>
      </xdr:nvSpPr>
      <xdr:spPr>
        <a:xfrm>
          <a:off x="3582044" y="1475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86558</xdr:rowOff>
    </xdr:from>
    <xdr:ext cx="405111" cy="259045"/>
    <xdr:sp macro="" textlink="">
      <xdr:nvSpPr>
        <xdr:cNvPr id="221" name="n_2mainValue【福祉施設】&#10;有形固定資産減価償却率">
          <a:extLst>
            <a:ext uri="{FF2B5EF4-FFF2-40B4-BE49-F238E27FC236}">
              <a16:creationId xmlns:a16="http://schemas.microsoft.com/office/drawing/2014/main" id="{7B704008-48F0-46ED-B3EA-2FE06F4968F8}"/>
            </a:ext>
          </a:extLst>
        </xdr:cNvPr>
        <xdr:cNvSpPr txBox="1"/>
      </xdr:nvSpPr>
      <xdr:spPr>
        <a:xfrm>
          <a:off x="2705744" y="1483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50635</xdr:rowOff>
    </xdr:from>
    <xdr:ext cx="405111" cy="259045"/>
    <xdr:sp macro="" textlink="">
      <xdr:nvSpPr>
        <xdr:cNvPr id="222" name="n_3mainValue【福祉施設】&#10;有形固定資産減価償却率">
          <a:extLst>
            <a:ext uri="{FF2B5EF4-FFF2-40B4-BE49-F238E27FC236}">
              <a16:creationId xmlns:a16="http://schemas.microsoft.com/office/drawing/2014/main" id="{9029AAF2-ED64-47A5-9735-8826B8ED9127}"/>
            </a:ext>
          </a:extLst>
        </xdr:cNvPr>
        <xdr:cNvSpPr txBox="1"/>
      </xdr:nvSpPr>
      <xdr:spPr>
        <a:xfrm>
          <a:off x="1816744" y="1479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14713</xdr:rowOff>
    </xdr:from>
    <xdr:ext cx="405111" cy="259045"/>
    <xdr:sp macro="" textlink="">
      <xdr:nvSpPr>
        <xdr:cNvPr id="223" name="n_4mainValue【福祉施設】&#10;有形固定資産減価償却率">
          <a:extLst>
            <a:ext uri="{FF2B5EF4-FFF2-40B4-BE49-F238E27FC236}">
              <a16:creationId xmlns:a16="http://schemas.microsoft.com/office/drawing/2014/main" id="{C90FA615-C0DF-4DC3-A63B-A4A4175BB2A0}"/>
            </a:ext>
          </a:extLst>
        </xdr:cNvPr>
        <xdr:cNvSpPr txBox="1"/>
      </xdr:nvSpPr>
      <xdr:spPr>
        <a:xfrm>
          <a:off x="927744" y="1475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819EC5BE-316D-4E31-B0C5-8EBE7BDF23F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8F8C881B-B219-4B9B-A9FE-620B321A493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B526B37E-C569-46DC-BB8F-385296FED22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8498E294-CBF0-4C21-954D-E2035F88B7F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0D428FB9-FD93-449D-BF29-510A2B75A73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BF4EA276-5C2E-43B5-AFDE-FF4CBDAD5B3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FB0F8333-6218-43DC-BE2B-E76B1BB264B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58F739B6-8B58-4652-A6DC-4BD325DF26A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CDB150C3-FAE1-41E8-91CF-AB8FB66C4C5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49268343-3D71-4E3C-B70F-8D444420D81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a:extLst>
            <a:ext uri="{FF2B5EF4-FFF2-40B4-BE49-F238E27FC236}">
              <a16:creationId xmlns:a16="http://schemas.microsoft.com/office/drawing/2014/main" id="{B2E62218-DD39-4BD3-BC8F-2B342302627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a:extLst>
            <a:ext uri="{FF2B5EF4-FFF2-40B4-BE49-F238E27FC236}">
              <a16:creationId xmlns:a16="http://schemas.microsoft.com/office/drawing/2014/main" id="{38291568-1EA3-4F6B-92CD-EC9379F5095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a:extLst>
            <a:ext uri="{FF2B5EF4-FFF2-40B4-BE49-F238E27FC236}">
              <a16:creationId xmlns:a16="http://schemas.microsoft.com/office/drawing/2014/main" id="{075A569F-AE08-4F63-B439-68C21B189952}"/>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a:extLst>
            <a:ext uri="{FF2B5EF4-FFF2-40B4-BE49-F238E27FC236}">
              <a16:creationId xmlns:a16="http://schemas.microsoft.com/office/drawing/2014/main" id="{6AC68CC2-BEAB-49B0-B3D8-949773DD858C}"/>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a:extLst>
            <a:ext uri="{FF2B5EF4-FFF2-40B4-BE49-F238E27FC236}">
              <a16:creationId xmlns:a16="http://schemas.microsoft.com/office/drawing/2014/main" id="{6A1B7D2C-8943-409D-85E4-799AEE1C2FC5}"/>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a:extLst>
            <a:ext uri="{FF2B5EF4-FFF2-40B4-BE49-F238E27FC236}">
              <a16:creationId xmlns:a16="http://schemas.microsoft.com/office/drawing/2014/main" id="{50226874-9361-4370-9BAA-08535927ADE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a:extLst>
            <a:ext uri="{FF2B5EF4-FFF2-40B4-BE49-F238E27FC236}">
              <a16:creationId xmlns:a16="http://schemas.microsoft.com/office/drawing/2014/main" id="{CA028526-4643-4697-8642-8A6DE0AC625D}"/>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a:extLst>
            <a:ext uri="{FF2B5EF4-FFF2-40B4-BE49-F238E27FC236}">
              <a16:creationId xmlns:a16="http://schemas.microsoft.com/office/drawing/2014/main" id="{78D4B1C2-9181-4BF5-AA34-985327B93096}"/>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923047CB-3D3F-4552-9085-416D5DE74A5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93D99924-A8F4-49D3-A280-955B307C18C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84D72394-E527-4FEF-94FE-19692871558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87934</xdr:rowOff>
    </xdr:from>
    <xdr:to>
      <xdr:col>54</xdr:col>
      <xdr:colOff>189865</xdr:colOff>
      <xdr:row>86</xdr:row>
      <xdr:rowOff>29642</xdr:rowOff>
    </xdr:to>
    <xdr:cxnSp macro="">
      <xdr:nvCxnSpPr>
        <xdr:cNvPr id="245" name="直線コネクタ 244">
          <a:extLst>
            <a:ext uri="{FF2B5EF4-FFF2-40B4-BE49-F238E27FC236}">
              <a16:creationId xmlns:a16="http://schemas.microsoft.com/office/drawing/2014/main" id="{43EC1AE7-3850-416C-97BF-F0BCB5F3A102}"/>
            </a:ext>
          </a:extLst>
        </xdr:cNvPr>
        <xdr:cNvCxnSpPr/>
      </xdr:nvCxnSpPr>
      <xdr:spPr>
        <a:xfrm flipV="1">
          <a:off x="10476865" y="13289584"/>
          <a:ext cx="0" cy="1484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246" name="【福祉施設】&#10;一人当たり面積最小値テキスト">
          <a:extLst>
            <a:ext uri="{FF2B5EF4-FFF2-40B4-BE49-F238E27FC236}">
              <a16:creationId xmlns:a16="http://schemas.microsoft.com/office/drawing/2014/main" id="{9DA7BDD8-F9E3-4642-A946-94D0C27E4269}"/>
            </a:ext>
          </a:extLst>
        </xdr:cNvPr>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247" name="直線コネクタ 246">
          <a:extLst>
            <a:ext uri="{FF2B5EF4-FFF2-40B4-BE49-F238E27FC236}">
              <a16:creationId xmlns:a16="http://schemas.microsoft.com/office/drawing/2014/main" id="{2275ADCE-0FD4-4743-AA8B-5B9B340C1786}"/>
            </a:ext>
          </a:extLst>
        </xdr:cNvPr>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34611</xdr:rowOff>
    </xdr:from>
    <xdr:ext cx="469744" cy="259045"/>
    <xdr:sp macro="" textlink="">
      <xdr:nvSpPr>
        <xdr:cNvPr id="248" name="【福祉施設】&#10;一人当たり面積最大値テキスト">
          <a:extLst>
            <a:ext uri="{FF2B5EF4-FFF2-40B4-BE49-F238E27FC236}">
              <a16:creationId xmlns:a16="http://schemas.microsoft.com/office/drawing/2014/main" id="{D830067B-703B-4B56-8E32-7BC6A12759AC}"/>
            </a:ext>
          </a:extLst>
        </xdr:cNvPr>
        <xdr:cNvSpPr txBox="1"/>
      </xdr:nvSpPr>
      <xdr:spPr>
        <a:xfrm>
          <a:off x="10515600" y="1306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87934</xdr:rowOff>
    </xdr:from>
    <xdr:to>
      <xdr:col>55</xdr:col>
      <xdr:colOff>88900</xdr:colOff>
      <xdr:row>77</xdr:row>
      <xdr:rowOff>87934</xdr:rowOff>
    </xdr:to>
    <xdr:cxnSp macro="">
      <xdr:nvCxnSpPr>
        <xdr:cNvPr id="249" name="直線コネクタ 248">
          <a:extLst>
            <a:ext uri="{FF2B5EF4-FFF2-40B4-BE49-F238E27FC236}">
              <a16:creationId xmlns:a16="http://schemas.microsoft.com/office/drawing/2014/main" id="{8231FE40-F10A-4B6E-BE58-FF9BD1862472}"/>
            </a:ext>
          </a:extLst>
        </xdr:cNvPr>
        <xdr:cNvCxnSpPr/>
      </xdr:nvCxnSpPr>
      <xdr:spPr>
        <a:xfrm>
          <a:off x="10388600" y="1328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11549</xdr:rowOff>
    </xdr:from>
    <xdr:ext cx="469744" cy="259045"/>
    <xdr:sp macro="" textlink="">
      <xdr:nvSpPr>
        <xdr:cNvPr id="250" name="【福祉施設】&#10;一人当たり面積平均値テキスト">
          <a:extLst>
            <a:ext uri="{FF2B5EF4-FFF2-40B4-BE49-F238E27FC236}">
              <a16:creationId xmlns:a16="http://schemas.microsoft.com/office/drawing/2014/main" id="{3809305A-254F-4B01-B16D-E65B9ACF22D1}"/>
            </a:ext>
          </a:extLst>
        </xdr:cNvPr>
        <xdr:cNvSpPr txBox="1"/>
      </xdr:nvSpPr>
      <xdr:spPr>
        <a:xfrm>
          <a:off x="10515600" y="14413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160122</xdr:rowOff>
    </xdr:from>
    <xdr:to>
      <xdr:col>55</xdr:col>
      <xdr:colOff>50800</xdr:colOff>
      <xdr:row>85</xdr:row>
      <xdr:rowOff>90272</xdr:rowOff>
    </xdr:to>
    <xdr:sp macro="" textlink="">
      <xdr:nvSpPr>
        <xdr:cNvPr id="251" name="フローチャート: 判断 250">
          <a:extLst>
            <a:ext uri="{FF2B5EF4-FFF2-40B4-BE49-F238E27FC236}">
              <a16:creationId xmlns:a16="http://schemas.microsoft.com/office/drawing/2014/main" id="{D7253C6B-E5D8-449E-B2AB-9D414A83433D}"/>
            </a:ext>
          </a:extLst>
        </xdr:cNvPr>
        <xdr:cNvSpPr/>
      </xdr:nvSpPr>
      <xdr:spPr>
        <a:xfrm>
          <a:off x="10426700" y="14561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169723</xdr:rowOff>
    </xdr:from>
    <xdr:to>
      <xdr:col>50</xdr:col>
      <xdr:colOff>165100</xdr:colOff>
      <xdr:row>85</xdr:row>
      <xdr:rowOff>99873</xdr:rowOff>
    </xdr:to>
    <xdr:sp macro="" textlink="">
      <xdr:nvSpPr>
        <xdr:cNvPr id="252" name="フローチャート: 判断 251">
          <a:extLst>
            <a:ext uri="{FF2B5EF4-FFF2-40B4-BE49-F238E27FC236}">
              <a16:creationId xmlns:a16="http://schemas.microsoft.com/office/drawing/2014/main" id="{24C03872-1879-4C89-A502-363472E81582}"/>
            </a:ext>
          </a:extLst>
        </xdr:cNvPr>
        <xdr:cNvSpPr/>
      </xdr:nvSpPr>
      <xdr:spPr>
        <a:xfrm>
          <a:off x="9588500" y="1457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158750</xdr:rowOff>
    </xdr:from>
    <xdr:to>
      <xdr:col>46</xdr:col>
      <xdr:colOff>38100</xdr:colOff>
      <xdr:row>85</xdr:row>
      <xdr:rowOff>88900</xdr:rowOff>
    </xdr:to>
    <xdr:sp macro="" textlink="">
      <xdr:nvSpPr>
        <xdr:cNvPr id="253" name="フローチャート: 判断 252">
          <a:extLst>
            <a:ext uri="{FF2B5EF4-FFF2-40B4-BE49-F238E27FC236}">
              <a16:creationId xmlns:a16="http://schemas.microsoft.com/office/drawing/2014/main" id="{C14782D7-ACB7-454B-8679-D0D029B1F432}"/>
            </a:ext>
          </a:extLst>
        </xdr:cNvPr>
        <xdr:cNvSpPr/>
      </xdr:nvSpPr>
      <xdr:spPr>
        <a:xfrm>
          <a:off x="8699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169266</xdr:rowOff>
    </xdr:from>
    <xdr:to>
      <xdr:col>41</xdr:col>
      <xdr:colOff>101600</xdr:colOff>
      <xdr:row>85</xdr:row>
      <xdr:rowOff>99416</xdr:rowOff>
    </xdr:to>
    <xdr:sp macro="" textlink="">
      <xdr:nvSpPr>
        <xdr:cNvPr id="254" name="フローチャート: 判断 253">
          <a:extLst>
            <a:ext uri="{FF2B5EF4-FFF2-40B4-BE49-F238E27FC236}">
              <a16:creationId xmlns:a16="http://schemas.microsoft.com/office/drawing/2014/main" id="{7B6FEB05-6349-493F-89E3-E724D18D6BEC}"/>
            </a:ext>
          </a:extLst>
        </xdr:cNvPr>
        <xdr:cNvSpPr/>
      </xdr:nvSpPr>
      <xdr:spPr>
        <a:xfrm>
          <a:off x="7810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6502</xdr:rowOff>
    </xdr:from>
    <xdr:to>
      <xdr:col>36</xdr:col>
      <xdr:colOff>165100</xdr:colOff>
      <xdr:row>85</xdr:row>
      <xdr:rowOff>108102</xdr:rowOff>
    </xdr:to>
    <xdr:sp macro="" textlink="">
      <xdr:nvSpPr>
        <xdr:cNvPr id="255" name="フローチャート: 判断 254">
          <a:extLst>
            <a:ext uri="{FF2B5EF4-FFF2-40B4-BE49-F238E27FC236}">
              <a16:creationId xmlns:a16="http://schemas.microsoft.com/office/drawing/2014/main" id="{B0B236EC-A38C-4375-B741-BC1E00D2DC70}"/>
            </a:ext>
          </a:extLst>
        </xdr:cNvPr>
        <xdr:cNvSpPr/>
      </xdr:nvSpPr>
      <xdr:spPr>
        <a:xfrm>
          <a:off x="6921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584E3E5C-6676-44BD-8D55-8412F600A24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89C71EC0-BAC4-4D7C-9B2C-74E66033887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369B25AE-2790-4499-872F-F8FB16D24DF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FE121C72-6F5E-4EAD-8D3A-20412C0D97F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7A98CBF8-D42A-439A-A463-AD0E941239A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47422</xdr:rowOff>
    </xdr:from>
    <xdr:to>
      <xdr:col>55</xdr:col>
      <xdr:colOff>50800</xdr:colOff>
      <xdr:row>85</xdr:row>
      <xdr:rowOff>149022</xdr:rowOff>
    </xdr:to>
    <xdr:sp macro="" textlink="">
      <xdr:nvSpPr>
        <xdr:cNvPr id="261" name="楕円 260">
          <a:extLst>
            <a:ext uri="{FF2B5EF4-FFF2-40B4-BE49-F238E27FC236}">
              <a16:creationId xmlns:a16="http://schemas.microsoft.com/office/drawing/2014/main" id="{3CAFC40C-009B-4552-A257-109CB7AB9CAE}"/>
            </a:ext>
          </a:extLst>
        </xdr:cNvPr>
        <xdr:cNvSpPr/>
      </xdr:nvSpPr>
      <xdr:spPr>
        <a:xfrm>
          <a:off x="10426700" y="1462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138549</xdr:rowOff>
    </xdr:from>
    <xdr:ext cx="469744" cy="259045"/>
    <xdr:sp macro="" textlink="">
      <xdr:nvSpPr>
        <xdr:cNvPr id="262" name="【福祉施設】&#10;一人当たり面積該当値テキスト">
          <a:extLst>
            <a:ext uri="{FF2B5EF4-FFF2-40B4-BE49-F238E27FC236}">
              <a16:creationId xmlns:a16="http://schemas.microsoft.com/office/drawing/2014/main" id="{E50F1A82-9C26-4FA5-ACB4-B1E85CE14672}"/>
            </a:ext>
          </a:extLst>
        </xdr:cNvPr>
        <xdr:cNvSpPr txBox="1"/>
      </xdr:nvSpPr>
      <xdr:spPr>
        <a:xfrm>
          <a:off x="10515600" y="1454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49707</xdr:rowOff>
    </xdr:from>
    <xdr:to>
      <xdr:col>50</xdr:col>
      <xdr:colOff>165100</xdr:colOff>
      <xdr:row>85</xdr:row>
      <xdr:rowOff>151307</xdr:rowOff>
    </xdr:to>
    <xdr:sp macro="" textlink="">
      <xdr:nvSpPr>
        <xdr:cNvPr id="263" name="楕円 262">
          <a:extLst>
            <a:ext uri="{FF2B5EF4-FFF2-40B4-BE49-F238E27FC236}">
              <a16:creationId xmlns:a16="http://schemas.microsoft.com/office/drawing/2014/main" id="{0F970818-1FC7-4C97-97BB-FB95D49CC523}"/>
            </a:ext>
          </a:extLst>
        </xdr:cNvPr>
        <xdr:cNvSpPr/>
      </xdr:nvSpPr>
      <xdr:spPr>
        <a:xfrm>
          <a:off x="9588500" y="1462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98222</xdr:rowOff>
    </xdr:from>
    <xdr:to>
      <xdr:col>55</xdr:col>
      <xdr:colOff>0</xdr:colOff>
      <xdr:row>85</xdr:row>
      <xdr:rowOff>100507</xdr:rowOff>
    </xdr:to>
    <xdr:cxnSp macro="">
      <xdr:nvCxnSpPr>
        <xdr:cNvPr id="264" name="直線コネクタ 263">
          <a:extLst>
            <a:ext uri="{FF2B5EF4-FFF2-40B4-BE49-F238E27FC236}">
              <a16:creationId xmlns:a16="http://schemas.microsoft.com/office/drawing/2014/main" id="{FEC6F415-F711-4BD1-9CD1-BB0EF8038658}"/>
            </a:ext>
          </a:extLst>
        </xdr:cNvPr>
        <xdr:cNvCxnSpPr/>
      </xdr:nvCxnSpPr>
      <xdr:spPr>
        <a:xfrm flipV="1">
          <a:off x="9639300" y="14671472"/>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49022</xdr:rowOff>
    </xdr:from>
    <xdr:to>
      <xdr:col>46</xdr:col>
      <xdr:colOff>38100</xdr:colOff>
      <xdr:row>85</xdr:row>
      <xdr:rowOff>150622</xdr:rowOff>
    </xdr:to>
    <xdr:sp macro="" textlink="">
      <xdr:nvSpPr>
        <xdr:cNvPr id="265" name="楕円 264">
          <a:extLst>
            <a:ext uri="{FF2B5EF4-FFF2-40B4-BE49-F238E27FC236}">
              <a16:creationId xmlns:a16="http://schemas.microsoft.com/office/drawing/2014/main" id="{506262E2-1D59-4D0D-ABD1-508E66114EBF}"/>
            </a:ext>
          </a:extLst>
        </xdr:cNvPr>
        <xdr:cNvSpPr/>
      </xdr:nvSpPr>
      <xdr:spPr>
        <a:xfrm>
          <a:off x="8699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99822</xdr:rowOff>
    </xdr:from>
    <xdr:to>
      <xdr:col>50</xdr:col>
      <xdr:colOff>114300</xdr:colOff>
      <xdr:row>85</xdr:row>
      <xdr:rowOff>100507</xdr:rowOff>
    </xdr:to>
    <xdr:cxnSp macro="">
      <xdr:nvCxnSpPr>
        <xdr:cNvPr id="266" name="直線コネクタ 265">
          <a:extLst>
            <a:ext uri="{FF2B5EF4-FFF2-40B4-BE49-F238E27FC236}">
              <a16:creationId xmlns:a16="http://schemas.microsoft.com/office/drawing/2014/main" id="{B922B113-7397-4C49-BF9F-66E6B320F1F7}"/>
            </a:ext>
          </a:extLst>
        </xdr:cNvPr>
        <xdr:cNvCxnSpPr/>
      </xdr:nvCxnSpPr>
      <xdr:spPr>
        <a:xfrm>
          <a:off x="8750300" y="14673072"/>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50394</xdr:rowOff>
    </xdr:from>
    <xdr:to>
      <xdr:col>41</xdr:col>
      <xdr:colOff>101600</xdr:colOff>
      <xdr:row>85</xdr:row>
      <xdr:rowOff>151994</xdr:rowOff>
    </xdr:to>
    <xdr:sp macro="" textlink="">
      <xdr:nvSpPr>
        <xdr:cNvPr id="267" name="楕円 266">
          <a:extLst>
            <a:ext uri="{FF2B5EF4-FFF2-40B4-BE49-F238E27FC236}">
              <a16:creationId xmlns:a16="http://schemas.microsoft.com/office/drawing/2014/main" id="{A0F25812-76B5-4652-8633-8F709D69FBD9}"/>
            </a:ext>
          </a:extLst>
        </xdr:cNvPr>
        <xdr:cNvSpPr/>
      </xdr:nvSpPr>
      <xdr:spPr>
        <a:xfrm>
          <a:off x="7810500" y="1462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99822</xdr:rowOff>
    </xdr:from>
    <xdr:to>
      <xdr:col>45</xdr:col>
      <xdr:colOff>177800</xdr:colOff>
      <xdr:row>85</xdr:row>
      <xdr:rowOff>101194</xdr:rowOff>
    </xdr:to>
    <xdr:cxnSp macro="">
      <xdr:nvCxnSpPr>
        <xdr:cNvPr id="268" name="直線コネクタ 267">
          <a:extLst>
            <a:ext uri="{FF2B5EF4-FFF2-40B4-BE49-F238E27FC236}">
              <a16:creationId xmlns:a16="http://schemas.microsoft.com/office/drawing/2014/main" id="{54E346F7-6708-484E-A754-9EF8295055FB}"/>
            </a:ext>
          </a:extLst>
        </xdr:cNvPr>
        <xdr:cNvCxnSpPr/>
      </xdr:nvCxnSpPr>
      <xdr:spPr>
        <a:xfrm flipV="1">
          <a:off x="7861300" y="1467307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51994</xdr:rowOff>
    </xdr:from>
    <xdr:to>
      <xdr:col>36</xdr:col>
      <xdr:colOff>165100</xdr:colOff>
      <xdr:row>85</xdr:row>
      <xdr:rowOff>153594</xdr:rowOff>
    </xdr:to>
    <xdr:sp macro="" textlink="">
      <xdr:nvSpPr>
        <xdr:cNvPr id="269" name="楕円 268">
          <a:extLst>
            <a:ext uri="{FF2B5EF4-FFF2-40B4-BE49-F238E27FC236}">
              <a16:creationId xmlns:a16="http://schemas.microsoft.com/office/drawing/2014/main" id="{58565EFE-133A-43CC-A6F9-042CE56BE608}"/>
            </a:ext>
          </a:extLst>
        </xdr:cNvPr>
        <xdr:cNvSpPr/>
      </xdr:nvSpPr>
      <xdr:spPr>
        <a:xfrm>
          <a:off x="6921500" y="146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101194</xdr:rowOff>
    </xdr:from>
    <xdr:to>
      <xdr:col>41</xdr:col>
      <xdr:colOff>50800</xdr:colOff>
      <xdr:row>85</xdr:row>
      <xdr:rowOff>102794</xdr:rowOff>
    </xdr:to>
    <xdr:cxnSp macro="">
      <xdr:nvCxnSpPr>
        <xdr:cNvPr id="270" name="直線コネクタ 269">
          <a:extLst>
            <a:ext uri="{FF2B5EF4-FFF2-40B4-BE49-F238E27FC236}">
              <a16:creationId xmlns:a16="http://schemas.microsoft.com/office/drawing/2014/main" id="{5FF0610D-E172-48F3-AF46-2322207B265C}"/>
            </a:ext>
          </a:extLst>
        </xdr:cNvPr>
        <xdr:cNvCxnSpPr/>
      </xdr:nvCxnSpPr>
      <xdr:spPr>
        <a:xfrm flipV="1">
          <a:off x="6972300" y="14674444"/>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116400</xdr:rowOff>
    </xdr:from>
    <xdr:ext cx="469744" cy="259045"/>
    <xdr:sp macro="" textlink="">
      <xdr:nvSpPr>
        <xdr:cNvPr id="271" name="n_1aveValue【福祉施設】&#10;一人当たり面積">
          <a:extLst>
            <a:ext uri="{FF2B5EF4-FFF2-40B4-BE49-F238E27FC236}">
              <a16:creationId xmlns:a16="http://schemas.microsoft.com/office/drawing/2014/main" id="{D4B2FE23-6D14-450B-BF4A-FE763E9C2321}"/>
            </a:ext>
          </a:extLst>
        </xdr:cNvPr>
        <xdr:cNvSpPr txBox="1"/>
      </xdr:nvSpPr>
      <xdr:spPr>
        <a:xfrm>
          <a:off x="9391727" y="1434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105427</xdr:rowOff>
    </xdr:from>
    <xdr:ext cx="469744" cy="259045"/>
    <xdr:sp macro="" textlink="">
      <xdr:nvSpPr>
        <xdr:cNvPr id="272" name="n_2aveValue【福祉施設】&#10;一人当たり面積">
          <a:extLst>
            <a:ext uri="{FF2B5EF4-FFF2-40B4-BE49-F238E27FC236}">
              <a16:creationId xmlns:a16="http://schemas.microsoft.com/office/drawing/2014/main" id="{2DF7A8CC-BC32-4183-822F-EFB8EDE9F029}"/>
            </a:ext>
          </a:extLst>
        </xdr:cNvPr>
        <xdr:cNvSpPr txBox="1"/>
      </xdr:nvSpPr>
      <xdr:spPr>
        <a:xfrm>
          <a:off x="85154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115943</xdr:rowOff>
    </xdr:from>
    <xdr:ext cx="469744" cy="259045"/>
    <xdr:sp macro="" textlink="">
      <xdr:nvSpPr>
        <xdr:cNvPr id="273" name="n_3aveValue【福祉施設】&#10;一人当たり面積">
          <a:extLst>
            <a:ext uri="{FF2B5EF4-FFF2-40B4-BE49-F238E27FC236}">
              <a16:creationId xmlns:a16="http://schemas.microsoft.com/office/drawing/2014/main" id="{D0E8A0A9-6BC7-4B55-A169-71B5C5A00606}"/>
            </a:ext>
          </a:extLst>
        </xdr:cNvPr>
        <xdr:cNvSpPr txBox="1"/>
      </xdr:nvSpPr>
      <xdr:spPr>
        <a:xfrm>
          <a:off x="7626427" y="1434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124629</xdr:rowOff>
    </xdr:from>
    <xdr:ext cx="469744" cy="259045"/>
    <xdr:sp macro="" textlink="">
      <xdr:nvSpPr>
        <xdr:cNvPr id="274" name="n_4aveValue【福祉施設】&#10;一人当たり面積">
          <a:extLst>
            <a:ext uri="{FF2B5EF4-FFF2-40B4-BE49-F238E27FC236}">
              <a16:creationId xmlns:a16="http://schemas.microsoft.com/office/drawing/2014/main" id="{452DEF69-1CB9-45DD-9DF1-BB1395907440}"/>
            </a:ext>
          </a:extLst>
        </xdr:cNvPr>
        <xdr:cNvSpPr txBox="1"/>
      </xdr:nvSpPr>
      <xdr:spPr>
        <a:xfrm>
          <a:off x="6737427" y="143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142434</xdr:rowOff>
    </xdr:from>
    <xdr:ext cx="469744" cy="259045"/>
    <xdr:sp macro="" textlink="">
      <xdr:nvSpPr>
        <xdr:cNvPr id="275" name="n_1mainValue【福祉施設】&#10;一人当たり面積">
          <a:extLst>
            <a:ext uri="{FF2B5EF4-FFF2-40B4-BE49-F238E27FC236}">
              <a16:creationId xmlns:a16="http://schemas.microsoft.com/office/drawing/2014/main" id="{224FF587-11E5-4D99-8050-A21C24B47C7F}"/>
            </a:ext>
          </a:extLst>
        </xdr:cNvPr>
        <xdr:cNvSpPr txBox="1"/>
      </xdr:nvSpPr>
      <xdr:spPr>
        <a:xfrm>
          <a:off x="9391727" y="1471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141749</xdr:rowOff>
    </xdr:from>
    <xdr:ext cx="469744" cy="259045"/>
    <xdr:sp macro="" textlink="">
      <xdr:nvSpPr>
        <xdr:cNvPr id="276" name="n_2mainValue【福祉施設】&#10;一人当たり面積">
          <a:extLst>
            <a:ext uri="{FF2B5EF4-FFF2-40B4-BE49-F238E27FC236}">
              <a16:creationId xmlns:a16="http://schemas.microsoft.com/office/drawing/2014/main" id="{C692B6C5-4F23-469E-BF4B-E4B27F302916}"/>
            </a:ext>
          </a:extLst>
        </xdr:cNvPr>
        <xdr:cNvSpPr txBox="1"/>
      </xdr:nvSpPr>
      <xdr:spPr>
        <a:xfrm>
          <a:off x="8515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143121</xdr:rowOff>
    </xdr:from>
    <xdr:ext cx="469744" cy="259045"/>
    <xdr:sp macro="" textlink="">
      <xdr:nvSpPr>
        <xdr:cNvPr id="277" name="n_3mainValue【福祉施設】&#10;一人当たり面積">
          <a:extLst>
            <a:ext uri="{FF2B5EF4-FFF2-40B4-BE49-F238E27FC236}">
              <a16:creationId xmlns:a16="http://schemas.microsoft.com/office/drawing/2014/main" id="{32F663C1-5765-4E55-A95A-5094DBA7F55F}"/>
            </a:ext>
          </a:extLst>
        </xdr:cNvPr>
        <xdr:cNvSpPr txBox="1"/>
      </xdr:nvSpPr>
      <xdr:spPr>
        <a:xfrm>
          <a:off x="7626427" y="1471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144721</xdr:rowOff>
    </xdr:from>
    <xdr:ext cx="469744" cy="259045"/>
    <xdr:sp macro="" textlink="">
      <xdr:nvSpPr>
        <xdr:cNvPr id="278" name="n_4mainValue【福祉施設】&#10;一人当たり面積">
          <a:extLst>
            <a:ext uri="{FF2B5EF4-FFF2-40B4-BE49-F238E27FC236}">
              <a16:creationId xmlns:a16="http://schemas.microsoft.com/office/drawing/2014/main" id="{1CEC42D7-5389-4752-9170-5EB30CC38D08}"/>
            </a:ext>
          </a:extLst>
        </xdr:cNvPr>
        <xdr:cNvSpPr txBox="1"/>
      </xdr:nvSpPr>
      <xdr:spPr>
        <a:xfrm>
          <a:off x="6737427" y="1471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2EF69355-758E-4D68-B193-B039866531C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A5707AD9-41AD-47B8-B04E-E66B67FE8D1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444E9938-F807-4153-9B93-5AC472C15A0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E088BA67-D005-4790-8350-7B6043E0299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FBD721EA-B38C-4F3F-9D15-894ADF03393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38F3B0A4-F867-4D33-9751-371295AF15F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D7381E1A-CF03-4F36-A0DA-14F1D0B09FE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8366E692-B2B3-49FE-A69D-DAB95367CC8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id="{A32EAAE5-DEB6-4CD9-AB13-EBD4E9C0FF1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id="{173F058A-7CFF-4D32-A98E-EA8A4159573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a:extLst>
            <a:ext uri="{FF2B5EF4-FFF2-40B4-BE49-F238E27FC236}">
              <a16:creationId xmlns:a16="http://schemas.microsoft.com/office/drawing/2014/main" id="{54CEA231-E876-4D1F-BA86-A99E4B1639E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0" name="直線コネクタ 289">
          <a:extLst>
            <a:ext uri="{FF2B5EF4-FFF2-40B4-BE49-F238E27FC236}">
              <a16:creationId xmlns:a16="http://schemas.microsoft.com/office/drawing/2014/main" id="{8CBF18D4-8975-4D18-8A18-FBF01A48EE1F}"/>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1" name="テキスト ボックス 290">
          <a:extLst>
            <a:ext uri="{FF2B5EF4-FFF2-40B4-BE49-F238E27FC236}">
              <a16:creationId xmlns:a16="http://schemas.microsoft.com/office/drawing/2014/main" id="{27FFE3B3-88AB-4EB7-920D-ADFE1708C871}"/>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2" name="直線コネクタ 291">
          <a:extLst>
            <a:ext uri="{FF2B5EF4-FFF2-40B4-BE49-F238E27FC236}">
              <a16:creationId xmlns:a16="http://schemas.microsoft.com/office/drawing/2014/main" id="{2251ED51-75F6-48E2-B674-96675C41548E}"/>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3" name="テキスト ボックス 292">
          <a:extLst>
            <a:ext uri="{FF2B5EF4-FFF2-40B4-BE49-F238E27FC236}">
              <a16:creationId xmlns:a16="http://schemas.microsoft.com/office/drawing/2014/main" id="{C9DBFE99-3588-4C1E-BDDF-0829893B7476}"/>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4" name="直線コネクタ 293">
          <a:extLst>
            <a:ext uri="{FF2B5EF4-FFF2-40B4-BE49-F238E27FC236}">
              <a16:creationId xmlns:a16="http://schemas.microsoft.com/office/drawing/2014/main" id="{EB6E6927-BBC7-4390-A490-70FE71DDE197}"/>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5" name="テキスト ボックス 294">
          <a:extLst>
            <a:ext uri="{FF2B5EF4-FFF2-40B4-BE49-F238E27FC236}">
              <a16:creationId xmlns:a16="http://schemas.microsoft.com/office/drawing/2014/main" id="{31CFD740-D94C-4377-962D-DE9772249886}"/>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6" name="直線コネクタ 295">
          <a:extLst>
            <a:ext uri="{FF2B5EF4-FFF2-40B4-BE49-F238E27FC236}">
              <a16:creationId xmlns:a16="http://schemas.microsoft.com/office/drawing/2014/main" id="{1A4D5C13-C6E0-4A96-B2D2-21392EFC12E4}"/>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7" name="テキスト ボックス 296">
          <a:extLst>
            <a:ext uri="{FF2B5EF4-FFF2-40B4-BE49-F238E27FC236}">
              <a16:creationId xmlns:a16="http://schemas.microsoft.com/office/drawing/2014/main" id="{E1BE4285-9D79-434C-8409-6355249F38B9}"/>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8" name="直線コネクタ 297">
          <a:extLst>
            <a:ext uri="{FF2B5EF4-FFF2-40B4-BE49-F238E27FC236}">
              <a16:creationId xmlns:a16="http://schemas.microsoft.com/office/drawing/2014/main" id="{D1DB2DCC-FA68-4FD7-BD85-0F58D98CCF6C}"/>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9" name="テキスト ボックス 298">
          <a:extLst>
            <a:ext uri="{FF2B5EF4-FFF2-40B4-BE49-F238E27FC236}">
              <a16:creationId xmlns:a16="http://schemas.microsoft.com/office/drawing/2014/main" id="{768275CB-806A-4EBF-B9C5-3AF108C486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a:extLst>
            <a:ext uri="{FF2B5EF4-FFF2-40B4-BE49-F238E27FC236}">
              <a16:creationId xmlns:a16="http://schemas.microsoft.com/office/drawing/2014/main" id="{6830120F-26A2-4939-92E4-036AE30CB04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1" name="テキスト ボックス 300">
          <a:extLst>
            <a:ext uri="{FF2B5EF4-FFF2-40B4-BE49-F238E27FC236}">
              <a16:creationId xmlns:a16="http://schemas.microsoft.com/office/drawing/2014/main" id="{B4207087-C952-4084-B425-9B8A8F22F2C1}"/>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a:extLst>
            <a:ext uri="{FF2B5EF4-FFF2-40B4-BE49-F238E27FC236}">
              <a16:creationId xmlns:a16="http://schemas.microsoft.com/office/drawing/2014/main" id="{AB8D1956-5029-45A7-9027-935F6477AA2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57150</xdr:rowOff>
    </xdr:from>
    <xdr:to>
      <xdr:col>24</xdr:col>
      <xdr:colOff>62865</xdr:colOff>
      <xdr:row>108</xdr:row>
      <xdr:rowOff>152400</xdr:rowOff>
    </xdr:to>
    <xdr:cxnSp macro="">
      <xdr:nvCxnSpPr>
        <xdr:cNvPr id="303" name="直線コネクタ 302">
          <a:extLst>
            <a:ext uri="{FF2B5EF4-FFF2-40B4-BE49-F238E27FC236}">
              <a16:creationId xmlns:a16="http://schemas.microsoft.com/office/drawing/2014/main" id="{E3DBCDCD-4446-4AE5-9C1C-D5077D71D823}"/>
            </a:ext>
          </a:extLst>
        </xdr:cNvPr>
        <xdr:cNvCxnSpPr/>
      </xdr:nvCxnSpPr>
      <xdr:spPr>
        <a:xfrm flipV="1">
          <a:off x="4634865" y="1703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4" name="【市民会館】&#10;有形固定資産減価償却率最小値テキスト">
          <a:extLst>
            <a:ext uri="{FF2B5EF4-FFF2-40B4-BE49-F238E27FC236}">
              <a16:creationId xmlns:a16="http://schemas.microsoft.com/office/drawing/2014/main" id="{A506906E-5C91-4C78-BA37-F3F88E71DA51}"/>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5" name="直線コネクタ 304">
          <a:extLst>
            <a:ext uri="{FF2B5EF4-FFF2-40B4-BE49-F238E27FC236}">
              <a16:creationId xmlns:a16="http://schemas.microsoft.com/office/drawing/2014/main" id="{3881D95C-E3D0-45A5-B97C-FBDD58C11386}"/>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3827</xdr:rowOff>
    </xdr:from>
    <xdr:ext cx="405111" cy="259045"/>
    <xdr:sp macro="" textlink="">
      <xdr:nvSpPr>
        <xdr:cNvPr id="306" name="【市民会館】&#10;有形固定資産減価償却率最大値テキスト">
          <a:extLst>
            <a:ext uri="{FF2B5EF4-FFF2-40B4-BE49-F238E27FC236}">
              <a16:creationId xmlns:a16="http://schemas.microsoft.com/office/drawing/2014/main" id="{A1D63DD0-F3D4-4C8E-991D-4BDCED0AAEBB}"/>
            </a:ext>
          </a:extLst>
        </xdr:cNvPr>
        <xdr:cNvSpPr txBox="1"/>
      </xdr:nvSpPr>
      <xdr:spPr>
        <a:xfrm>
          <a:off x="46736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57150</xdr:rowOff>
    </xdr:from>
    <xdr:to>
      <xdr:col>24</xdr:col>
      <xdr:colOff>152400</xdr:colOff>
      <xdr:row>99</xdr:row>
      <xdr:rowOff>57150</xdr:rowOff>
    </xdr:to>
    <xdr:cxnSp macro="">
      <xdr:nvCxnSpPr>
        <xdr:cNvPr id="307" name="直線コネクタ 306">
          <a:extLst>
            <a:ext uri="{FF2B5EF4-FFF2-40B4-BE49-F238E27FC236}">
              <a16:creationId xmlns:a16="http://schemas.microsoft.com/office/drawing/2014/main" id="{5172816F-DDAF-49A1-8C2D-05A3661B97B0}"/>
            </a:ext>
          </a:extLst>
        </xdr:cNvPr>
        <xdr:cNvCxnSpPr/>
      </xdr:nvCxnSpPr>
      <xdr:spPr>
        <a:xfrm>
          <a:off x="4546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28591</xdr:rowOff>
    </xdr:from>
    <xdr:ext cx="405111" cy="259045"/>
    <xdr:sp macro="" textlink="">
      <xdr:nvSpPr>
        <xdr:cNvPr id="308" name="【市民会館】&#10;有形固定資産減価償却率平均値テキスト">
          <a:extLst>
            <a:ext uri="{FF2B5EF4-FFF2-40B4-BE49-F238E27FC236}">
              <a16:creationId xmlns:a16="http://schemas.microsoft.com/office/drawing/2014/main" id="{E7924E32-E279-4318-864C-5F3E19ECAEF8}"/>
            </a:ext>
          </a:extLst>
        </xdr:cNvPr>
        <xdr:cNvSpPr txBox="1"/>
      </xdr:nvSpPr>
      <xdr:spPr>
        <a:xfrm>
          <a:off x="4673600" y="17859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50164</xdr:rowOff>
    </xdr:from>
    <xdr:to>
      <xdr:col>24</xdr:col>
      <xdr:colOff>114300</xdr:colOff>
      <xdr:row>104</xdr:row>
      <xdr:rowOff>151764</xdr:rowOff>
    </xdr:to>
    <xdr:sp macro="" textlink="">
      <xdr:nvSpPr>
        <xdr:cNvPr id="309" name="フローチャート: 判断 308">
          <a:extLst>
            <a:ext uri="{FF2B5EF4-FFF2-40B4-BE49-F238E27FC236}">
              <a16:creationId xmlns:a16="http://schemas.microsoft.com/office/drawing/2014/main" id="{BB70E165-3B1E-4078-BB86-2BD0DE3F7604}"/>
            </a:ext>
          </a:extLst>
        </xdr:cNvPr>
        <xdr:cNvSpPr/>
      </xdr:nvSpPr>
      <xdr:spPr>
        <a:xfrm>
          <a:off x="4584700" y="178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168275</xdr:rowOff>
    </xdr:from>
    <xdr:to>
      <xdr:col>20</xdr:col>
      <xdr:colOff>38100</xdr:colOff>
      <xdr:row>104</xdr:row>
      <xdr:rowOff>98425</xdr:rowOff>
    </xdr:to>
    <xdr:sp macro="" textlink="">
      <xdr:nvSpPr>
        <xdr:cNvPr id="310" name="フローチャート: 判断 309">
          <a:extLst>
            <a:ext uri="{FF2B5EF4-FFF2-40B4-BE49-F238E27FC236}">
              <a16:creationId xmlns:a16="http://schemas.microsoft.com/office/drawing/2014/main" id="{75B2F0E7-7B4D-4254-8B85-1648979B094B}"/>
            </a:ext>
          </a:extLst>
        </xdr:cNvPr>
        <xdr:cNvSpPr/>
      </xdr:nvSpPr>
      <xdr:spPr>
        <a:xfrm>
          <a:off x="3746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311" name="フローチャート: 判断 310">
          <a:extLst>
            <a:ext uri="{FF2B5EF4-FFF2-40B4-BE49-F238E27FC236}">
              <a16:creationId xmlns:a16="http://schemas.microsoft.com/office/drawing/2014/main" id="{5F9E5074-61F1-4D1D-971B-3B8D4631672B}"/>
            </a:ext>
          </a:extLst>
        </xdr:cNvPr>
        <xdr:cNvSpPr/>
      </xdr:nvSpPr>
      <xdr:spPr>
        <a:xfrm>
          <a:off x="2857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69214</xdr:rowOff>
    </xdr:from>
    <xdr:to>
      <xdr:col>10</xdr:col>
      <xdr:colOff>165100</xdr:colOff>
      <xdr:row>103</xdr:row>
      <xdr:rowOff>170814</xdr:rowOff>
    </xdr:to>
    <xdr:sp macro="" textlink="">
      <xdr:nvSpPr>
        <xdr:cNvPr id="312" name="フローチャート: 判断 311">
          <a:extLst>
            <a:ext uri="{FF2B5EF4-FFF2-40B4-BE49-F238E27FC236}">
              <a16:creationId xmlns:a16="http://schemas.microsoft.com/office/drawing/2014/main" id="{29B79454-48FB-48F3-8DBC-1B9C3D4D3776}"/>
            </a:ext>
          </a:extLst>
        </xdr:cNvPr>
        <xdr:cNvSpPr/>
      </xdr:nvSpPr>
      <xdr:spPr>
        <a:xfrm>
          <a:off x="1968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69214</xdr:rowOff>
    </xdr:from>
    <xdr:to>
      <xdr:col>6</xdr:col>
      <xdr:colOff>38100</xdr:colOff>
      <xdr:row>103</xdr:row>
      <xdr:rowOff>170814</xdr:rowOff>
    </xdr:to>
    <xdr:sp macro="" textlink="">
      <xdr:nvSpPr>
        <xdr:cNvPr id="313" name="フローチャート: 判断 312">
          <a:extLst>
            <a:ext uri="{FF2B5EF4-FFF2-40B4-BE49-F238E27FC236}">
              <a16:creationId xmlns:a16="http://schemas.microsoft.com/office/drawing/2014/main" id="{94256D6B-D337-4DB5-BE68-B9E27795E61B}"/>
            </a:ext>
          </a:extLst>
        </xdr:cNvPr>
        <xdr:cNvSpPr/>
      </xdr:nvSpPr>
      <xdr:spPr>
        <a:xfrm>
          <a:off x="1079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BDD5D94B-35E0-406E-B4AB-90482CF170F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16C43E12-0019-4B6D-B0BE-504E78B54D0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5A75679C-9ABE-4FFB-BE04-A5080C609FE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476B6766-3BFD-4FAD-A243-2006EF443B1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634BFE31-3F1D-4874-9572-924FE272B43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111125</xdr:rowOff>
    </xdr:from>
    <xdr:to>
      <xdr:col>24</xdr:col>
      <xdr:colOff>114300</xdr:colOff>
      <xdr:row>101</xdr:row>
      <xdr:rowOff>41275</xdr:rowOff>
    </xdr:to>
    <xdr:sp macro="" textlink="">
      <xdr:nvSpPr>
        <xdr:cNvPr id="319" name="楕円 318">
          <a:extLst>
            <a:ext uri="{FF2B5EF4-FFF2-40B4-BE49-F238E27FC236}">
              <a16:creationId xmlns:a16="http://schemas.microsoft.com/office/drawing/2014/main" id="{51F0308D-3DD4-44F0-8E80-ED0D63CEC570}"/>
            </a:ext>
          </a:extLst>
        </xdr:cNvPr>
        <xdr:cNvSpPr/>
      </xdr:nvSpPr>
      <xdr:spPr>
        <a:xfrm>
          <a:off x="4584700" y="1725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134002</xdr:rowOff>
    </xdr:from>
    <xdr:ext cx="405111" cy="259045"/>
    <xdr:sp macro="" textlink="">
      <xdr:nvSpPr>
        <xdr:cNvPr id="320" name="【市民会館】&#10;有形固定資産減価償却率該当値テキスト">
          <a:extLst>
            <a:ext uri="{FF2B5EF4-FFF2-40B4-BE49-F238E27FC236}">
              <a16:creationId xmlns:a16="http://schemas.microsoft.com/office/drawing/2014/main" id="{4CB8C2B7-B256-468E-9918-3FB90E710C9D}"/>
            </a:ext>
          </a:extLst>
        </xdr:cNvPr>
        <xdr:cNvSpPr txBox="1"/>
      </xdr:nvSpPr>
      <xdr:spPr>
        <a:xfrm>
          <a:off x="4673600" y="1710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69214</xdr:rowOff>
    </xdr:from>
    <xdr:to>
      <xdr:col>20</xdr:col>
      <xdr:colOff>38100</xdr:colOff>
      <xdr:row>100</xdr:row>
      <xdr:rowOff>170814</xdr:rowOff>
    </xdr:to>
    <xdr:sp macro="" textlink="">
      <xdr:nvSpPr>
        <xdr:cNvPr id="321" name="楕円 320">
          <a:extLst>
            <a:ext uri="{FF2B5EF4-FFF2-40B4-BE49-F238E27FC236}">
              <a16:creationId xmlns:a16="http://schemas.microsoft.com/office/drawing/2014/main" id="{5C148203-062C-4E86-ACCB-779FA290302E}"/>
            </a:ext>
          </a:extLst>
        </xdr:cNvPr>
        <xdr:cNvSpPr/>
      </xdr:nvSpPr>
      <xdr:spPr>
        <a:xfrm>
          <a:off x="3746500" y="1721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120014</xdr:rowOff>
    </xdr:from>
    <xdr:to>
      <xdr:col>24</xdr:col>
      <xdr:colOff>63500</xdr:colOff>
      <xdr:row>100</xdr:row>
      <xdr:rowOff>161925</xdr:rowOff>
    </xdr:to>
    <xdr:cxnSp macro="">
      <xdr:nvCxnSpPr>
        <xdr:cNvPr id="322" name="直線コネクタ 321">
          <a:extLst>
            <a:ext uri="{FF2B5EF4-FFF2-40B4-BE49-F238E27FC236}">
              <a16:creationId xmlns:a16="http://schemas.microsoft.com/office/drawing/2014/main" id="{3BC5F54A-CAA0-4E42-917A-FC2F760EA71C}"/>
            </a:ext>
          </a:extLst>
        </xdr:cNvPr>
        <xdr:cNvCxnSpPr/>
      </xdr:nvCxnSpPr>
      <xdr:spPr>
        <a:xfrm>
          <a:off x="3797300" y="1726501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29211</xdr:rowOff>
    </xdr:from>
    <xdr:to>
      <xdr:col>15</xdr:col>
      <xdr:colOff>101600</xdr:colOff>
      <xdr:row>100</xdr:row>
      <xdr:rowOff>130811</xdr:rowOff>
    </xdr:to>
    <xdr:sp macro="" textlink="">
      <xdr:nvSpPr>
        <xdr:cNvPr id="323" name="楕円 322">
          <a:extLst>
            <a:ext uri="{FF2B5EF4-FFF2-40B4-BE49-F238E27FC236}">
              <a16:creationId xmlns:a16="http://schemas.microsoft.com/office/drawing/2014/main" id="{C4266828-3C35-418E-8367-742B0D8215A7}"/>
            </a:ext>
          </a:extLst>
        </xdr:cNvPr>
        <xdr:cNvSpPr/>
      </xdr:nvSpPr>
      <xdr:spPr>
        <a:xfrm>
          <a:off x="2857500" y="1717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80011</xdr:rowOff>
    </xdr:from>
    <xdr:to>
      <xdr:col>19</xdr:col>
      <xdr:colOff>177800</xdr:colOff>
      <xdr:row>100</xdr:row>
      <xdr:rowOff>120014</xdr:rowOff>
    </xdr:to>
    <xdr:cxnSp macro="">
      <xdr:nvCxnSpPr>
        <xdr:cNvPr id="324" name="直線コネクタ 323">
          <a:extLst>
            <a:ext uri="{FF2B5EF4-FFF2-40B4-BE49-F238E27FC236}">
              <a16:creationId xmlns:a16="http://schemas.microsoft.com/office/drawing/2014/main" id="{E4F2407F-C69D-4CB7-A68A-C5BA8D3D050B}"/>
            </a:ext>
          </a:extLst>
        </xdr:cNvPr>
        <xdr:cNvCxnSpPr/>
      </xdr:nvCxnSpPr>
      <xdr:spPr>
        <a:xfrm>
          <a:off x="2908300" y="172250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158750</xdr:rowOff>
    </xdr:from>
    <xdr:to>
      <xdr:col>10</xdr:col>
      <xdr:colOff>165100</xdr:colOff>
      <xdr:row>100</xdr:row>
      <xdr:rowOff>88900</xdr:rowOff>
    </xdr:to>
    <xdr:sp macro="" textlink="">
      <xdr:nvSpPr>
        <xdr:cNvPr id="325" name="楕円 324">
          <a:extLst>
            <a:ext uri="{FF2B5EF4-FFF2-40B4-BE49-F238E27FC236}">
              <a16:creationId xmlns:a16="http://schemas.microsoft.com/office/drawing/2014/main" id="{FA0794C3-669C-4FFC-BFE8-9CDEF83C3F5E}"/>
            </a:ext>
          </a:extLst>
        </xdr:cNvPr>
        <xdr:cNvSpPr/>
      </xdr:nvSpPr>
      <xdr:spPr>
        <a:xfrm>
          <a:off x="1968500" y="171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38100</xdr:rowOff>
    </xdr:from>
    <xdr:to>
      <xdr:col>15</xdr:col>
      <xdr:colOff>50800</xdr:colOff>
      <xdr:row>100</xdr:row>
      <xdr:rowOff>80011</xdr:rowOff>
    </xdr:to>
    <xdr:cxnSp macro="">
      <xdr:nvCxnSpPr>
        <xdr:cNvPr id="326" name="直線コネクタ 325">
          <a:extLst>
            <a:ext uri="{FF2B5EF4-FFF2-40B4-BE49-F238E27FC236}">
              <a16:creationId xmlns:a16="http://schemas.microsoft.com/office/drawing/2014/main" id="{F2A7C7E5-FC40-4BA2-B131-4DF5BB7E06EF}"/>
            </a:ext>
          </a:extLst>
        </xdr:cNvPr>
        <xdr:cNvCxnSpPr/>
      </xdr:nvCxnSpPr>
      <xdr:spPr>
        <a:xfrm>
          <a:off x="2019300" y="171831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116839</xdr:rowOff>
    </xdr:from>
    <xdr:to>
      <xdr:col>6</xdr:col>
      <xdr:colOff>38100</xdr:colOff>
      <xdr:row>100</xdr:row>
      <xdr:rowOff>46989</xdr:rowOff>
    </xdr:to>
    <xdr:sp macro="" textlink="">
      <xdr:nvSpPr>
        <xdr:cNvPr id="327" name="楕円 326">
          <a:extLst>
            <a:ext uri="{FF2B5EF4-FFF2-40B4-BE49-F238E27FC236}">
              <a16:creationId xmlns:a16="http://schemas.microsoft.com/office/drawing/2014/main" id="{C76DE868-2430-4AFC-81F3-D0F6D652A4F5}"/>
            </a:ext>
          </a:extLst>
        </xdr:cNvPr>
        <xdr:cNvSpPr/>
      </xdr:nvSpPr>
      <xdr:spPr>
        <a:xfrm>
          <a:off x="1079500" y="1709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167639</xdr:rowOff>
    </xdr:from>
    <xdr:to>
      <xdr:col>10</xdr:col>
      <xdr:colOff>114300</xdr:colOff>
      <xdr:row>100</xdr:row>
      <xdr:rowOff>38100</xdr:rowOff>
    </xdr:to>
    <xdr:cxnSp macro="">
      <xdr:nvCxnSpPr>
        <xdr:cNvPr id="328" name="直線コネクタ 327">
          <a:extLst>
            <a:ext uri="{FF2B5EF4-FFF2-40B4-BE49-F238E27FC236}">
              <a16:creationId xmlns:a16="http://schemas.microsoft.com/office/drawing/2014/main" id="{BD98CD5B-E505-4E0E-94CE-E91B4E96BE14}"/>
            </a:ext>
          </a:extLst>
        </xdr:cNvPr>
        <xdr:cNvCxnSpPr/>
      </xdr:nvCxnSpPr>
      <xdr:spPr>
        <a:xfrm>
          <a:off x="1130300" y="171411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89552</xdr:rowOff>
    </xdr:from>
    <xdr:ext cx="405111" cy="259045"/>
    <xdr:sp macro="" textlink="">
      <xdr:nvSpPr>
        <xdr:cNvPr id="329" name="n_1aveValue【市民会館】&#10;有形固定資産減価償却率">
          <a:extLst>
            <a:ext uri="{FF2B5EF4-FFF2-40B4-BE49-F238E27FC236}">
              <a16:creationId xmlns:a16="http://schemas.microsoft.com/office/drawing/2014/main" id="{A65E4149-2065-413C-84BB-45468A7A0398}"/>
            </a:ext>
          </a:extLst>
        </xdr:cNvPr>
        <xdr:cNvSpPr txBox="1"/>
      </xdr:nvSpPr>
      <xdr:spPr>
        <a:xfrm>
          <a:off x="3582044" y="1792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87647</xdr:rowOff>
    </xdr:from>
    <xdr:ext cx="405111" cy="259045"/>
    <xdr:sp macro="" textlink="">
      <xdr:nvSpPr>
        <xdr:cNvPr id="330" name="n_2aveValue【市民会館】&#10;有形固定資産減価償却率">
          <a:extLst>
            <a:ext uri="{FF2B5EF4-FFF2-40B4-BE49-F238E27FC236}">
              <a16:creationId xmlns:a16="http://schemas.microsoft.com/office/drawing/2014/main" id="{70D41001-9A4D-4F69-9490-46C45958A0F3}"/>
            </a:ext>
          </a:extLst>
        </xdr:cNvPr>
        <xdr:cNvSpPr txBox="1"/>
      </xdr:nvSpPr>
      <xdr:spPr>
        <a:xfrm>
          <a:off x="2705744"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161941</xdr:rowOff>
    </xdr:from>
    <xdr:ext cx="405111" cy="259045"/>
    <xdr:sp macro="" textlink="">
      <xdr:nvSpPr>
        <xdr:cNvPr id="331" name="n_3aveValue【市民会館】&#10;有形固定資産減価償却率">
          <a:extLst>
            <a:ext uri="{FF2B5EF4-FFF2-40B4-BE49-F238E27FC236}">
              <a16:creationId xmlns:a16="http://schemas.microsoft.com/office/drawing/2014/main" id="{A035782F-2927-4978-8485-778961B80AFF}"/>
            </a:ext>
          </a:extLst>
        </xdr:cNvPr>
        <xdr:cNvSpPr txBox="1"/>
      </xdr:nvSpPr>
      <xdr:spPr>
        <a:xfrm>
          <a:off x="1816744" y="178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161941</xdr:rowOff>
    </xdr:from>
    <xdr:ext cx="405111" cy="259045"/>
    <xdr:sp macro="" textlink="">
      <xdr:nvSpPr>
        <xdr:cNvPr id="332" name="n_4aveValue【市民会館】&#10;有形固定資産減価償却率">
          <a:extLst>
            <a:ext uri="{FF2B5EF4-FFF2-40B4-BE49-F238E27FC236}">
              <a16:creationId xmlns:a16="http://schemas.microsoft.com/office/drawing/2014/main" id="{AEAFCE90-10F7-42CA-8DEE-31AD8161FE28}"/>
            </a:ext>
          </a:extLst>
        </xdr:cNvPr>
        <xdr:cNvSpPr txBox="1"/>
      </xdr:nvSpPr>
      <xdr:spPr>
        <a:xfrm>
          <a:off x="927744" y="178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15891</xdr:rowOff>
    </xdr:from>
    <xdr:ext cx="405111" cy="259045"/>
    <xdr:sp macro="" textlink="">
      <xdr:nvSpPr>
        <xdr:cNvPr id="333" name="n_1mainValue【市民会館】&#10;有形固定資産減価償却率">
          <a:extLst>
            <a:ext uri="{FF2B5EF4-FFF2-40B4-BE49-F238E27FC236}">
              <a16:creationId xmlns:a16="http://schemas.microsoft.com/office/drawing/2014/main" id="{5F8E224D-31EF-4105-96C1-42A0DF109071}"/>
            </a:ext>
          </a:extLst>
        </xdr:cNvPr>
        <xdr:cNvSpPr txBox="1"/>
      </xdr:nvSpPr>
      <xdr:spPr>
        <a:xfrm>
          <a:off x="3582044" y="1698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147338</xdr:rowOff>
    </xdr:from>
    <xdr:ext cx="405111" cy="259045"/>
    <xdr:sp macro="" textlink="">
      <xdr:nvSpPr>
        <xdr:cNvPr id="334" name="n_2mainValue【市民会館】&#10;有形固定資産減価償却率">
          <a:extLst>
            <a:ext uri="{FF2B5EF4-FFF2-40B4-BE49-F238E27FC236}">
              <a16:creationId xmlns:a16="http://schemas.microsoft.com/office/drawing/2014/main" id="{7DAB59DC-D34B-4EC0-A542-565EF8DF7E4C}"/>
            </a:ext>
          </a:extLst>
        </xdr:cNvPr>
        <xdr:cNvSpPr txBox="1"/>
      </xdr:nvSpPr>
      <xdr:spPr>
        <a:xfrm>
          <a:off x="2705744" y="1694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105427</xdr:rowOff>
    </xdr:from>
    <xdr:ext cx="405111" cy="259045"/>
    <xdr:sp macro="" textlink="">
      <xdr:nvSpPr>
        <xdr:cNvPr id="335" name="n_3mainValue【市民会館】&#10;有形固定資産減価償却率">
          <a:extLst>
            <a:ext uri="{FF2B5EF4-FFF2-40B4-BE49-F238E27FC236}">
              <a16:creationId xmlns:a16="http://schemas.microsoft.com/office/drawing/2014/main" id="{3277A5FD-FEE5-49A9-8635-19BA226CF214}"/>
            </a:ext>
          </a:extLst>
        </xdr:cNvPr>
        <xdr:cNvSpPr txBox="1"/>
      </xdr:nvSpPr>
      <xdr:spPr>
        <a:xfrm>
          <a:off x="1816744" y="1690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63516</xdr:rowOff>
    </xdr:from>
    <xdr:ext cx="405111" cy="259045"/>
    <xdr:sp macro="" textlink="">
      <xdr:nvSpPr>
        <xdr:cNvPr id="336" name="n_4mainValue【市民会館】&#10;有形固定資産減価償却率">
          <a:extLst>
            <a:ext uri="{FF2B5EF4-FFF2-40B4-BE49-F238E27FC236}">
              <a16:creationId xmlns:a16="http://schemas.microsoft.com/office/drawing/2014/main" id="{05C0ECDD-BFEA-4060-B764-ED968CDA8D1E}"/>
            </a:ext>
          </a:extLst>
        </xdr:cNvPr>
        <xdr:cNvSpPr txBox="1"/>
      </xdr:nvSpPr>
      <xdr:spPr>
        <a:xfrm>
          <a:off x="927744" y="1686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D7EBADD3-CB16-4949-B5AA-8460710995F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054B3CB9-7DB8-4007-9320-61F3252C465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E09F80EF-5362-4570-8BA4-095A9323B10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8C02227E-D757-4322-BA04-EED70FCB77B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03117B2B-B419-4BB0-9AB0-3A1A75A1EFE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F5C60D91-6092-4CD0-B58A-D5170684EEF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CE78063B-57DF-4C6D-8C60-4A7BCEEF8BD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40608DB6-E471-4727-A38D-213386A0737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a:extLst>
            <a:ext uri="{FF2B5EF4-FFF2-40B4-BE49-F238E27FC236}">
              <a16:creationId xmlns:a16="http://schemas.microsoft.com/office/drawing/2014/main" id="{CD95B4A1-9443-482F-B0D3-6F1721E14C3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a:extLst>
            <a:ext uri="{FF2B5EF4-FFF2-40B4-BE49-F238E27FC236}">
              <a16:creationId xmlns:a16="http://schemas.microsoft.com/office/drawing/2014/main" id="{36164E4B-C894-4077-8990-BD75D9F2F55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7" name="直線コネクタ 346">
          <a:extLst>
            <a:ext uri="{FF2B5EF4-FFF2-40B4-BE49-F238E27FC236}">
              <a16:creationId xmlns:a16="http://schemas.microsoft.com/office/drawing/2014/main" id="{599C31FF-B7AA-4ED3-9A29-F4DA3FF158A9}"/>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8" name="テキスト ボックス 347">
          <a:extLst>
            <a:ext uri="{FF2B5EF4-FFF2-40B4-BE49-F238E27FC236}">
              <a16:creationId xmlns:a16="http://schemas.microsoft.com/office/drawing/2014/main" id="{5257B807-B590-47B7-8903-71EB374156EB}"/>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9" name="直線コネクタ 348">
          <a:extLst>
            <a:ext uri="{FF2B5EF4-FFF2-40B4-BE49-F238E27FC236}">
              <a16:creationId xmlns:a16="http://schemas.microsoft.com/office/drawing/2014/main" id="{760CC3B9-D79F-4CB6-9C23-8F1DEF05F9B2}"/>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0" name="テキスト ボックス 349">
          <a:extLst>
            <a:ext uri="{FF2B5EF4-FFF2-40B4-BE49-F238E27FC236}">
              <a16:creationId xmlns:a16="http://schemas.microsoft.com/office/drawing/2014/main" id="{B1140644-2105-49B6-9847-9D021571D5AE}"/>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1" name="直線コネクタ 350">
          <a:extLst>
            <a:ext uri="{FF2B5EF4-FFF2-40B4-BE49-F238E27FC236}">
              <a16:creationId xmlns:a16="http://schemas.microsoft.com/office/drawing/2014/main" id="{C550AE9C-D220-4D69-89B9-B4138E68827F}"/>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2" name="テキスト ボックス 351">
          <a:extLst>
            <a:ext uri="{FF2B5EF4-FFF2-40B4-BE49-F238E27FC236}">
              <a16:creationId xmlns:a16="http://schemas.microsoft.com/office/drawing/2014/main" id="{4D57D873-951F-469C-BEA8-BFA225F0BA69}"/>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3" name="直線コネクタ 352">
          <a:extLst>
            <a:ext uri="{FF2B5EF4-FFF2-40B4-BE49-F238E27FC236}">
              <a16:creationId xmlns:a16="http://schemas.microsoft.com/office/drawing/2014/main" id="{DF3D4B0E-A70B-473A-9BDA-4081BB6EABBB}"/>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4" name="テキスト ボックス 353">
          <a:extLst>
            <a:ext uri="{FF2B5EF4-FFF2-40B4-BE49-F238E27FC236}">
              <a16:creationId xmlns:a16="http://schemas.microsoft.com/office/drawing/2014/main" id="{6563CC96-9186-42C0-9429-286F82E8C736}"/>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5" name="直線コネクタ 354">
          <a:extLst>
            <a:ext uri="{FF2B5EF4-FFF2-40B4-BE49-F238E27FC236}">
              <a16:creationId xmlns:a16="http://schemas.microsoft.com/office/drawing/2014/main" id="{094C8E4C-5399-47F8-BEB5-C77A85215896}"/>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6" name="テキスト ボックス 355">
          <a:extLst>
            <a:ext uri="{FF2B5EF4-FFF2-40B4-BE49-F238E27FC236}">
              <a16:creationId xmlns:a16="http://schemas.microsoft.com/office/drawing/2014/main" id="{A6EAB2CD-7091-405A-8593-12CDDC9D1C4B}"/>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a:extLst>
            <a:ext uri="{FF2B5EF4-FFF2-40B4-BE49-F238E27FC236}">
              <a16:creationId xmlns:a16="http://schemas.microsoft.com/office/drawing/2014/main" id="{CD3EB117-192B-47C6-94E0-AEE1956953B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a:extLst>
            <a:ext uri="{FF2B5EF4-FFF2-40B4-BE49-F238E27FC236}">
              <a16:creationId xmlns:a16="http://schemas.microsoft.com/office/drawing/2014/main" id="{5C7A3035-3195-4CF4-B6E4-C4C1CC8DB99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a:extLst>
            <a:ext uri="{FF2B5EF4-FFF2-40B4-BE49-F238E27FC236}">
              <a16:creationId xmlns:a16="http://schemas.microsoft.com/office/drawing/2014/main" id="{4621994F-D53F-4586-B7B1-00BA432D824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144780</xdr:rowOff>
    </xdr:from>
    <xdr:to>
      <xdr:col>54</xdr:col>
      <xdr:colOff>189865</xdr:colOff>
      <xdr:row>108</xdr:row>
      <xdr:rowOff>91439</xdr:rowOff>
    </xdr:to>
    <xdr:cxnSp macro="">
      <xdr:nvCxnSpPr>
        <xdr:cNvPr id="360" name="直線コネクタ 359">
          <a:extLst>
            <a:ext uri="{FF2B5EF4-FFF2-40B4-BE49-F238E27FC236}">
              <a16:creationId xmlns:a16="http://schemas.microsoft.com/office/drawing/2014/main" id="{5892EAA4-AA85-4501-8906-C47D4E8B2DE3}"/>
            </a:ext>
          </a:extLst>
        </xdr:cNvPr>
        <xdr:cNvCxnSpPr/>
      </xdr:nvCxnSpPr>
      <xdr:spPr>
        <a:xfrm flipV="1">
          <a:off x="10476865" y="17289780"/>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361" name="【市民会館】&#10;一人当たり面積最小値テキスト">
          <a:extLst>
            <a:ext uri="{FF2B5EF4-FFF2-40B4-BE49-F238E27FC236}">
              <a16:creationId xmlns:a16="http://schemas.microsoft.com/office/drawing/2014/main" id="{6C29BB28-5EB1-4723-852C-1D32AB38B68E}"/>
            </a:ext>
          </a:extLst>
        </xdr:cNvPr>
        <xdr:cNvSpPr txBox="1"/>
      </xdr:nvSpPr>
      <xdr:spPr>
        <a:xfrm>
          <a:off x="10515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362" name="直線コネクタ 361">
          <a:extLst>
            <a:ext uri="{FF2B5EF4-FFF2-40B4-BE49-F238E27FC236}">
              <a16:creationId xmlns:a16="http://schemas.microsoft.com/office/drawing/2014/main" id="{9356DFB7-4D94-49AB-B824-DBB229B4D588}"/>
            </a:ext>
          </a:extLst>
        </xdr:cNvPr>
        <xdr:cNvCxnSpPr/>
      </xdr:nvCxnSpPr>
      <xdr:spPr>
        <a:xfrm>
          <a:off x="10388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91457</xdr:rowOff>
    </xdr:from>
    <xdr:ext cx="469744" cy="259045"/>
    <xdr:sp macro="" textlink="">
      <xdr:nvSpPr>
        <xdr:cNvPr id="363" name="【市民会館】&#10;一人当たり面積最大値テキスト">
          <a:extLst>
            <a:ext uri="{FF2B5EF4-FFF2-40B4-BE49-F238E27FC236}">
              <a16:creationId xmlns:a16="http://schemas.microsoft.com/office/drawing/2014/main" id="{121D2232-1C7C-400D-B599-37645E8C08C2}"/>
            </a:ext>
          </a:extLst>
        </xdr:cNvPr>
        <xdr:cNvSpPr txBox="1"/>
      </xdr:nvSpPr>
      <xdr:spPr>
        <a:xfrm>
          <a:off x="10515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144780</xdr:rowOff>
    </xdr:from>
    <xdr:to>
      <xdr:col>55</xdr:col>
      <xdr:colOff>88900</xdr:colOff>
      <xdr:row>100</xdr:row>
      <xdr:rowOff>144780</xdr:rowOff>
    </xdr:to>
    <xdr:cxnSp macro="">
      <xdr:nvCxnSpPr>
        <xdr:cNvPr id="364" name="直線コネクタ 363">
          <a:extLst>
            <a:ext uri="{FF2B5EF4-FFF2-40B4-BE49-F238E27FC236}">
              <a16:creationId xmlns:a16="http://schemas.microsoft.com/office/drawing/2014/main" id="{FAB200DA-F093-4266-874B-46E04B0DFE99}"/>
            </a:ext>
          </a:extLst>
        </xdr:cNvPr>
        <xdr:cNvCxnSpPr/>
      </xdr:nvCxnSpPr>
      <xdr:spPr>
        <a:xfrm>
          <a:off x="10388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159910</xdr:rowOff>
    </xdr:from>
    <xdr:ext cx="469744" cy="259045"/>
    <xdr:sp macro="" textlink="">
      <xdr:nvSpPr>
        <xdr:cNvPr id="365" name="【市民会館】&#10;一人当たり面積平均値テキスト">
          <a:extLst>
            <a:ext uri="{FF2B5EF4-FFF2-40B4-BE49-F238E27FC236}">
              <a16:creationId xmlns:a16="http://schemas.microsoft.com/office/drawing/2014/main" id="{2E3DE76E-1CD1-45D5-981F-098CCAFE7AB1}"/>
            </a:ext>
          </a:extLst>
        </xdr:cNvPr>
        <xdr:cNvSpPr txBox="1"/>
      </xdr:nvSpPr>
      <xdr:spPr>
        <a:xfrm>
          <a:off x="10515600" y="18162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137033</xdr:rowOff>
    </xdr:from>
    <xdr:to>
      <xdr:col>55</xdr:col>
      <xdr:colOff>50800</xdr:colOff>
      <xdr:row>107</xdr:row>
      <xdr:rowOff>67183</xdr:rowOff>
    </xdr:to>
    <xdr:sp macro="" textlink="">
      <xdr:nvSpPr>
        <xdr:cNvPr id="366" name="フローチャート: 判断 365">
          <a:extLst>
            <a:ext uri="{FF2B5EF4-FFF2-40B4-BE49-F238E27FC236}">
              <a16:creationId xmlns:a16="http://schemas.microsoft.com/office/drawing/2014/main" id="{01A6B99F-1E7A-4BC8-A004-FA771A69A2D7}"/>
            </a:ext>
          </a:extLst>
        </xdr:cNvPr>
        <xdr:cNvSpPr/>
      </xdr:nvSpPr>
      <xdr:spPr>
        <a:xfrm>
          <a:off x="10426700" y="1831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148082</xdr:rowOff>
    </xdr:from>
    <xdr:to>
      <xdr:col>50</xdr:col>
      <xdr:colOff>165100</xdr:colOff>
      <xdr:row>107</xdr:row>
      <xdr:rowOff>78232</xdr:rowOff>
    </xdr:to>
    <xdr:sp macro="" textlink="">
      <xdr:nvSpPr>
        <xdr:cNvPr id="367" name="フローチャート: 判断 366">
          <a:extLst>
            <a:ext uri="{FF2B5EF4-FFF2-40B4-BE49-F238E27FC236}">
              <a16:creationId xmlns:a16="http://schemas.microsoft.com/office/drawing/2014/main" id="{74DC85EB-959A-4ED1-98FA-3344409B2C34}"/>
            </a:ext>
          </a:extLst>
        </xdr:cNvPr>
        <xdr:cNvSpPr/>
      </xdr:nvSpPr>
      <xdr:spPr>
        <a:xfrm>
          <a:off x="9588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128651</xdr:rowOff>
    </xdr:from>
    <xdr:to>
      <xdr:col>46</xdr:col>
      <xdr:colOff>38100</xdr:colOff>
      <xdr:row>107</xdr:row>
      <xdr:rowOff>58801</xdr:rowOff>
    </xdr:to>
    <xdr:sp macro="" textlink="">
      <xdr:nvSpPr>
        <xdr:cNvPr id="368" name="フローチャート: 判断 367">
          <a:extLst>
            <a:ext uri="{FF2B5EF4-FFF2-40B4-BE49-F238E27FC236}">
              <a16:creationId xmlns:a16="http://schemas.microsoft.com/office/drawing/2014/main" id="{654B3599-956C-4F97-AAAC-40D595343420}"/>
            </a:ext>
          </a:extLst>
        </xdr:cNvPr>
        <xdr:cNvSpPr/>
      </xdr:nvSpPr>
      <xdr:spPr>
        <a:xfrm>
          <a:off x="8699500" y="183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164846</xdr:rowOff>
    </xdr:from>
    <xdr:to>
      <xdr:col>41</xdr:col>
      <xdr:colOff>101600</xdr:colOff>
      <xdr:row>107</xdr:row>
      <xdr:rowOff>94996</xdr:rowOff>
    </xdr:to>
    <xdr:sp macro="" textlink="">
      <xdr:nvSpPr>
        <xdr:cNvPr id="369" name="フローチャート: 判断 368">
          <a:extLst>
            <a:ext uri="{FF2B5EF4-FFF2-40B4-BE49-F238E27FC236}">
              <a16:creationId xmlns:a16="http://schemas.microsoft.com/office/drawing/2014/main" id="{47B66A98-4530-45E4-A24F-52B95571B05A}"/>
            </a:ext>
          </a:extLst>
        </xdr:cNvPr>
        <xdr:cNvSpPr/>
      </xdr:nvSpPr>
      <xdr:spPr>
        <a:xfrm>
          <a:off x="7810500" y="1833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166370</xdr:rowOff>
    </xdr:from>
    <xdr:to>
      <xdr:col>36</xdr:col>
      <xdr:colOff>165100</xdr:colOff>
      <xdr:row>107</xdr:row>
      <xdr:rowOff>96520</xdr:rowOff>
    </xdr:to>
    <xdr:sp macro="" textlink="">
      <xdr:nvSpPr>
        <xdr:cNvPr id="370" name="フローチャート: 判断 369">
          <a:extLst>
            <a:ext uri="{FF2B5EF4-FFF2-40B4-BE49-F238E27FC236}">
              <a16:creationId xmlns:a16="http://schemas.microsoft.com/office/drawing/2014/main" id="{C067E5BD-3A9B-4C92-A26C-A15C0FEBA4B1}"/>
            </a:ext>
          </a:extLst>
        </xdr:cNvPr>
        <xdr:cNvSpPr/>
      </xdr:nvSpPr>
      <xdr:spPr>
        <a:xfrm>
          <a:off x="6921500" y="1834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C75054CA-3867-47E9-9D9E-4901C47EF90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901E8162-D968-41EB-85F8-FADE2076F67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19A31480-8466-442E-BA63-1E91EAED911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E0EAEF07-B956-4EE5-97F5-C586D217540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12EBCFFF-2152-4A22-BF27-6D293AC730D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3683</xdr:rowOff>
    </xdr:from>
    <xdr:to>
      <xdr:col>55</xdr:col>
      <xdr:colOff>50800</xdr:colOff>
      <xdr:row>108</xdr:row>
      <xdr:rowOff>105283</xdr:rowOff>
    </xdr:to>
    <xdr:sp macro="" textlink="">
      <xdr:nvSpPr>
        <xdr:cNvPr id="376" name="楕円 375">
          <a:extLst>
            <a:ext uri="{FF2B5EF4-FFF2-40B4-BE49-F238E27FC236}">
              <a16:creationId xmlns:a16="http://schemas.microsoft.com/office/drawing/2014/main" id="{AA1072F9-8DF4-43C3-9A6E-84171171B676}"/>
            </a:ext>
          </a:extLst>
        </xdr:cNvPr>
        <xdr:cNvSpPr/>
      </xdr:nvSpPr>
      <xdr:spPr>
        <a:xfrm>
          <a:off x="10426700" y="1852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90060</xdr:rowOff>
    </xdr:from>
    <xdr:ext cx="469744" cy="259045"/>
    <xdr:sp macro="" textlink="">
      <xdr:nvSpPr>
        <xdr:cNvPr id="377" name="【市民会館】&#10;一人当たり面積該当値テキスト">
          <a:extLst>
            <a:ext uri="{FF2B5EF4-FFF2-40B4-BE49-F238E27FC236}">
              <a16:creationId xmlns:a16="http://schemas.microsoft.com/office/drawing/2014/main" id="{E0CCB18F-CA2E-4FA1-B342-7B9B10A78AF2}"/>
            </a:ext>
          </a:extLst>
        </xdr:cNvPr>
        <xdr:cNvSpPr txBox="1"/>
      </xdr:nvSpPr>
      <xdr:spPr>
        <a:xfrm>
          <a:off x="10515600" y="18435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5587</xdr:rowOff>
    </xdr:from>
    <xdr:to>
      <xdr:col>50</xdr:col>
      <xdr:colOff>165100</xdr:colOff>
      <xdr:row>108</xdr:row>
      <xdr:rowOff>107187</xdr:rowOff>
    </xdr:to>
    <xdr:sp macro="" textlink="">
      <xdr:nvSpPr>
        <xdr:cNvPr id="378" name="楕円 377">
          <a:extLst>
            <a:ext uri="{FF2B5EF4-FFF2-40B4-BE49-F238E27FC236}">
              <a16:creationId xmlns:a16="http://schemas.microsoft.com/office/drawing/2014/main" id="{A4501572-1182-4D9F-9D79-EFDD45643ACA}"/>
            </a:ext>
          </a:extLst>
        </xdr:cNvPr>
        <xdr:cNvSpPr/>
      </xdr:nvSpPr>
      <xdr:spPr>
        <a:xfrm>
          <a:off x="9588500" y="1852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54483</xdr:rowOff>
    </xdr:from>
    <xdr:to>
      <xdr:col>55</xdr:col>
      <xdr:colOff>0</xdr:colOff>
      <xdr:row>108</xdr:row>
      <xdr:rowOff>56387</xdr:rowOff>
    </xdr:to>
    <xdr:cxnSp macro="">
      <xdr:nvCxnSpPr>
        <xdr:cNvPr id="379" name="直線コネクタ 378">
          <a:extLst>
            <a:ext uri="{FF2B5EF4-FFF2-40B4-BE49-F238E27FC236}">
              <a16:creationId xmlns:a16="http://schemas.microsoft.com/office/drawing/2014/main" id="{7FB99488-7937-479C-8B47-584A6A74EB63}"/>
            </a:ext>
          </a:extLst>
        </xdr:cNvPr>
        <xdr:cNvCxnSpPr/>
      </xdr:nvCxnSpPr>
      <xdr:spPr>
        <a:xfrm flipV="1">
          <a:off x="9639300" y="18571083"/>
          <a:ext cx="8382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5969</xdr:rowOff>
    </xdr:from>
    <xdr:to>
      <xdr:col>46</xdr:col>
      <xdr:colOff>38100</xdr:colOff>
      <xdr:row>108</xdr:row>
      <xdr:rowOff>107569</xdr:rowOff>
    </xdr:to>
    <xdr:sp macro="" textlink="">
      <xdr:nvSpPr>
        <xdr:cNvPr id="380" name="楕円 379">
          <a:extLst>
            <a:ext uri="{FF2B5EF4-FFF2-40B4-BE49-F238E27FC236}">
              <a16:creationId xmlns:a16="http://schemas.microsoft.com/office/drawing/2014/main" id="{00DF9624-85DC-40D9-91B4-6F9A85F3A11B}"/>
            </a:ext>
          </a:extLst>
        </xdr:cNvPr>
        <xdr:cNvSpPr/>
      </xdr:nvSpPr>
      <xdr:spPr>
        <a:xfrm>
          <a:off x="8699500" y="1852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56387</xdr:rowOff>
    </xdr:from>
    <xdr:to>
      <xdr:col>50</xdr:col>
      <xdr:colOff>114300</xdr:colOff>
      <xdr:row>108</xdr:row>
      <xdr:rowOff>56769</xdr:rowOff>
    </xdr:to>
    <xdr:cxnSp macro="">
      <xdr:nvCxnSpPr>
        <xdr:cNvPr id="381" name="直線コネクタ 380">
          <a:extLst>
            <a:ext uri="{FF2B5EF4-FFF2-40B4-BE49-F238E27FC236}">
              <a16:creationId xmlns:a16="http://schemas.microsoft.com/office/drawing/2014/main" id="{60F186A2-2854-4669-98A3-FB33B0881EB5}"/>
            </a:ext>
          </a:extLst>
        </xdr:cNvPr>
        <xdr:cNvCxnSpPr/>
      </xdr:nvCxnSpPr>
      <xdr:spPr>
        <a:xfrm flipV="1">
          <a:off x="8750300" y="18572987"/>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7113</xdr:rowOff>
    </xdr:from>
    <xdr:to>
      <xdr:col>41</xdr:col>
      <xdr:colOff>101600</xdr:colOff>
      <xdr:row>108</xdr:row>
      <xdr:rowOff>108713</xdr:rowOff>
    </xdr:to>
    <xdr:sp macro="" textlink="">
      <xdr:nvSpPr>
        <xdr:cNvPr id="382" name="楕円 381">
          <a:extLst>
            <a:ext uri="{FF2B5EF4-FFF2-40B4-BE49-F238E27FC236}">
              <a16:creationId xmlns:a16="http://schemas.microsoft.com/office/drawing/2014/main" id="{1A8C2635-2F70-416E-9D81-F8FE2BC3D642}"/>
            </a:ext>
          </a:extLst>
        </xdr:cNvPr>
        <xdr:cNvSpPr/>
      </xdr:nvSpPr>
      <xdr:spPr>
        <a:xfrm>
          <a:off x="7810500" y="1852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56769</xdr:rowOff>
    </xdr:from>
    <xdr:to>
      <xdr:col>45</xdr:col>
      <xdr:colOff>177800</xdr:colOff>
      <xdr:row>108</xdr:row>
      <xdr:rowOff>57913</xdr:rowOff>
    </xdr:to>
    <xdr:cxnSp macro="">
      <xdr:nvCxnSpPr>
        <xdr:cNvPr id="383" name="直線コネクタ 382">
          <a:extLst>
            <a:ext uri="{FF2B5EF4-FFF2-40B4-BE49-F238E27FC236}">
              <a16:creationId xmlns:a16="http://schemas.microsoft.com/office/drawing/2014/main" id="{6CC8B6D1-71B2-4E2F-81A4-3756A07A093D}"/>
            </a:ext>
          </a:extLst>
        </xdr:cNvPr>
        <xdr:cNvCxnSpPr/>
      </xdr:nvCxnSpPr>
      <xdr:spPr>
        <a:xfrm flipV="1">
          <a:off x="7861300" y="18573369"/>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8637</xdr:rowOff>
    </xdr:from>
    <xdr:to>
      <xdr:col>36</xdr:col>
      <xdr:colOff>165100</xdr:colOff>
      <xdr:row>108</xdr:row>
      <xdr:rowOff>110237</xdr:rowOff>
    </xdr:to>
    <xdr:sp macro="" textlink="">
      <xdr:nvSpPr>
        <xdr:cNvPr id="384" name="楕円 383">
          <a:extLst>
            <a:ext uri="{FF2B5EF4-FFF2-40B4-BE49-F238E27FC236}">
              <a16:creationId xmlns:a16="http://schemas.microsoft.com/office/drawing/2014/main" id="{8AEBF70B-05C3-46B1-921C-8FC187AFF2DF}"/>
            </a:ext>
          </a:extLst>
        </xdr:cNvPr>
        <xdr:cNvSpPr/>
      </xdr:nvSpPr>
      <xdr:spPr>
        <a:xfrm>
          <a:off x="6921500" y="1852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57913</xdr:rowOff>
    </xdr:from>
    <xdr:to>
      <xdr:col>41</xdr:col>
      <xdr:colOff>50800</xdr:colOff>
      <xdr:row>108</xdr:row>
      <xdr:rowOff>59437</xdr:rowOff>
    </xdr:to>
    <xdr:cxnSp macro="">
      <xdr:nvCxnSpPr>
        <xdr:cNvPr id="385" name="直線コネクタ 384">
          <a:extLst>
            <a:ext uri="{FF2B5EF4-FFF2-40B4-BE49-F238E27FC236}">
              <a16:creationId xmlns:a16="http://schemas.microsoft.com/office/drawing/2014/main" id="{8031A2CE-CB8B-4B5A-9012-1AB060A564CB}"/>
            </a:ext>
          </a:extLst>
        </xdr:cNvPr>
        <xdr:cNvCxnSpPr/>
      </xdr:nvCxnSpPr>
      <xdr:spPr>
        <a:xfrm flipV="1">
          <a:off x="6972300" y="1857451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94759</xdr:rowOff>
    </xdr:from>
    <xdr:ext cx="469744" cy="259045"/>
    <xdr:sp macro="" textlink="">
      <xdr:nvSpPr>
        <xdr:cNvPr id="386" name="n_1aveValue【市民会館】&#10;一人当たり面積">
          <a:extLst>
            <a:ext uri="{FF2B5EF4-FFF2-40B4-BE49-F238E27FC236}">
              <a16:creationId xmlns:a16="http://schemas.microsoft.com/office/drawing/2014/main" id="{67CB4812-77CF-4EE7-80C8-A5C1D93EAC9F}"/>
            </a:ext>
          </a:extLst>
        </xdr:cNvPr>
        <xdr:cNvSpPr txBox="1"/>
      </xdr:nvSpPr>
      <xdr:spPr>
        <a:xfrm>
          <a:off x="93917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75328</xdr:rowOff>
    </xdr:from>
    <xdr:ext cx="469744" cy="259045"/>
    <xdr:sp macro="" textlink="">
      <xdr:nvSpPr>
        <xdr:cNvPr id="387" name="n_2aveValue【市民会館】&#10;一人当たり面積">
          <a:extLst>
            <a:ext uri="{FF2B5EF4-FFF2-40B4-BE49-F238E27FC236}">
              <a16:creationId xmlns:a16="http://schemas.microsoft.com/office/drawing/2014/main" id="{86ED0E07-744D-42AF-8574-BA479E5B26F9}"/>
            </a:ext>
          </a:extLst>
        </xdr:cNvPr>
        <xdr:cNvSpPr txBox="1"/>
      </xdr:nvSpPr>
      <xdr:spPr>
        <a:xfrm>
          <a:off x="8515427" y="1807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111523</xdr:rowOff>
    </xdr:from>
    <xdr:ext cx="469744" cy="259045"/>
    <xdr:sp macro="" textlink="">
      <xdr:nvSpPr>
        <xdr:cNvPr id="388" name="n_3aveValue【市民会館】&#10;一人当たり面積">
          <a:extLst>
            <a:ext uri="{FF2B5EF4-FFF2-40B4-BE49-F238E27FC236}">
              <a16:creationId xmlns:a16="http://schemas.microsoft.com/office/drawing/2014/main" id="{2102C9F1-C0A3-4820-BFA2-510103F15BE2}"/>
            </a:ext>
          </a:extLst>
        </xdr:cNvPr>
        <xdr:cNvSpPr txBox="1"/>
      </xdr:nvSpPr>
      <xdr:spPr>
        <a:xfrm>
          <a:off x="7626427" y="1811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113047</xdr:rowOff>
    </xdr:from>
    <xdr:ext cx="469744" cy="259045"/>
    <xdr:sp macro="" textlink="">
      <xdr:nvSpPr>
        <xdr:cNvPr id="389" name="n_4aveValue【市民会館】&#10;一人当たり面積">
          <a:extLst>
            <a:ext uri="{FF2B5EF4-FFF2-40B4-BE49-F238E27FC236}">
              <a16:creationId xmlns:a16="http://schemas.microsoft.com/office/drawing/2014/main" id="{620054D3-25C7-46D4-AFFE-7B687A85A9C9}"/>
            </a:ext>
          </a:extLst>
        </xdr:cNvPr>
        <xdr:cNvSpPr txBox="1"/>
      </xdr:nvSpPr>
      <xdr:spPr>
        <a:xfrm>
          <a:off x="6737427" y="1811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98314</xdr:rowOff>
    </xdr:from>
    <xdr:ext cx="469744" cy="259045"/>
    <xdr:sp macro="" textlink="">
      <xdr:nvSpPr>
        <xdr:cNvPr id="390" name="n_1mainValue【市民会館】&#10;一人当たり面積">
          <a:extLst>
            <a:ext uri="{FF2B5EF4-FFF2-40B4-BE49-F238E27FC236}">
              <a16:creationId xmlns:a16="http://schemas.microsoft.com/office/drawing/2014/main" id="{3CE259D3-CE1B-498C-B8F7-5B416F89A4F3}"/>
            </a:ext>
          </a:extLst>
        </xdr:cNvPr>
        <xdr:cNvSpPr txBox="1"/>
      </xdr:nvSpPr>
      <xdr:spPr>
        <a:xfrm>
          <a:off x="9391727" y="1861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98696</xdr:rowOff>
    </xdr:from>
    <xdr:ext cx="469744" cy="259045"/>
    <xdr:sp macro="" textlink="">
      <xdr:nvSpPr>
        <xdr:cNvPr id="391" name="n_2mainValue【市民会館】&#10;一人当たり面積">
          <a:extLst>
            <a:ext uri="{FF2B5EF4-FFF2-40B4-BE49-F238E27FC236}">
              <a16:creationId xmlns:a16="http://schemas.microsoft.com/office/drawing/2014/main" id="{8E3EF1B0-1956-4909-BD81-6DDF40F08E7A}"/>
            </a:ext>
          </a:extLst>
        </xdr:cNvPr>
        <xdr:cNvSpPr txBox="1"/>
      </xdr:nvSpPr>
      <xdr:spPr>
        <a:xfrm>
          <a:off x="8515427" y="1861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99840</xdr:rowOff>
    </xdr:from>
    <xdr:ext cx="469744" cy="259045"/>
    <xdr:sp macro="" textlink="">
      <xdr:nvSpPr>
        <xdr:cNvPr id="392" name="n_3mainValue【市民会館】&#10;一人当たり面積">
          <a:extLst>
            <a:ext uri="{FF2B5EF4-FFF2-40B4-BE49-F238E27FC236}">
              <a16:creationId xmlns:a16="http://schemas.microsoft.com/office/drawing/2014/main" id="{156E99BA-7F79-41DC-A093-38986D222117}"/>
            </a:ext>
          </a:extLst>
        </xdr:cNvPr>
        <xdr:cNvSpPr txBox="1"/>
      </xdr:nvSpPr>
      <xdr:spPr>
        <a:xfrm>
          <a:off x="7626427" y="1861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101364</xdr:rowOff>
    </xdr:from>
    <xdr:ext cx="469744" cy="259045"/>
    <xdr:sp macro="" textlink="">
      <xdr:nvSpPr>
        <xdr:cNvPr id="393" name="n_4mainValue【市民会館】&#10;一人当たり面積">
          <a:extLst>
            <a:ext uri="{FF2B5EF4-FFF2-40B4-BE49-F238E27FC236}">
              <a16:creationId xmlns:a16="http://schemas.microsoft.com/office/drawing/2014/main" id="{80C5536F-EF33-44D3-AE36-C31D5E5E1FC8}"/>
            </a:ext>
          </a:extLst>
        </xdr:cNvPr>
        <xdr:cNvSpPr txBox="1"/>
      </xdr:nvSpPr>
      <xdr:spPr>
        <a:xfrm>
          <a:off x="6737427" y="1861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83FB23E1-DC06-4232-A8CE-563517D2C37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3BFE2146-7BD6-4CF1-9F3D-E37291CE57B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A3B06018-D10A-4ED8-B593-95030BA606E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CD69D37-968E-48F9-B925-A61BA31DC33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3BE97488-B3D6-4ABD-8CF0-DAEB8F3C565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C0857364-4810-469E-85D5-7A491952B72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75CBDBC6-645E-4A17-8B3C-B0BEEAF97EF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4796846-6DFA-42AC-92D4-437C9E48250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FC045CC7-007D-4DAF-A290-21533C72708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36BF0328-026B-4787-8B7D-0B6F4C65F9F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6A3753CA-0BA9-49F0-8728-94075798743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1D2A42BA-1883-42F4-AE8B-FA0EABE7E2D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C7A5F7AC-4A76-4387-A849-415ABB7521D1}"/>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ECEC3FE4-0FCF-4E29-B9FE-AA790DB1245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636E53AE-8445-4645-AE7C-1837D82DB06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164AE79A-2ABD-4842-8837-18F43F4D3AC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816118D8-2774-470B-9F6F-C3AE8C40ACC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0C1E4856-10E0-494F-AB3D-33353553255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9AB98F8C-2E4E-42EE-9B02-65CFA0EB267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07306E2F-98A5-46CB-B495-B2D99F8C79F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E72EBDF3-BFF3-445A-B2D3-931A1DB33FD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1F41AC53-26E4-489A-9175-DC75A2B8EC5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4155DD56-433D-4794-8A8B-3399EED2B23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C4FF6FD9-0172-49D6-94B6-D1A7F0A163E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792392BF-BBA4-4B9F-BF6B-5CEC44B8C36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51707</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03CC4873-55C8-4DAF-8EE6-FA68C3D490AB}"/>
            </a:ext>
          </a:extLst>
        </xdr:cNvPr>
        <xdr:cNvCxnSpPr/>
      </xdr:nvCxnSpPr>
      <xdr:spPr>
        <a:xfrm flipV="1">
          <a:off x="16318864" y="570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一般廃棄物処理施設】&#10;有形固定資産減価償却率最小値テキスト">
          <a:extLst>
            <a:ext uri="{FF2B5EF4-FFF2-40B4-BE49-F238E27FC236}">
              <a16:creationId xmlns:a16="http://schemas.microsoft.com/office/drawing/2014/main" id="{6F8D7A25-F02A-44E8-8052-679A44974DB8}"/>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E940A1A2-1382-4F2E-A4EC-EAA7D7D290D9}"/>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169834</xdr:rowOff>
    </xdr:from>
    <xdr:ext cx="340478" cy="259045"/>
    <xdr:sp macro="" textlink="">
      <xdr:nvSpPr>
        <xdr:cNvPr id="422" name="【一般廃棄物処理施設】&#10;有形固定資産減価償却率最大値テキスト">
          <a:extLst>
            <a:ext uri="{FF2B5EF4-FFF2-40B4-BE49-F238E27FC236}">
              <a16:creationId xmlns:a16="http://schemas.microsoft.com/office/drawing/2014/main" id="{79007032-5B6E-4A5C-99B5-EBA3A7AB8BF6}"/>
            </a:ext>
          </a:extLst>
        </xdr:cNvPr>
        <xdr:cNvSpPr txBox="1"/>
      </xdr:nvSpPr>
      <xdr:spPr>
        <a:xfrm>
          <a:off x="16357600" y="548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51707</xdr:rowOff>
    </xdr:from>
    <xdr:to>
      <xdr:col>86</xdr:col>
      <xdr:colOff>25400</xdr:colOff>
      <xdr:row>33</xdr:row>
      <xdr:rowOff>51707</xdr:rowOff>
    </xdr:to>
    <xdr:cxnSp macro="">
      <xdr:nvCxnSpPr>
        <xdr:cNvPr id="423" name="直線コネクタ 422">
          <a:extLst>
            <a:ext uri="{FF2B5EF4-FFF2-40B4-BE49-F238E27FC236}">
              <a16:creationId xmlns:a16="http://schemas.microsoft.com/office/drawing/2014/main" id="{8AFE7933-0F49-48D1-B224-87A401AB4527}"/>
            </a:ext>
          </a:extLst>
        </xdr:cNvPr>
        <xdr:cNvCxnSpPr/>
      </xdr:nvCxnSpPr>
      <xdr:spPr>
        <a:xfrm>
          <a:off x="16230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64243</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D9FE2F47-B3AE-4470-AEBE-1D1EB21E578B}"/>
            </a:ext>
          </a:extLst>
        </xdr:cNvPr>
        <xdr:cNvSpPr txBox="1"/>
      </xdr:nvSpPr>
      <xdr:spPr>
        <a:xfrm>
          <a:off x="16357600" y="640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85816</xdr:rowOff>
    </xdr:from>
    <xdr:to>
      <xdr:col>85</xdr:col>
      <xdr:colOff>177800</xdr:colOff>
      <xdr:row>38</xdr:row>
      <xdr:rowOff>15966</xdr:rowOff>
    </xdr:to>
    <xdr:sp macro="" textlink="">
      <xdr:nvSpPr>
        <xdr:cNvPr id="425" name="フローチャート: 判断 424">
          <a:extLst>
            <a:ext uri="{FF2B5EF4-FFF2-40B4-BE49-F238E27FC236}">
              <a16:creationId xmlns:a16="http://schemas.microsoft.com/office/drawing/2014/main" id="{111EA34A-E7B6-460F-836F-B06184A444D0}"/>
            </a:ext>
          </a:extLst>
        </xdr:cNvPr>
        <xdr:cNvSpPr/>
      </xdr:nvSpPr>
      <xdr:spPr>
        <a:xfrm>
          <a:off x="162687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426" name="フローチャート: 判断 425">
          <a:extLst>
            <a:ext uri="{FF2B5EF4-FFF2-40B4-BE49-F238E27FC236}">
              <a16:creationId xmlns:a16="http://schemas.microsoft.com/office/drawing/2014/main" id="{8E26EC09-487E-40DB-85A4-FEDACD50225A}"/>
            </a:ext>
          </a:extLst>
        </xdr:cNvPr>
        <xdr:cNvSpPr/>
      </xdr:nvSpPr>
      <xdr:spPr>
        <a:xfrm>
          <a:off x="15430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907</xdr:rowOff>
    </xdr:from>
    <xdr:to>
      <xdr:col>76</xdr:col>
      <xdr:colOff>165100</xdr:colOff>
      <xdr:row>38</xdr:row>
      <xdr:rowOff>102507</xdr:rowOff>
    </xdr:to>
    <xdr:sp macro="" textlink="">
      <xdr:nvSpPr>
        <xdr:cNvPr id="427" name="フローチャート: 判断 426">
          <a:extLst>
            <a:ext uri="{FF2B5EF4-FFF2-40B4-BE49-F238E27FC236}">
              <a16:creationId xmlns:a16="http://schemas.microsoft.com/office/drawing/2014/main" id="{F9F6CAAC-1983-425A-A910-E5234309FA55}"/>
            </a:ext>
          </a:extLst>
        </xdr:cNvPr>
        <xdr:cNvSpPr/>
      </xdr:nvSpPr>
      <xdr:spPr>
        <a:xfrm>
          <a:off x="14541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159294</xdr:rowOff>
    </xdr:from>
    <xdr:to>
      <xdr:col>72</xdr:col>
      <xdr:colOff>38100</xdr:colOff>
      <xdr:row>38</xdr:row>
      <xdr:rowOff>89444</xdr:rowOff>
    </xdr:to>
    <xdr:sp macro="" textlink="">
      <xdr:nvSpPr>
        <xdr:cNvPr id="428" name="フローチャート: 判断 427">
          <a:extLst>
            <a:ext uri="{FF2B5EF4-FFF2-40B4-BE49-F238E27FC236}">
              <a16:creationId xmlns:a16="http://schemas.microsoft.com/office/drawing/2014/main" id="{6F03EA15-2976-4D9C-96ED-36ABEEAECE30}"/>
            </a:ext>
          </a:extLst>
        </xdr:cNvPr>
        <xdr:cNvSpPr/>
      </xdr:nvSpPr>
      <xdr:spPr>
        <a:xfrm>
          <a:off x="13652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136434</xdr:rowOff>
    </xdr:from>
    <xdr:to>
      <xdr:col>67</xdr:col>
      <xdr:colOff>101600</xdr:colOff>
      <xdr:row>38</xdr:row>
      <xdr:rowOff>66584</xdr:rowOff>
    </xdr:to>
    <xdr:sp macro="" textlink="">
      <xdr:nvSpPr>
        <xdr:cNvPr id="429" name="フローチャート: 判断 428">
          <a:extLst>
            <a:ext uri="{FF2B5EF4-FFF2-40B4-BE49-F238E27FC236}">
              <a16:creationId xmlns:a16="http://schemas.microsoft.com/office/drawing/2014/main" id="{75387C8F-ABBA-425E-9754-CE13E44BCD20}"/>
            </a:ext>
          </a:extLst>
        </xdr:cNvPr>
        <xdr:cNvSpPr/>
      </xdr:nvSpPr>
      <xdr:spPr>
        <a:xfrm>
          <a:off x="12763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370B85D6-5D94-4143-8DEE-72C00A303E5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949D7370-C1D3-4AE7-81A3-A7828EDD50B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D9A69360-48D3-436F-87AF-001739788EB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D49C359-A8F4-4320-AB10-9ECCEEA8AE2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4709DCDF-125E-437F-91D9-68F46ACF489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907</xdr:rowOff>
    </xdr:from>
    <xdr:to>
      <xdr:col>85</xdr:col>
      <xdr:colOff>177800</xdr:colOff>
      <xdr:row>33</xdr:row>
      <xdr:rowOff>102507</xdr:rowOff>
    </xdr:to>
    <xdr:sp macro="" textlink="">
      <xdr:nvSpPr>
        <xdr:cNvPr id="435" name="楕円 434">
          <a:extLst>
            <a:ext uri="{FF2B5EF4-FFF2-40B4-BE49-F238E27FC236}">
              <a16:creationId xmlns:a16="http://schemas.microsoft.com/office/drawing/2014/main" id="{442DD2D2-ED20-4483-BB17-BAF03E670C4A}"/>
            </a:ext>
          </a:extLst>
        </xdr:cNvPr>
        <xdr:cNvSpPr/>
      </xdr:nvSpPr>
      <xdr:spPr>
        <a:xfrm>
          <a:off x="16268700" y="565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125384</xdr:rowOff>
    </xdr:from>
    <xdr:ext cx="340478" cy="259045"/>
    <xdr:sp macro="" textlink="">
      <xdr:nvSpPr>
        <xdr:cNvPr id="436" name="【一般廃棄物処理施設】&#10;有形固定資産減価償却率該当値テキスト">
          <a:extLst>
            <a:ext uri="{FF2B5EF4-FFF2-40B4-BE49-F238E27FC236}">
              <a16:creationId xmlns:a16="http://schemas.microsoft.com/office/drawing/2014/main" id="{4CAD9C0E-1EE2-4634-BD36-47E6882F4D17}"/>
            </a:ext>
          </a:extLst>
        </xdr:cNvPr>
        <xdr:cNvSpPr txBox="1"/>
      </xdr:nvSpPr>
      <xdr:spPr>
        <a:xfrm>
          <a:off x="16357600" y="5611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110308</xdr:rowOff>
    </xdr:from>
    <xdr:to>
      <xdr:col>81</xdr:col>
      <xdr:colOff>101600</xdr:colOff>
      <xdr:row>36</xdr:row>
      <xdr:rowOff>40458</xdr:rowOff>
    </xdr:to>
    <xdr:sp macro="" textlink="">
      <xdr:nvSpPr>
        <xdr:cNvPr id="437" name="楕円 436">
          <a:extLst>
            <a:ext uri="{FF2B5EF4-FFF2-40B4-BE49-F238E27FC236}">
              <a16:creationId xmlns:a16="http://schemas.microsoft.com/office/drawing/2014/main" id="{7F49EFDC-22D5-4FFE-8604-26F2A419CBC7}"/>
            </a:ext>
          </a:extLst>
        </xdr:cNvPr>
        <xdr:cNvSpPr/>
      </xdr:nvSpPr>
      <xdr:spPr>
        <a:xfrm>
          <a:off x="15430500" y="611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51707</xdr:rowOff>
    </xdr:from>
    <xdr:to>
      <xdr:col>85</xdr:col>
      <xdr:colOff>127000</xdr:colOff>
      <xdr:row>35</xdr:row>
      <xdr:rowOff>161108</xdr:rowOff>
    </xdr:to>
    <xdr:cxnSp macro="">
      <xdr:nvCxnSpPr>
        <xdr:cNvPr id="438" name="直線コネクタ 437">
          <a:extLst>
            <a:ext uri="{FF2B5EF4-FFF2-40B4-BE49-F238E27FC236}">
              <a16:creationId xmlns:a16="http://schemas.microsoft.com/office/drawing/2014/main" id="{906214A8-7097-4004-8E39-0F8F4DDD913D}"/>
            </a:ext>
          </a:extLst>
        </xdr:cNvPr>
        <xdr:cNvCxnSpPr/>
      </xdr:nvCxnSpPr>
      <xdr:spPr>
        <a:xfrm flipV="1">
          <a:off x="15481300" y="5709557"/>
          <a:ext cx="838200" cy="45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62956</xdr:rowOff>
    </xdr:from>
    <xdr:to>
      <xdr:col>76</xdr:col>
      <xdr:colOff>165100</xdr:colOff>
      <xdr:row>35</xdr:row>
      <xdr:rowOff>164556</xdr:rowOff>
    </xdr:to>
    <xdr:sp macro="" textlink="">
      <xdr:nvSpPr>
        <xdr:cNvPr id="439" name="楕円 438">
          <a:extLst>
            <a:ext uri="{FF2B5EF4-FFF2-40B4-BE49-F238E27FC236}">
              <a16:creationId xmlns:a16="http://schemas.microsoft.com/office/drawing/2014/main" id="{DB86C699-53D3-4A87-979F-8EE28186403F}"/>
            </a:ext>
          </a:extLst>
        </xdr:cNvPr>
        <xdr:cNvSpPr/>
      </xdr:nvSpPr>
      <xdr:spPr>
        <a:xfrm>
          <a:off x="14541500" y="60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113756</xdr:rowOff>
    </xdr:from>
    <xdr:to>
      <xdr:col>81</xdr:col>
      <xdr:colOff>50800</xdr:colOff>
      <xdr:row>35</xdr:row>
      <xdr:rowOff>161108</xdr:rowOff>
    </xdr:to>
    <xdr:cxnSp macro="">
      <xdr:nvCxnSpPr>
        <xdr:cNvPr id="440" name="直線コネクタ 439">
          <a:extLst>
            <a:ext uri="{FF2B5EF4-FFF2-40B4-BE49-F238E27FC236}">
              <a16:creationId xmlns:a16="http://schemas.microsoft.com/office/drawing/2014/main" id="{29292CBB-7B75-46A0-94BE-8F812FBED5D5}"/>
            </a:ext>
          </a:extLst>
        </xdr:cNvPr>
        <xdr:cNvCxnSpPr/>
      </xdr:nvCxnSpPr>
      <xdr:spPr>
        <a:xfrm>
          <a:off x="14592300" y="6114506"/>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40096</xdr:rowOff>
    </xdr:from>
    <xdr:to>
      <xdr:col>72</xdr:col>
      <xdr:colOff>38100</xdr:colOff>
      <xdr:row>42</xdr:row>
      <xdr:rowOff>141696</xdr:rowOff>
    </xdr:to>
    <xdr:sp macro="" textlink="">
      <xdr:nvSpPr>
        <xdr:cNvPr id="441" name="楕円 440">
          <a:extLst>
            <a:ext uri="{FF2B5EF4-FFF2-40B4-BE49-F238E27FC236}">
              <a16:creationId xmlns:a16="http://schemas.microsoft.com/office/drawing/2014/main" id="{13FBFBA2-1BCD-47A7-BB21-6808B446D202}"/>
            </a:ext>
          </a:extLst>
        </xdr:cNvPr>
        <xdr:cNvSpPr/>
      </xdr:nvSpPr>
      <xdr:spPr>
        <a:xfrm>
          <a:off x="13652500" y="724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113756</xdr:rowOff>
    </xdr:from>
    <xdr:to>
      <xdr:col>76</xdr:col>
      <xdr:colOff>114300</xdr:colOff>
      <xdr:row>42</xdr:row>
      <xdr:rowOff>90896</xdr:rowOff>
    </xdr:to>
    <xdr:cxnSp macro="">
      <xdr:nvCxnSpPr>
        <xdr:cNvPr id="442" name="直線コネクタ 441">
          <a:extLst>
            <a:ext uri="{FF2B5EF4-FFF2-40B4-BE49-F238E27FC236}">
              <a16:creationId xmlns:a16="http://schemas.microsoft.com/office/drawing/2014/main" id="{51BC72BA-516C-4B43-8DF7-97B1C0EDBB72}"/>
            </a:ext>
          </a:extLst>
        </xdr:cNvPr>
        <xdr:cNvCxnSpPr/>
      </xdr:nvCxnSpPr>
      <xdr:spPr>
        <a:xfrm flipV="1">
          <a:off x="13703300" y="6114506"/>
          <a:ext cx="889000" cy="117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167459</xdr:rowOff>
    </xdr:from>
    <xdr:to>
      <xdr:col>67</xdr:col>
      <xdr:colOff>101600</xdr:colOff>
      <xdr:row>42</xdr:row>
      <xdr:rowOff>97609</xdr:rowOff>
    </xdr:to>
    <xdr:sp macro="" textlink="">
      <xdr:nvSpPr>
        <xdr:cNvPr id="443" name="楕円 442">
          <a:extLst>
            <a:ext uri="{FF2B5EF4-FFF2-40B4-BE49-F238E27FC236}">
              <a16:creationId xmlns:a16="http://schemas.microsoft.com/office/drawing/2014/main" id="{33011548-0ABB-400B-8C2A-8F58BAC70BFC}"/>
            </a:ext>
          </a:extLst>
        </xdr:cNvPr>
        <xdr:cNvSpPr/>
      </xdr:nvSpPr>
      <xdr:spPr>
        <a:xfrm>
          <a:off x="12763500" y="719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46809</xdr:rowOff>
    </xdr:from>
    <xdr:to>
      <xdr:col>71</xdr:col>
      <xdr:colOff>177800</xdr:colOff>
      <xdr:row>42</xdr:row>
      <xdr:rowOff>90896</xdr:rowOff>
    </xdr:to>
    <xdr:cxnSp macro="">
      <xdr:nvCxnSpPr>
        <xdr:cNvPr id="444" name="直線コネクタ 443">
          <a:extLst>
            <a:ext uri="{FF2B5EF4-FFF2-40B4-BE49-F238E27FC236}">
              <a16:creationId xmlns:a16="http://schemas.microsoft.com/office/drawing/2014/main" id="{04B73B55-B64F-4273-B23F-4BB05F331331}"/>
            </a:ext>
          </a:extLst>
        </xdr:cNvPr>
        <xdr:cNvCxnSpPr/>
      </xdr:nvCxnSpPr>
      <xdr:spPr>
        <a:xfrm>
          <a:off x="12814300" y="724770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90368</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1F2803B8-E80F-4381-867E-6F8C6E1C2C3D}"/>
            </a:ext>
          </a:extLst>
        </xdr:cNvPr>
        <xdr:cNvSpPr txBox="1"/>
      </xdr:nvSpPr>
      <xdr:spPr>
        <a:xfrm>
          <a:off x="152660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93634</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FA9ABD8E-E206-4401-A2DC-407394EF4DC0}"/>
            </a:ext>
          </a:extLst>
        </xdr:cNvPr>
        <xdr:cNvSpPr txBox="1"/>
      </xdr:nvSpPr>
      <xdr:spPr>
        <a:xfrm>
          <a:off x="143897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105971</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75F63015-2A35-4320-968F-A3E35D40BBC5}"/>
            </a:ext>
          </a:extLst>
        </xdr:cNvPr>
        <xdr:cNvSpPr txBox="1"/>
      </xdr:nvSpPr>
      <xdr:spPr>
        <a:xfrm>
          <a:off x="13500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83111</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7D6FCF4C-903B-4A90-961D-01058E20379B}"/>
            </a:ext>
          </a:extLst>
        </xdr:cNvPr>
        <xdr:cNvSpPr txBox="1"/>
      </xdr:nvSpPr>
      <xdr:spPr>
        <a:xfrm>
          <a:off x="12611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56985</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CA2A2052-AFB0-4254-B3D1-AB50CF41346A}"/>
            </a:ext>
          </a:extLst>
        </xdr:cNvPr>
        <xdr:cNvSpPr txBox="1"/>
      </xdr:nvSpPr>
      <xdr:spPr>
        <a:xfrm>
          <a:off x="15266044" y="588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9633</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0D4D19F9-6573-4337-A98B-FE76C055E11C}"/>
            </a:ext>
          </a:extLst>
        </xdr:cNvPr>
        <xdr:cNvSpPr txBox="1"/>
      </xdr:nvSpPr>
      <xdr:spPr>
        <a:xfrm>
          <a:off x="14389744" y="583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132823</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2F19E9BE-523D-4903-AB91-EAB85F4BDA16}"/>
            </a:ext>
          </a:extLst>
        </xdr:cNvPr>
        <xdr:cNvSpPr txBox="1"/>
      </xdr:nvSpPr>
      <xdr:spPr>
        <a:xfrm>
          <a:off x="13500744" y="733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88736</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A071FCDC-E0F8-4D52-9959-C1544FE0457E}"/>
            </a:ext>
          </a:extLst>
        </xdr:cNvPr>
        <xdr:cNvSpPr txBox="1"/>
      </xdr:nvSpPr>
      <xdr:spPr>
        <a:xfrm>
          <a:off x="12611744" y="7289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1422FC39-D6D8-4702-A17A-EAC999A9949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32645B0E-857A-4448-ABB8-28209EF967B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4C9CCB2C-97E3-4977-BBB8-61696B3C216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91EEF00A-1289-4626-8519-9F37538014E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2C96C094-5932-4165-9FEB-528F1F52A49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CE1A7088-26DB-4E0E-AB1D-D788D5ED7A9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DDBCD19A-FBB6-43A7-BBE7-3C94C449B5A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6A386390-55A8-4EDB-968E-3CEB6572698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1F96BF70-0565-44E6-95C4-72337922B12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10A6B3BF-BC2C-421C-A42C-DA611E0771E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A4C29589-B642-4C23-9DBB-3336067D764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4" name="テキスト ボックス 463">
          <a:extLst>
            <a:ext uri="{FF2B5EF4-FFF2-40B4-BE49-F238E27FC236}">
              <a16:creationId xmlns:a16="http://schemas.microsoft.com/office/drawing/2014/main" id="{C217BAA9-1832-4CDB-B736-82520DBE42A5}"/>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64F62143-6B48-4F53-8B5B-4020C5CF2BA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466" name="テキスト ボックス 465">
          <a:extLst>
            <a:ext uri="{FF2B5EF4-FFF2-40B4-BE49-F238E27FC236}">
              <a16:creationId xmlns:a16="http://schemas.microsoft.com/office/drawing/2014/main" id="{EABA99AB-7849-4FB8-B883-9DA4848913BB}"/>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BA6A3B47-7792-4064-BA99-FA20C450EC6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68" name="テキスト ボックス 467">
          <a:extLst>
            <a:ext uri="{FF2B5EF4-FFF2-40B4-BE49-F238E27FC236}">
              <a16:creationId xmlns:a16="http://schemas.microsoft.com/office/drawing/2014/main" id="{A227F411-2628-4C41-A52A-26F2CF8A86F5}"/>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661D8F10-7859-4145-9332-8DDAE742982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70" name="テキスト ボックス 469">
          <a:extLst>
            <a:ext uri="{FF2B5EF4-FFF2-40B4-BE49-F238E27FC236}">
              <a16:creationId xmlns:a16="http://schemas.microsoft.com/office/drawing/2014/main" id="{71033E13-2A0B-4E89-9E48-33434F63B484}"/>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BE95141A-EFEC-4C69-9787-314DAF6EA9E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2" name="テキスト ボックス 471">
          <a:extLst>
            <a:ext uri="{FF2B5EF4-FFF2-40B4-BE49-F238E27FC236}">
              <a16:creationId xmlns:a16="http://schemas.microsoft.com/office/drawing/2014/main" id="{3C4B022D-570A-4B96-AB24-F4DE02E5370C}"/>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49349271-4075-445F-88BA-B9F2E8BB4AC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80039</xdr:rowOff>
    </xdr:from>
    <xdr:to>
      <xdr:col>116</xdr:col>
      <xdr:colOff>62864</xdr:colOff>
      <xdr:row>41</xdr:row>
      <xdr:rowOff>132173</xdr:rowOff>
    </xdr:to>
    <xdr:cxnSp macro="">
      <xdr:nvCxnSpPr>
        <xdr:cNvPr id="474" name="直線コネクタ 473">
          <a:extLst>
            <a:ext uri="{FF2B5EF4-FFF2-40B4-BE49-F238E27FC236}">
              <a16:creationId xmlns:a16="http://schemas.microsoft.com/office/drawing/2014/main" id="{80527B4E-C7C9-4582-A2D2-8E4A4B0A11C7}"/>
            </a:ext>
          </a:extLst>
        </xdr:cNvPr>
        <xdr:cNvCxnSpPr/>
      </xdr:nvCxnSpPr>
      <xdr:spPr>
        <a:xfrm flipV="1">
          <a:off x="22160864" y="5737889"/>
          <a:ext cx="0" cy="1423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136000</xdr:rowOff>
    </xdr:from>
    <xdr:ext cx="469744" cy="259045"/>
    <xdr:sp macro="" textlink="">
      <xdr:nvSpPr>
        <xdr:cNvPr id="475" name="【一般廃棄物処理施設】&#10;一人当たり有形固定資産（償却資産）額最小値テキスト">
          <a:extLst>
            <a:ext uri="{FF2B5EF4-FFF2-40B4-BE49-F238E27FC236}">
              <a16:creationId xmlns:a16="http://schemas.microsoft.com/office/drawing/2014/main" id="{92B49857-D13C-451A-A1E8-C5B469EA146C}"/>
            </a:ext>
          </a:extLst>
        </xdr:cNvPr>
        <xdr:cNvSpPr txBox="1"/>
      </xdr:nvSpPr>
      <xdr:spPr>
        <a:xfrm>
          <a:off x="22199600" y="716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132173</xdr:rowOff>
    </xdr:from>
    <xdr:to>
      <xdr:col>116</xdr:col>
      <xdr:colOff>152400</xdr:colOff>
      <xdr:row>41</xdr:row>
      <xdr:rowOff>132173</xdr:rowOff>
    </xdr:to>
    <xdr:cxnSp macro="">
      <xdr:nvCxnSpPr>
        <xdr:cNvPr id="476" name="直線コネクタ 475">
          <a:extLst>
            <a:ext uri="{FF2B5EF4-FFF2-40B4-BE49-F238E27FC236}">
              <a16:creationId xmlns:a16="http://schemas.microsoft.com/office/drawing/2014/main" id="{63574C04-E6D4-4F14-B3A0-E63FCF474266}"/>
            </a:ext>
          </a:extLst>
        </xdr:cNvPr>
        <xdr:cNvCxnSpPr/>
      </xdr:nvCxnSpPr>
      <xdr:spPr>
        <a:xfrm>
          <a:off x="22072600" y="716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26716</xdr:rowOff>
    </xdr:from>
    <xdr:ext cx="690189" cy="259045"/>
    <xdr:sp macro="" textlink="">
      <xdr:nvSpPr>
        <xdr:cNvPr id="477" name="【一般廃棄物処理施設】&#10;一人当たり有形固定資産（償却資産）額最大値テキスト">
          <a:extLst>
            <a:ext uri="{FF2B5EF4-FFF2-40B4-BE49-F238E27FC236}">
              <a16:creationId xmlns:a16="http://schemas.microsoft.com/office/drawing/2014/main" id="{358868E5-4ACC-41E9-A1B9-9875A213661F}"/>
            </a:ext>
          </a:extLst>
        </xdr:cNvPr>
        <xdr:cNvSpPr txBox="1"/>
      </xdr:nvSpPr>
      <xdr:spPr>
        <a:xfrm>
          <a:off x="22199600" y="55131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80039</xdr:rowOff>
    </xdr:from>
    <xdr:to>
      <xdr:col>116</xdr:col>
      <xdr:colOff>152400</xdr:colOff>
      <xdr:row>33</xdr:row>
      <xdr:rowOff>80039</xdr:rowOff>
    </xdr:to>
    <xdr:cxnSp macro="">
      <xdr:nvCxnSpPr>
        <xdr:cNvPr id="478" name="直線コネクタ 477">
          <a:extLst>
            <a:ext uri="{FF2B5EF4-FFF2-40B4-BE49-F238E27FC236}">
              <a16:creationId xmlns:a16="http://schemas.microsoft.com/office/drawing/2014/main" id="{1CF77D0D-9FE3-49EA-A9CC-598944ACC140}"/>
            </a:ext>
          </a:extLst>
        </xdr:cNvPr>
        <xdr:cNvCxnSpPr/>
      </xdr:nvCxnSpPr>
      <xdr:spPr>
        <a:xfrm>
          <a:off x="22072600" y="573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101712</xdr:rowOff>
    </xdr:from>
    <xdr:ext cx="599010" cy="259045"/>
    <xdr:sp macro="" textlink="">
      <xdr:nvSpPr>
        <xdr:cNvPr id="479" name="【一般廃棄物処理施設】&#10;一人当たり有形固定資産（償却資産）額平均値テキスト">
          <a:extLst>
            <a:ext uri="{FF2B5EF4-FFF2-40B4-BE49-F238E27FC236}">
              <a16:creationId xmlns:a16="http://schemas.microsoft.com/office/drawing/2014/main" id="{16B56E0A-8EBD-4616-8655-50B6C246D1D7}"/>
            </a:ext>
          </a:extLst>
        </xdr:cNvPr>
        <xdr:cNvSpPr txBox="1"/>
      </xdr:nvSpPr>
      <xdr:spPr>
        <a:xfrm>
          <a:off x="22199600" y="6959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123285</xdr:rowOff>
    </xdr:from>
    <xdr:to>
      <xdr:col>116</xdr:col>
      <xdr:colOff>114300</xdr:colOff>
      <xdr:row>41</xdr:row>
      <xdr:rowOff>53435</xdr:rowOff>
    </xdr:to>
    <xdr:sp macro="" textlink="">
      <xdr:nvSpPr>
        <xdr:cNvPr id="480" name="フローチャート: 判断 479">
          <a:extLst>
            <a:ext uri="{FF2B5EF4-FFF2-40B4-BE49-F238E27FC236}">
              <a16:creationId xmlns:a16="http://schemas.microsoft.com/office/drawing/2014/main" id="{E51ABC78-7885-4599-8420-CC7A3763991B}"/>
            </a:ext>
          </a:extLst>
        </xdr:cNvPr>
        <xdr:cNvSpPr/>
      </xdr:nvSpPr>
      <xdr:spPr>
        <a:xfrm>
          <a:off x="22110700" y="698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136395</xdr:rowOff>
    </xdr:from>
    <xdr:to>
      <xdr:col>112</xdr:col>
      <xdr:colOff>38100</xdr:colOff>
      <xdr:row>41</xdr:row>
      <xdr:rowOff>66545</xdr:rowOff>
    </xdr:to>
    <xdr:sp macro="" textlink="">
      <xdr:nvSpPr>
        <xdr:cNvPr id="481" name="フローチャート: 判断 480">
          <a:extLst>
            <a:ext uri="{FF2B5EF4-FFF2-40B4-BE49-F238E27FC236}">
              <a16:creationId xmlns:a16="http://schemas.microsoft.com/office/drawing/2014/main" id="{3428770F-5F37-4C14-B1A0-BDEED92B8799}"/>
            </a:ext>
          </a:extLst>
        </xdr:cNvPr>
        <xdr:cNvSpPr/>
      </xdr:nvSpPr>
      <xdr:spPr>
        <a:xfrm>
          <a:off x="21272500" y="699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118345</xdr:rowOff>
    </xdr:from>
    <xdr:to>
      <xdr:col>107</xdr:col>
      <xdr:colOff>101600</xdr:colOff>
      <xdr:row>41</xdr:row>
      <xdr:rowOff>48495</xdr:rowOff>
    </xdr:to>
    <xdr:sp macro="" textlink="">
      <xdr:nvSpPr>
        <xdr:cNvPr id="482" name="フローチャート: 判断 481">
          <a:extLst>
            <a:ext uri="{FF2B5EF4-FFF2-40B4-BE49-F238E27FC236}">
              <a16:creationId xmlns:a16="http://schemas.microsoft.com/office/drawing/2014/main" id="{41890AD3-796A-4F52-8FD5-47D86A6A0872}"/>
            </a:ext>
          </a:extLst>
        </xdr:cNvPr>
        <xdr:cNvSpPr/>
      </xdr:nvSpPr>
      <xdr:spPr>
        <a:xfrm>
          <a:off x="20383500" y="697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129681</xdr:rowOff>
    </xdr:from>
    <xdr:to>
      <xdr:col>102</xdr:col>
      <xdr:colOff>165100</xdr:colOff>
      <xdr:row>41</xdr:row>
      <xdr:rowOff>59831</xdr:rowOff>
    </xdr:to>
    <xdr:sp macro="" textlink="">
      <xdr:nvSpPr>
        <xdr:cNvPr id="483" name="フローチャート: 判断 482">
          <a:extLst>
            <a:ext uri="{FF2B5EF4-FFF2-40B4-BE49-F238E27FC236}">
              <a16:creationId xmlns:a16="http://schemas.microsoft.com/office/drawing/2014/main" id="{DB048786-F5F8-4416-B94C-1E871F388DB3}"/>
            </a:ext>
          </a:extLst>
        </xdr:cNvPr>
        <xdr:cNvSpPr/>
      </xdr:nvSpPr>
      <xdr:spPr>
        <a:xfrm>
          <a:off x="19494500" y="698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136325</xdr:rowOff>
    </xdr:from>
    <xdr:to>
      <xdr:col>98</xdr:col>
      <xdr:colOff>38100</xdr:colOff>
      <xdr:row>41</xdr:row>
      <xdr:rowOff>66475</xdr:rowOff>
    </xdr:to>
    <xdr:sp macro="" textlink="">
      <xdr:nvSpPr>
        <xdr:cNvPr id="484" name="フローチャート: 判断 483">
          <a:extLst>
            <a:ext uri="{FF2B5EF4-FFF2-40B4-BE49-F238E27FC236}">
              <a16:creationId xmlns:a16="http://schemas.microsoft.com/office/drawing/2014/main" id="{469CCCAE-5F86-4BE3-8BFE-5E34DC65FF43}"/>
            </a:ext>
          </a:extLst>
        </xdr:cNvPr>
        <xdr:cNvSpPr/>
      </xdr:nvSpPr>
      <xdr:spPr>
        <a:xfrm>
          <a:off x="18605500" y="69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87882FFF-A2E1-4789-98A7-CC2BE71835C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CEBCF2B5-2710-42AA-AE22-750F0FBD85E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2A2112D6-B652-4E3A-8E92-D4A8E8D26B3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116E4B79-3127-4F66-A6B1-6179A1DD37B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88E7F990-D82B-426A-A41F-414E6982373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65563</xdr:rowOff>
    </xdr:from>
    <xdr:to>
      <xdr:col>116</xdr:col>
      <xdr:colOff>114300</xdr:colOff>
      <xdr:row>40</xdr:row>
      <xdr:rowOff>167163</xdr:rowOff>
    </xdr:to>
    <xdr:sp macro="" textlink="">
      <xdr:nvSpPr>
        <xdr:cNvPr id="490" name="楕円 489">
          <a:extLst>
            <a:ext uri="{FF2B5EF4-FFF2-40B4-BE49-F238E27FC236}">
              <a16:creationId xmlns:a16="http://schemas.microsoft.com/office/drawing/2014/main" id="{0893D591-3134-4551-AE2C-BBF5DAE5D49D}"/>
            </a:ext>
          </a:extLst>
        </xdr:cNvPr>
        <xdr:cNvSpPr/>
      </xdr:nvSpPr>
      <xdr:spPr>
        <a:xfrm>
          <a:off x="22110700" y="692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88440</xdr:rowOff>
    </xdr:from>
    <xdr:ext cx="599010" cy="259045"/>
    <xdr:sp macro="" textlink="">
      <xdr:nvSpPr>
        <xdr:cNvPr id="491" name="【一般廃棄物処理施設】&#10;一人当たり有形固定資産（償却資産）額該当値テキスト">
          <a:extLst>
            <a:ext uri="{FF2B5EF4-FFF2-40B4-BE49-F238E27FC236}">
              <a16:creationId xmlns:a16="http://schemas.microsoft.com/office/drawing/2014/main" id="{09091717-207A-442A-AE57-7FC4CDBB97F3}"/>
            </a:ext>
          </a:extLst>
        </xdr:cNvPr>
        <xdr:cNvSpPr txBox="1"/>
      </xdr:nvSpPr>
      <xdr:spPr>
        <a:xfrm>
          <a:off x="22199600" y="6774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58588</xdr:rowOff>
    </xdr:from>
    <xdr:to>
      <xdr:col>112</xdr:col>
      <xdr:colOff>38100</xdr:colOff>
      <xdr:row>40</xdr:row>
      <xdr:rowOff>160188</xdr:rowOff>
    </xdr:to>
    <xdr:sp macro="" textlink="">
      <xdr:nvSpPr>
        <xdr:cNvPr id="492" name="楕円 491">
          <a:extLst>
            <a:ext uri="{FF2B5EF4-FFF2-40B4-BE49-F238E27FC236}">
              <a16:creationId xmlns:a16="http://schemas.microsoft.com/office/drawing/2014/main" id="{F4E110CA-6770-453A-9896-38E3D5648178}"/>
            </a:ext>
          </a:extLst>
        </xdr:cNvPr>
        <xdr:cNvSpPr/>
      </xdr:nvSpPr>
      <xdr:spPr>
        <a:xfrm>
          <a:off x="21272500" y="691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109388</xdr:rowOff>
    </xdr:from>
    <xdr:to>
      <xdr:col>116</xdr:col>
      <xdr:colOff>63500</xdr:colOff>
      <xdr:row>40</xdr:row>
      <xdr:rowOff>116363</xdr:rowOff>
    </xdr:to>
    <xdr:cxnSp macro="">
      <xdr:nvCxnSpPr>
        <xdr:cNvPr id="493" name="直線コネクタ 492">
          <a:extLst>
            <a:ext uri="{FF2B5EF4-FFF2-40B4-BE49-F238E27FC236}">
              <a16:creationId xmlns:a16="http://schemas.microsoft.com/office/drawing/2014/main" id="{83B20EAE-2A21-4F6A-A9B0-09F09B68FBF0}"/>
            </a:ext>
          </a:extLst>
        </xdr:cNvPr>
        <xdr:cNvCxnSpPr/>
      </xdr:nvCxnSpPr>
      <xdr:spPr>
        <a:xfrm>
          <a:off x="21323300" y="6967388"/>
          <a:ext cx="838200" cy="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59392</xdr:rowOff>
    </xdr:from>
    <xdr:to>
      <xdr:col>107</xdr:col>
      <xdr:colOff>101600</xdr:colOff>
      <xdr:row>40</xdr:row>
      <xdr:rowOff>160992</xdr:rowOff>
    </xdr:to>
    <xdr:sp macro="" textlink="">
      <xdr:nvSpPr>
        <xdr:cNvPr id="494" name="楕円 493">
          <a:extLst>
            <a:ext uri="{FF2B5EF4-FFF2-40B4-BE49-F238E27FC236}">
              <a16:creationId xmlns:a16="http://schemas.microsoft.com/office/drawing/2014/main" id="{249D89C0-8F51-4A2D-A173-738456CE5E83}"/>
            </a:ext>
          </a:extLst>
        </xdr:cNvPr>
        <xdr:cNvSpPr/>
      </xdr:nvSpPr>
      <xdr:spPr>
        <a:xfrm>
          <a:off x="20383500" y="691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109388</xdr:rowOff>
    </xdr:from>
    <xdr:to>
      <xdr:col>111</xdr:col>
      <xdr:colOff>177800</xdr:colOff>
      <xdr:row>40</xdr:row>
      <xdr:rowOff>110192</xdr:rowOff>
    </xdr:to>
    <xdr:cxnSp macro="">
      <xdr:nvCxnSpPr>
        <xdr:cNvPr id="495" name="直線コネクタ 494">
          <a:extLst>
            <a:ext uri="{FF2B5EF4-FFF2-40B4-BE49-F238E27FC236}">
              <a16:creationId xmlns:a16="http://schemas.microsoft.com/office/drawing/2014/main" id="{832AF60C-8ACF-4915-AFA9-E799012ECA6C}"/>
            </a:ext>
          </a:extLst>
        </xdr:cNvPr>
        <xdr:cNvCxnSpPr/>
      </xdr:nvCxnSpPr>
      <xdr:spPr>
        <a:xfrm flipV="1">
          <a:off x="20434300" y="6967388"/>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74573</xdr:rowOff>
    </xdr:from>
    <xdr:to>
      <xdr:col>102</xdr:col>
      <xdr:colOff>165100</xdr:colOff>
      <xdr:row>42</xdr:row>
      <xdr:rowOff>4723</xdr:rowOff>
    </xdr:to>
    <xdr:sp macro="" textlink="">
      <xdr:nvSpPr>
        <xdr:cNvPr id="496" name="楕円 495">
          <a:extLst>
            <a:ext uri="{FF2B5EF4-FFF2-40B4-BE49-F238E27FC236}">
              <a16:creationId xmlns:a16="http://schemas.microsoft.com/office/drawing/2014/main" id="{18F0AABD-A150-4B49-BC89-4D1A72C6CBC1}"/>
            </a:ext>
          </a:extLst>
        </xdr:cNvPr>
        <xdr:cNvSpPr/>
      </xdr:nvSpPr>
      <xdr:spPr>
        <a:xfrm>
          <a:off x="19494500" y="710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110192</xdr:rowOff>
    </xdr:from>
    <xdr:to>
      <xdr:col>107</xdr:col>
      <xdr:colOff>50800</xdr:colOff>
      <xdr:row>41</xdr:row>
      <xdr:rowOff>125373</xdr:rowOff>
    </xdr:to>
    <xdr:cxnSp macro="">
      <xdr:nvCxnSpPr>
        <xdr:cNvPr id="497" name="直線コネクタ 496">
          <a:extLst>
            <a:ext uri="{FF2B5EF4-FFF2-40B4-BE49-F238E27FC236}">
              <a16:creationId xmlns:a16="http://schemas.microsoft.com/office/drawing/2014/main" id="{36F50DAA-FD9F-4AEC-A096-12E56F00C8C0}"/>
            </a:ext>
          </a:extLst>
        </xdr:cNvPr>
        <xdr:cNvCxnSpPr/>
      </xdr:nvCxnSpPr>
      <xdr:spPr>
        <a:xfrm flipV="1">
          <a:off x="19545300" y="6968192"/>
          <a:ext cx="889000" cy="18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74695</xdr:rowOff>
    </xdr:from>
    <xdr:to>
      <xdr:col>98</xdr:col>
      <xdr:colOff>38100</xdr:colOff>
      <xdr:row>42</xdr:row>
      <xdr:rowOff>4845</xdr:rowOff>
    </xdr:to>
    <xdr:sp macro="" textlink="">
      <xdr:nvSpPr>
        <xdr:cNvPr id="498" name="楕円 497">
          <a:extLst>
            <a:ext uri="{FF2B5EF4-FFF2-40B4-BE49-F238E27FC236}">
              <a16:creationId xmlns:a16="http://schemas.microsoft.com/office/drawing/2014/main" id="{C81A5D64-5A10-47D9-BF51-9E53EE94EA06}"/>
            </a:ext>
          </a:extLst>
        </xdr:cNvPr>
        <xdr:cNvSpPr/>
      </xdr:nvSpPr>
      <xdr:spPr>
        <a:xfrm>
          <a:off x="18605500" y="710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125373</xdr:rowOff>
    </xdr:from>
    <xdr:to>
      <xdr:col>102</xdr:col>
      <xdr:colOff>114300</xdr:colOff>
      <xdr:row>41</xdr:row>
      <xdr:rowOff>125495</xdr:rowOff>
    </xdr:to>
    <xdr:cxnSp macro="">
      <xdr:nvCxnSpPr>
        <xdr:cNvPr id="499" name="直線コネクタ 498">
          <a:extLst>
            <a:ext uri="{FF2B5EF4-FFF2-40B4-BE49-F238E27FC236}">
              <a16:creationId xmlns:a16="http://schemas.microsoft.com/office/drawing/2014/main" id="{D889B0CB-8327-45E3-8722-20168B8BAAE3}"/>
            </a:ext>
          </a:extLst>
        </xdr:cNvPr>
        <xdr:cNvCxnSpPr/>
      </xdr:nvCxnSpPr>
      <xdr:spPr>
        <a:xfrm flipV="1">
          <a:off x="18656300" y="7154823"/>
          <a:ext cx="889000" cy="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57672</xdr:rowOff>
    </xdr:from>
    <xdr:ext cx="599010" cy="259045"/>
    <xdr:sp macro="" textlink="">
      <xdr:nvSpPr>
        <xdr:cNvPr id="500" name="n_1aveValue【一般廃棄物処理施設】&#10;一人当たり有形固定資産（償却資産）額">
          <a:extLst>
            <a:ext uri="{FF2B5EF4-FFF2-40B4-BE49-F238E27FC236}">
              <a16:creationId xmlns:a16="http://schemas.microsoft.com/office/drawing/2014/main" id="{FF07C782-AC09-4AD9-AB75-B3CEB5B834B6}"/>
            </a:ext>
          </a:extLst>
        </xdr:cNvPr>
        <xdr:cNvSpPr txBox="1"/>
      </xdr:nvSpPr>
      <xdr:spPr>
        <a:xfrm>
          <a:off x="21011095" y="7087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39622</xdr:rowOff>
    </xdr:from>
    <xdr:ext cx="599010" cy="259045"/>
    <xdr:sp macro="" textlink="">
      <xdr:nvSpPr>
        <xdr:cNvPr id="501" name="n_2aveValue【一般廃棄物処理施設】&#10;一人当たり有形固定資産（償却資産）額">
          <a:extLst>
            <a:ext uri="{FF2B5EF4-FFF2-40B4-BE49-F238E27FC236}">
              <a16:creationId xmlns:a16="http://schemas.microsoft.com/office/drawing/2014/main" id="{EA405B9A-7AE9-4F97-9C63-F8D514E4AE45}"/>
            </a:ext>
          </a:extLst>
        </xdr:cNvPr>
        <xdr:cNvSpPr txBox="1"/>
      </xdr:nvSpPr>
      <xdr:spPr>
        <a:xfrm>
          <a:off x="20134795" y="706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76358</xdr:rowOff>
    </xdr:from>
    <xdr:ext cx="599010" cy="259045"/>
    <xdr:sp macro="" textlink="">
      <xdr:nvSpPr>
        <xdr:cNvPr id="502" name="n_3aveValue【一般廃棄物処理施設】&#10;一人当たり有形固定資産（償却資産）額">
          <a:extLst>
            <a:ext uri="{FF2B5EF4-FFF2-40B4-BE49-F238E27FC236}">
              <a16:creationId xmlns:a16="http://schemas.microsoft.com/office/drawing/2014/main" id="{6D58D684-5E29-42AA-8F4C-C9C885E6217A}"/>
            </a:ext>
          </a:extLst>
        </xdr:cNvPr>
        <xdr:cNvSpPr txBox="1"/>
      </xdr:nvSpPr>
      <xdr:spPr>
        <a:xfrm>
          <a:off x="19245795" y="676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83002</xdr:rowOff>
    </xdr:from>
    <xdr:ext cx="599010" cy="259045"/>
    <xdr:sp macro="" textlink="">
      <xdr:nvSpPr>
        <xdr:cNvPr id="503" name="n_4aveValue【一般廃棄物処理施設】&#10;一人当たり有形固定資産（償却資産）額">
          <a:extLst>
            <a:ext uri="{FF2B5EF4-FFF2-40B4-BE49-F238E27FC236}">
              <a16:creationId xmlns:a16="http://schemas.microsoft.com/office/drawing/2014/main" id="{3DDF7B58-AAE1-4EF7-8ABD-634467E8C1B1}"/>
            </a:ext>
          </a:extLst>
        </xdr:cNvPr>
        <xdr:cNvSpPr txBox="1"/>
      </xdr:nvSpPr>
      <xdr:spPr>
        <a:xfrm>
          <a:off x="18356795" y="676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5265</xdr:rowOff>
    </xdr:from>
    <xdr:ext cx="599010" cy="259045"/>
    <xdr:sp macro="" textlink="">
      <xdr:nvSpPr>
        <xdr:cNvPr id="504" name="n_1mainValue【一般廃棄物処理施設】&#10;一人当たり有形固定資産（償却資産）額">
          <a:extLst>
            <a:ext uri="{FF2B5EF4-FFF2-40B4-BE49-F238E27FC236}">
              <a16:creationId xmlns:a16="http://schemas.microsoft.com/office/drawing/2014/main" id="{1231F9A6-97CB-4260-A846-7743DB476F1E}"/>
            </a:ext>
          </a:extLst>
        </xdr:cNvPr>
        <xdr:cNvSpPr txBox="1"/>
      </xdr:nvSpPr>
      <xdr:spPr>
        <a:xfrm>
          <a:off x="21011095" y="669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6069</xdr:rowOff>
    </xdr:from>
    <xdr:ext cx="599010" cy="259045"/>
    <xdr:sp macro="" textlink="">
      <xdr:nvSpPr>
        <xdr:cNvPr id="505" name="n_2mainValue【一般廃棄物処理施設】&#10;一人当たり有形固定資産（償却資産）額">
          <a:extLst>
            <a:ext uri="{FF2B5EF4-FFF2-40B4-BE49-F238E27FC236}">
              <a16:creationId xmlns:a16="http://schemas.microsoft.com/office/drawing/2014/main" id="{8C73BB6F-7764-4404-A690-A22DBF9BDF5E}"/>
            </a:ext>
          </a:extLst>
        </xdr:cNvPr>
        <xdr:cNvSpPr txBox="1"/>
      </xdr:nvSpPr>
      <xdr:spPr>
        <a:xfrm>
          <a:off x="20134795" y="6692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167300</xdr:rowOff>
    </xdr:from>
    <xdr:ext cx="534377" cy="259045"/>
    <xdr:sp macro="" textlink="">
      <xdr:nvSpPr>
        <xdr:cNvPr id="506" name="n_3mainValue【一般廃棄物処理施設】&#10;一人当たり有形固定資産（償却資産）額">
          <a:extLst>
            <a:ext uri="{FF2B5EF4-FFF2-40B4-BE49-F238E27FC236}">
              <a16:creationId xmlns:a16="http://schemas.microsoft.com/office/drawing/2014/main" id="{D5FA09DF-95AE-48F3-8CB6-7EC261A16037}"/>
            </a:ext>
          </a:extLst>
        </xdr:cNvPr>
        <xdr:cNvSpPr txBox="1"/>
      </xdr:nvSpPr>
      <xdr:spPr>
        <a:xfrm>
          <a:off x="19278111" y="719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167422</xdr:rowOff>
    </xdr:from>
    <xdr:ext cx="534377" cy="259045"/>
    <xdr:sp macro="" textlink="">
      <xdr:nvSpPr>
        <xdr:cNvPr id="507" name="n_4mainValue【一般廃棄物処理施設】&#10;一人当たり有形固定資産（償却資産）額">
          <a:extLst>
            <a:ext uri="{FF2B5EF4-FFF2-40B4-BE49-F238E27FC236}">
              <a16:creationId xmlns:a16="http://schemas.microsoft.com/office/drawing/2014/main" id="{D155C2FC-6F6E-407D-8A80-317B32A4F230}"/>
            </a:ext>
          </a:extLst>
        </xdr:cNvPr>
        <xdr:cNvSpPr txBox="1"/>
      </xdr:nvSpPr>
      <xdr:spPr>
        <a:xfrm>
          <a:off x="18389111" y="71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155A1C55-7F1D-4F95-AFC7-41507623FB1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E145F778-3E16-463D-9152-9390FD67128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C3D769B2-BF97-4178-BDE1-3EEB602666F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A01775A4-DEA1-4082-9D3D-AA37BCF4A17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645508CD-E632-40D4-ACD4-E5859366FB2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6064EF3A-FC35-4C76-8158-C8B6714D3B9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70066AE2-3D96-44E4-9B5A-B0B97B9CAEA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925FF522-A251-4B5A-9CA8-B2CE346460B6}"/>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a:extLst>
            <a:ext uri="{FF2B5EF4-FFF2-40B4-BE49-F238E27FC236}">
              <a16:creationId xmlns:a16="http://schemas.microsoft.com/office/drawing/2014/main" id="{344A501F-F37A-455E-A10A-5B191C7D327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7" name="正方形/長方形 516">
          <a:extLst>
            <a:ext uri="{FF2B5EF4-FFF2-40B4-BE49-F238E27FC236}">
              <a16:creationId xmlns:a16="http://schemas.microsoft.com/office/drawing/2014/main" id="{ADA352FC-188B-438B-846A-80FD0106506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8" name="正方形/長方形 517">
          <a:extLst>
            <a:ext uri="{FF2B5EF4-FFF2-40B4-BE49-F238E27FC236}">
              <a16:creationId xmlns:a16="http://schemas.microsoft.com/office/drawing/2014/main" id="{72ECF278-F010-41A6-A0DC-A12E3E17839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9" name="正方形/長方形 518">
          <a:extLst>
            <a:ext uri="{FF2B5EF4-FFF2-40B4-BE49-F238E27FC236}">
              <a16:creationId xmlns:a16="http://schemas.microsoft.com/office/drawing/2014/main" id="{9462769A-CAAA-45C2-8F47-5972A3B1E09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0" name="正方形/長方形 519">
          <a:extLst>
            <a:ext uri="{FF2B5EF4-FFF2-40B4-BE49-F238E27FC236}">
              <a16:creationId xmlns:a16="http://schemas.microsoft.com/office/drawing/2014/main" id="{BE0552D9-DF56-4AC8-9879-34119E9E908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1" name="正方形/長方形 520">
          <a:extLst>
            <a:ext uri="{FF2B5EF4-FFF2-40B4-BE49-F238E27FC236}">
              <a16:creationId xmlns:a16="http://schemas.microsoft.com/office/drawing/2014/main" id="{31FDC74D-05D2-440A-B28E-49012C12DB9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2" name="正方形/長方形 521">
          <a:extLst>
            <a:ext uri="{FF2B5EF4-FFF2-40B4-BE49-F238E27FC236}">
              <a16:creationId xmlns:a16="http://schemas.microsoft.com/office/drawing/2014/main" id="{B397E74E-C567-473D-B645-9265A69EFD1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a:extLst>
            <a:ext uri="{FF2B5EF4-FFF2-40B4-BE49-F238E27FC236}">
              <a16:creationId xmlns:a16="http://schemas.microsoft.com/office/drawing/2014/main" id="{24B277A9-FC89-4A0E-BDA4-F6E0712C01A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4" name="テキスト ボックス 523">
          <a:extLst>
            <a:ext uri="{FF2B5EF4-FFF2-40B4-BE49-F238E27FC236}">
              <a16:creationId xmlns:a16="http://schemas.microsoft.com/office/drawing/2014/main" id="{670DC7AF-5877-4996-8896-E4326D8D780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5" name="直線コネクタ 524">
          <a:extLst>
            <a:ext uri="{FF2B5EF4-FFF2-40B4-BE49-F238E27FC236}">
              <a16:creationId xmlns:a16="http://schemas.microsoft.com/office/drawing/2014/main" id="{753D1D69-BF2D-4F8A-90B3-3E2E804EAE3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6" name="直線コネクタ 525">
          <a:extLst>
            <a:ext uri="{FF2B5EF4-FFF2-40B4-BE49-F238E27FC236}">
              <a16:creationId xmlns:a16="http://schemas.microsoft.com/office/drawing/2014/main" id="{A170A0E5-4CB2-4C57-816E-FCF13CC1340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7" name="テキスト ボックス 526">
          <a:extLst>
            <a:ext uri="{FF2B5EF4-FFF2-40B4-BE49-F238E27FC236}">
              <a16:creationId xmlns:a16="http://schemas.microsoft.com/office/drawing/2014/main" id="{7B55C7BA-AC2F-4827-91F3-A1262FE222F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8" name="直線コネクタ 527">
          <a:extLst>
            <a:ext uri="{FF2B5EF4-FFF2-40B4-BE49-F238E27FC236}">
              <a16:creationId xmlns:a16="http://schemas.microsoft.com/office/drawing/2014/main" id="{9C9E98FF-A45E-425C-8A3E-A2A240A024B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29" name="テキスト ボックス 528">
          <a:extLst>
            <a:ext uri="{FF2B5EF4-FFF2-40B4-BE49-F238E27FC236}">
              <a16:creationId xmlns:a16="http://schemas.microsoft.com/office/drawing/2014/main" id="{CD65ED40-1EF0-4209-A46A-7B0E53CD8821}"/>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0" name="直線コネクタ 529">
          <a:extLst>
            <a:ext uri="{FF2B5EF4-FFF2-40B4-BE49-F238E27FC236}">
              <a16:creationId xmlns:a16="http://schemas.microsoft.com/office/drawing/2014/main" id="{9B49249B-CE3B-4833-86B6-E72D1F66817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1" name="テキスト ボックス 530">
          <a:extLst>
            <a:ext uri="{FF2B5EF4-FFF2-40B4-BE49-F238E27FC236}">
              <a16:creationId xmlns:a16="http://schemas.microsoft.com/office/drawing/2014/main" id="{52C4138A-22CE-42CC-89A5-91F9EA0A9C76}"/>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2" name="直線コネクタ 531">
          <a:extLst>
            <a:ext uri="{FF2B5EF4-FFF2-40B4-BE49-F238E27FC236}">
              <a16:creationId xmlns:a16="http://schemas.microsoft.com/office/drawing/2014/main" id="{EDCC6FF2-81BF-45B2-9904-B350CEC4DAA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3" name="テキスト ボックス 532">
          <a:extLst>
            <a:ext uri="{FF2B5EF4-FFF2-40B4-BE49-F238E27FC236}">
              <a16:creationId xmlns:a16="http://schemas.microsoft.com/office/drawing/2014/main" id="{772A2C1D-5817-4E02-9366-C2610F6FCE2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4" name="直線コネクタ 533">
          <a:extLst>
            <a:ext uri="{FF2B5EF4-FFF2-40B4-BE49-F238E27FC236}">
              <a16:creationId xmlns:a16="http://schemas.microsoft.com/office/drawing/2014/main" id="{07F79585-2791-419A-AA1E-EF5D29C7A3F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5" name="テキスト ボックス 534">
          <a:extLst>
            <a:ext uri="{FF2B5EF4-FFF2-40B4-BE49-F238E27FC236}">
              <a16:creationId xmlns:a16="http://schemas.microsoft.com/office/drawing/2014/main" id="{C9D6F1EF-73F3-4B50-9F43-748CF4B5B50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6" name="【保健センター・保健所】&#10;一人当たり面積グラフ枠">
          <a:extLst>
            <a:ext uri="{FF2B5EF4-FFF2-40B4-BE49-F238E27FC236}">
              <a16:creationId xmlns:a16="http://schemas.microsoft.com/office/drawing/2014/main" id="{CAA7DDDF-7F1B-499E-82DE-6112537021E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139446</xdr:rowOff>
    </xdr:from>
    <xdr:to>
      <xdr:col>116</xdr:col>
      <xdr:colOff>62864</xdr:colOff>
      <xdr:row>63</xdr:row>
      <xdr:rowOff>155905</xdr:rowOff>
    </xdr:to>
    <xdr:cxnSp macro="">
      <xdr:nvCxnSpPr>
        <xdr:cNvPr id="537" name="直線コネクタ 536">
          <a:extLst>
            <a:ext uri="{FF2B5EF4-FFF2-40B4-BE49-F238E27FC236}">
              <a16:creationId xmlns:a16="http://schemas.microsoft.com/office/drawing/2014/main" id="{92D23F90-EE2F-49F5-A884-AAE6619171C7}"/>
            </a:ext>
          </a:extLst>
        </xdr:cNvPr>
        <xdr:cNvCxnSpPr/>
      </xdr:nvCxnSpPr>
      <xdr:spPr>
        <a:xfrm flipV="1">
          <a:off x="22160864" y="9740646"/>
          <a:ext cx="0" cy="1216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159732</xdr:rowOff>
    </xdr:from>
    <xdr:ext cx="469744" cy="259045"/>
    <xdr:sp macro="" textlink="">
      <xdr:nvSpPr>
        <xdr:cNvPr id="538" name="【保健センター・保健所】&#10;一人当たり面積最小値テキスト">
          <a:extLst>
            <a:ext uri="{FF2B5EF4-FFF2-40B4-BE49-F238E27FC236}">
              <a16:creationId xmlns:a16="http://schemas.microsoft.com/office/drawing/2014/main" id="{E5A3FFFE-06F6-4C1B-8A8C-18F7F5596E2D}"/>
            </a:ext>
          </a:extLst>
        </xdr:cNvPr>
        <xdr:cNvSpPr txBox="1"/>
      </xdr:nvSpPr>
      <xdr:spPr>
        <a:xfrm>
          <a:off x="22199600" y="1096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155905</xdr:rowOff>
    </xdr:from>
    <xdr:to>
      <xdr:col>116</xdr:col>
      <xdr:colOff>152400</xdr:colOff>
      <xdr:row>63</xdr:row>
      <xdr:rowOff>155905</xdr:rowOff>
    </xdr:to>
    <xdr:cxnSp macro="">
      <xdr:nvCxnSpPr>
        <xdr:cNvPr id="539" name="直線コネクタ 538">
          <a:extLst>
            <a:ext uri="{FF2B5EF4-FFF2-40B4-BE49-F238E27FC236}">
              <a16:creationId xmlns:a16="http://schemas.microsoft.com/office/drawing/2014/main" id="{73B9399F-5331-44E5-B98E-0F000CCF91A6}"/>
            </a:ext>
          </a:extLst>
        </xdr:cNvPr>
        <xdr:cNvCxnSpPr/>
      </xdr:nvCxnSpPr>
      <xdr:spPr>
        <a:xfrm>
          <a:off x="22072600" y="10957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86123</xdr:rowOff>
    </xdr:from>
    <xdr:ext cx="469744" cy="259045"/>
    <xdr:sp macro="" textlink="">
      <xdr:nvSpPr>
        <xdr:cNvPr id="540" name="【保健センター・保健所】&#10;一人当たり面積最大値テキスト">
          <a:extLst>
            <a:ext uri="{FF2B5EF4-FFF2-40B4-BE49-F238E27FC236}">
              <a16:creationId xmlns:a16="http://schemas.microsoft.com/office/drawing/2014/main" id="{1A87A1CA-2564-4390-932E-ED370D6A6674}"/>
            </a:ext>
          </a:extLst>
        </xdr:cNvPr>
        <xdr:cNvSpPr txBox="1"/>
      </xdr:nvSpPr>
      <xdr:spPr>
        <a:xfrm>
          <a:off x="22199600"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139446</xdr:rowOff>
    </xdr:from>
    <xdr:to>
      <xdr:col>116</xdr:col>
      <xdr:colOff>152400</xdr:colOff>
      <xdr:row>56</xdr:row>
      <xdr:rowOff>139446</xdr:rowOff>
    </xdr:to>
    <xdr:cxnSp macro="">
      <xdr:nvCxnSpPr>
        <xdr:cNvPr id="541" name="直線コネクタ 540">
          <a:extLst>
            <a:ext uri="{FF2B5EF4-FFF2-40B4-BE49-F238E27FC236}">
              <a16:creationId xmlns:a16="http://schemas.microsoft.com/office/drawing/2014/main" id="{41339961-E584-4426-A223-97C1C9F03021}"/>
            </a:ext>
          </a:extLst>
        </xdr:cNvPr>
        <xdr:cNvCxnSpPr/>
      </xdr:nvCxnSpPr>
      <xdr:spPr>
        <a:xfrm>
          <a:off x="22072600" y="974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66718</xdr:rowOff>
    </xdr:from>
    <xdr:ext cx="469744" cy="259045"/>
    <xdr:sp macro="" textlink="">
      <xdr:nvSpPr>
        <xdr:cNvPr id="542" name="【保健センター・保健所】&#10;一人当たり面積平均値テキスト">
          <a:extLst>
            <a:ext uri="{FF2B5EF4-FFF2-40B4-BE49-F238E27FC236}">
              <a16:creationId xmlns:a16="http://schemas.microsoft.com/office/drawing/2014/main" id="{9DB9BB69-0BAA-48CB-A34F-79036C318F41}"/>
            </a:ext>
          </a:extLst>
        </xdr:cNvPr>
        <xdr:cNvSpPr txBox="1"/>
      </xdr:nvSpPr>
      <xdr:spPr>
        <a:xfrm>
          <a:off x="22199600" y="10696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43841</xdr:rowOff>
    </xdr:from>
    <xdr:to>
      <xdr:col>116</xdr:col>
      <xdr:colOff>114300</xdr:colOff>
      <xdr:row>63</xdr:row>
      <xdr:rowOff>145441</xdr:rowOff>
    </xdr:to>
    <xdr:sp macro="" textlink="">
      <xdr:nvSpPr>
        <xdr:cNvPr id="543" name="フローチャート: 判断 542">
          <a:extLst>
            <a:ext uri="{FF2B5EF4-FFF2-40B4-BE49-F238E27FC236}">
              <a16:creationId xmlns:a16="http://schemas.microsoft.com/office/drawing/2014/main" id="{7079F73B-E478-4920-AF0F-30AEFC4BD491}"/>
            </a:ext>
          </a:extLst>
        </xdr:cNvPr>
        <xdr:cNvSpPr/>
      </xdr:nvSpPr>
      <xdr:spPr>
        <a:xfrm>
          <a:off x="22110700" y="108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42469</xdr:rowOff>
    </xdr:from>
    <xdr:to>
      <xdr:col>112</xdr:col>
      <xdr:colOff>38100</xdr:colOff>
      <xdr:row>63</xdr:row>
      <xdr:rowOff>144069</xdr:rowOff>
    </xdr:to>
    <xdr:sp macro="" textlink="">
      <xdr:nvSpPr>
        <xdr:cNvPr id="544" name="フローチャート: 判断 543">
          <a:extLst>
            <a:ext uri="{FF2B5EF4-FFF2-40B4-BE49-F238E27FC236}">
              <a16:creationId xmlns:a16="http://schemas.microsoft.com/office/drawing/2014/main" id="{796F24A8-17A8-4B24-9065-E22CB6CBFF87}"/>
            </a:ext>
          </a:extLst>
        </xdr:cNvPr>
        <xdr:cNvSpPr/>
      </xdr:nvSpPr>
      <xdr:spPr>
        <a:xfrm>
          <a:off x="21272500" y="1084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39268</xdr:rowOff>
    </xdr:from>
    <xdr:to>
      <xdr:col>107</xdr:col>
      <xdr:colOff>101600</xdr:colOff>
      <xdr:row>63</xdr:row>
      <xdr:rowOff>140868</xdr:rowOff>
    </xdr:to>
    <xdr:sp macro="" textlink="">
      <xdr:nvSpPr>
        <xdr:cNvPr id="545" name="フローチャート: 判断 544">
          <a:extLst>
            <a:ext uri="{FF2B5EF4-FFF2-40B4-BE49-F238E27FC236}">
              <a16:creationId xmlns:a16="http://schemas.microsoft.com/office/drawing/2014/main" id="{54999E67-C2CD-40F8-9795-0888A7D5D4F3}"/>
            </a:ext>
          </a:extLst>
        </xdr:cNvPr>
        <xdr:cNvSpPr/>
      </xdr:nvSpPr>
      <xdr:spPr>
        <a:xfrm>
          <a:off x="20383500" y="108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33782</xdr:rowOff>
    </xdr:from>
    <xdr:to>
      <xdr:col>102</xdr:col>
      <xdr:colOff>165100</xdr:colOff>
      <xdr:row>63</xdr:row>
      <xdr:rowOff>135382</xdr:rowOff>
    </xdr:to>
    <xdr:sp macro="" textlink="">
      <xdr:nvSpPr>
        <xdr:cNvPr id="546" name="フローチャート: 判断 545">
          <a:extLst>
            <a:ext uri="{FF2B5EF4-FFF2-40B4-BE49-F238E27FC236}">
              <a16:creationId xmlns:a16="http://schemas.microsoft.com/office/drawing/2014/main" id="{3B22321D-E73A-4466-91C4-C926954E70FC}"/>
            </a:ext>
          </a:extLst>
        </xdr:cNvPr>
        <xdr:cNvSpPr/>
      </xdr:nvSpPr>
      <xdr:spPr>
        <a:xfrm>
          <a:off x="19494500" y="1083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36982</xdr:rowOff>
    </xdr:from>
    <xdr:to>
      <xdr:col>98</xdr:col>
      <xdr:colOff>38100</xdr:colOff>
      <xdr:row>63</xdr:row>
      <xdr:rowOff>138582</xdr:rowOff>
    </xdr:to>
    <xdr:sp macro="" textlink="">
      <xdr:nvSpPr>
        <xdr:cNvPr id="547" name="フローチャート: 判断 546">
          <a:extLst>
            <a:ext uri="{FF2B5EF4-FFF2-40B4-BE49-F238E27FC236}">
              <a16:creationId xmlns:a16="http://schemas.microsoft.com/office/drawing/2014/main" id="{5895061D-7FF2-4605-8657-49B7011D68A2}"/>
            </a:ext>
          </a:extLst>
        </xdr:cNvPr>
        <xdr:cNvSpPr/>
      </xdr:nvSpPr>
      <xdr:spPr>
        <a:xfrm>
          <a:off x="18605500" y="108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78BF022C-8ABD-4752-8B30-DA2D0B34BEB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E020EB36-0DA0-4F0C-85F4-8F1F48CE59C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99F45A10-9F6A-443E-9E43-A1F21E208B7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325C7540-C372-45EF-B3C4-FC43075B56B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9A68D3C9-F990-4DFC-A0D7-BA7552EF0BC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61671</xdr:rowOff>
    </xdr:from>
    <xdr:to>
      <xdr:col>116</xdr:col>
      <xdr:colOff>114300</xdr:colOff>
      <xdr:row>63</xdr:row>
      <xdr:rowOff>163271</xdr:rowOff>
    </xdr:to>
    <xdr:sp macro="" textlink="">
      <xdr:nvSpPr>
        <xdr:cNvPr id="553" name="楕円 552">
          <a:extLst>
            <a:ext uri="{FF2B5EF4-FFF2-40B4-BE49-F238E27FC236}">
              <a16:creationId xmlns:a16="http://schemas.microsoft.com/office/drawing/2014/main" id="{45662704-3CD1-447C-B7BE-986623A3AA9A}"/>
            </a:ext>
          </a:extLst>
        </xdr:cNvPr>
        <xdr:cNvSpPr/>
      </xdr:nvSpPr>
      <xdr:spPr>
        <a:xfrm>
          <a:off x="22110700" y="1086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22267</xdr:rowOff>
    </xdr:from>
    <xdr:ext cx="469744" cy="259045"/>
    <xdr:sp macro="" textlink="">
      <xdr:nvSpPr>
        <xdr:cNvPr id="554" name="【保健センター・保健所】&#10;一人当たり面積該当値テキスト">
          <a:extLst>
            <a:ext uri="{FF2B5EF4-FFF2-40B4-BE49-F238E27FC236}">
              <a16:creationId xmlns:a16="http://schemas.microsoft.com/office/drawing/2014/main" id="{644EF2F1-D7B7-4287-A29D-C797B5110944}"/>
            </a:ext>
          </a:extLst>
        </xdr:cNvPr>
        <xdr:cNvSpPr txBox="1"/>
      </xdr:nvSpPr>
      <xdr:spPr>
        <a:xfrm>
          <a:off x="22199600" y="1082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62814</xdr:rowOff>
    </xdr:from>
    <xdr:to>
      <xdr:col>112</xdr:col>
      <xdr:colOff>38100</xdr:colOff>
      <xdr:row>63</xdr:row>
      <xdr:rowOff>164414</xdr:rowOff>
    </xdr:to>
    <xdr:sp macro="" textlink="">
      <xdr:nvSpPr>
        <xdr:cNvPr id="555" name="楕円 554">
          <a:extLst>
            <a:ext uri="{FF2B5EF4-FFF2-40B4-BE49-F238E27FC236}">
              <a16:creationId xmlns:a16="http://schemas.microsoft.com/office/drawing/2014/main" id="{D833385E-1CDC-4D60-B408-2D2D741A8DF1}"/>
            </a:ext>
          </a:extLst>
        </xdr:cNvPr>
        <xdr:cNvSpPr/>
      </xdr:nvSpPr>
      <xdr:spPr>
        <a:xfrm>
          <a:off x="21272500" y="1086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112471</xdr:rowOff>
    </xdr:from>
    <xdr:to>
      <xdr:col>116</xdr:col>
      <xdr:colOff>63500</xdr:colOff>
      <xdr:row>63</xdr:row>
      <xdr:rowOff>113614</xdr:rowOff>
    </xdr:to>
    <xdr:cxnSp macro="">
      <xdr:nvCxnSpPr>
        <xdr:cNvPr id="556" name="直線コネクタ 555">
          <a:extLst>
            <a:ext uri="{FF2B5EF4-FFF2-40B4-BE49-F238E27FC236}">
              <a16:creationId xmlns:a16="http://schemas.microsoft.com/office/drawing/2014/main" id="{8404E081-3413-4694-A601-497F29905F2C}"/>
            </a:ext>
          </a:extLst>
        </xdr:cNvPr>
        <xdr:cNvCxnSpPr/>
      </xdr:nvCxnSpPr>
      <xdr:spPr>
        <a:xfrm flipV="1">
          <a:off x="21323300" y="10913821"/>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52756</xdr:rowOff>
    </xdr:from>
    <xdr:to>
      <xdr:col>107</xdr:col>
      <xdr:colOff>101600</xdr:colOff>
      <xdr:row>63</xdr:row>
      <xdr:rowOff>154356</xdr:rowOff>
    </xdr:to>
    <xdr:sp macro="" textlink="">
      <xdr:nvSpPr>
        <xdr:cNvPr id="557" name="楕円 556">
          <a:extLst>
            <a:ext uri="{FF2B5EF4-FFF2-40B4-BE49-F238E27FC236}">
              <a16:creationId xmlns:a16="http://schemas.microsoft.com/office/drawing/2014/main" id="{47AFED04-5D25-49A5-AABC-83C6381839AF}"/>
            </a:ext>
          </a:extLst>
        </xdr:cNvPr>
        <xdr:cNvSpPr/>
      </xdr:nvSpPr>
      <xdr:spPr>
        <a:xfrm>
          <a:off x="20383500" y="1085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103556</xdr:rowOff>
    </xdr:from>
    <xdr:to>
      <xdr:col>111</xdr:col>
      <xdr:colOff>177800</xdr:colOff>
      <xdr:row>63</xdr:row>
      <xdr:rowOff>113614</xdr:rowOff>
    </xdr:to>
    <xdr:cxnSp macro="">
      <xdr:nvCxnSpPr>
        <xdr:cNvPr id="558" name="直線コネクタ 557">
          <a:extLst>
            <a:ext uri="{FF2B5EF4-FFF2-40B4-BE49-F238E27FC236}">
              <a16:creationId xmlns:a16="http://schemas.microsoft.com/office/drawing/2014/main" id="{10CE3AF0-C98F-47DC-B4C0-5F392E1648AD}"/>
            </a:ext>
          </a:extLst>
        </xdr:cNvPr>
        <xdr:cNvCxnSpPr/>
      </xdr:nvCxnSpPr>
      <xdr:spPr>
        <a:xfrm>
          <a:off x="20434300" y="10904906"/>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83159</xdr:rowOff>
    </xdr:from>
    <xdr:to>
      <xdr:col>102</xdr:col>
      <xdr:colOff>165100</xdr:colOff>
      <xdr:row>64</xdr:row>
      <xdr:rowOff>13309</xdr:rowOff>
    </xdr:to>
    <xdr:sp macro="" textlink="">
      <xdr:nvSpPr>
        <xdr:cNvPr id="559" name="楕円 558">
          <a:extLst>
            <a:ext uri="{FF2B5EF4-FFF2-40B4-BE49-F238E27FC236}">
              <a16:creationId xmlns:a16="http://schemas.microsoft.com/office/drawing/2014/main" id="{10AE4E95-6CC3-44E1-A3B5-DB22AB402ED4}"/>
            </a:ext>
          </a:extLst>
        </xdr:cNvPr>
        <xdr:cNvSpPr/>
      </xdr:nvSpPr>
      <xdr:spPr>
        <a:xfrm>
          <a:off x="19494500" y="1088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103556</xdr:rowOff>
    </xdr:from>
    <xdr:to>
      <xdr:col>107</xdr:col>
      <xdr:colOff>50800</xdr:colOff>
      <xdr:row>63</xdr:row>
      <xdr:rowOff>133959</xdr:rowOff>
    </xdr:to>
    <xdr:cxnSp macro="">
      <xdr:nvCxnSpPr>
        <xdr:cNvPr id="560" name="直線コネクタ 559">
          <a:extLst>
            <a:ext uri="{FF2B5EF4-FFF2-40B4-BE49-F238E27FC236}">
              <a16:creationId xmlns:a16="http://schemas.microsoft.com/office/drawing/2014/main" id="{DCF90BFA-5026-466F-8B11-8A50F357026E}"/>
            </a:ext>
          </a:extLst>
        </xdr:cNvPr>
        <xdr:cNvCxnSpPr/>
      </xdr:nvCxnSpPr>
      <xdr:spPr>
        <a:xfrm flipV="1">
          <a:off x="19545300" y="10904906"/>
          <a:ext cx="8890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93675</xdr:rowOff>
    </xdr:from>
    <xdr:to>
      <xdr:col>98</xdr:col>
      <xdr:colOff>38100</xdr:colOff>
      <xdr:row>64</xdr:row>
      <xdr:rowOff>23825</xdr:rowOff>
    </xdr:to>
    <xdr:sp macro="" textlink="">
      <xdr:nvSpPr>
        <xdr:cNvPr id="561" name="楕円 560">
          <a:extLst>
            <a:ext uri="{FF2B5EF4-FFF2-40B4-BE49-F238E27FC236}">
              <a16:creationId xmlns:a16="http://schemas.microsoft.com/office/drawing/2014/main" id="{D5C9EA74-DB26-44E3-A424-35376597E74F}"/>
            </a:ext>
          </a:extLst>
        </xdr:cNvPr>
        <xdr:cNvSpPr/>
      </xdr:nvSpPr>
      <xdr:spPr>
        <a:xfrm>
          <a:off x="18605500" y="1089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133959</xdr:rowOff>
    </xdr:from>
    <xdr:to>
      <xdr:col>102</xdr:col>
      <xdr:colOff>114300</xdr:colOff>
      <xdr:row>63</xdr:row>
      <xdr:rowOff>144475</xdr:rowOff>
    </xdr:to>
    <xdr:cxnSp macro="">
      <xdr:nvCxnSpPr>
        <xdr:cNvPr id="562" name="直線コネクタ 561">
          <a:extLst>
            <a:ext uri="{FF2B5EF4-FFF2-40B4-BE49-F238E27FC236}">
              <a16:creationId xmlns:a16="http://schemas.microsoft.com/office/drawing/2014/main" id="{34F38D40-570E-4454-8976-39112B25516D}"/>
            </a:ext>
          </a:extLst>
        </xdr:cNvPr>
        <xdr:cNvCxnSpPr/>
      </xdr:nvCxnSpPr>
      <xdr:spPr>
        <a:xfrm flipV="1">
          <a:off x="18656300" y="10935309"/>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160596</xdr:rowOff>
    </xdr:from>
    <xdr:ext cx="469744" cy="259045"/>
    <xdr:sp macro="" textlink="">
      <xdr:nvSpPr>
        <xdr:cNvPr id="563" name="n_1aveValue【保健センター・保健所】&#10;一人当たり面積">
          <a:extLst>
            <a:ext uri="{FF2B5EF4-FFF2-40B4-BE49-F238E27FC236}">
              <a16:creationId xmlns:a16="http://schemas.microsoft.com/office/drawing/2014/main" id="{D6863B6C-D020-4E9E-8CBE-B52FB4CDD5FD}"/>
            </a:ext>
          </a:extLst>
        </xdr:cNvPr>
        <xdr:cNvSpPr txBox="1"/>
      </xdr:nvSpPr>
      <xdr:spPr>
        <a:xfrm>
          <a:off x="21075727" y="1061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157395</xdr:rowOff>
    </xdr:from>
    <xdr:ext cx="469744" cy="259045"/>
    <xdr:sp macro="" textlink="">
      <xdr:nvSpPr>
        <xdr:cNvPr id="564" name="n_2aveValue【保健センター・保健所】&#10;一人当たり面積">
          <a:extLst>
            <a:ext uri="{FF2B5EF4-FFF2-40B4-BE49-F238E27FC236}">
              <a16:creationId xmlns:a16="http://schemas.microsoft.com/office/drawing/2014/main" id="{F62A196C-46D0-43F6-AFCB-E706D5D1CC15}"/>
            </a:ext>
          </a:extLst>
        </xdr:cNvPr>
        <xdr:cNvSpPr txBox="1"/>
      </xdr:nvSpPr>
      <xdr:spPr>
        <a:xfrm>
          <a:off x="20199427" y="1061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151909</xdr:rowOff>
    </xdr:from>
    <xdr:ext cx="469744" cy="259045"/>
    <xdr:sp macro="" textlink="">
      <xdr:nvSpPr>
        <xdr:cNvPr id="565" name="n_3aveValue【保健センター・保健所】&#10;一人当たり面積">
          <a:extLst>
            <a:ext uri="{FF2B5EF4-FFF2-40B4-BE49-F238E27FC236}">
              <a16:creationId xmlns:a16="http://schemas.microsoft.com/office/drawing/2014/main" id="{641EA94D-A845-4CE1-94FD-B822144909C9}"/>
            </a:ext>
          </a:extLst>
        </xdr:cNvPr>
        <xdr:cNvSpPr txBox="1"/>
      </xdr:nvSpPr>
      <xdr:spPr>
        <a:xfrm>
          <a:off x="19310427" y="1061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155109</xdr:rowOff>
    </xdr:from>
    <xdr:ext cx="469744" cy="259045"/>
    <xdr:sp macro="" textlink="">
      <xdr:nvSpPr>
        <xdr:cNvPr id="566" name="n_4aveValue【保健センター・保健所】&#10;一人当たり面積">
          <a:extLst>
            <a:ext uri="{FF2B5EF4-FFF2-40B4-BE49-F238E27FC236}">
              <a16:creationId xmlns:a16="http://schemas.microsoft.com/office/drawing/2014/main" id="{1FBF4BA8-DA6A-49AB-ABA3-2277D82526B0}"/>
            </a:ext>
          </a:extLst>
        </xdr:cNvPr>
        <xdr:cNvSpPr txBox="1"/>
      </xdr:nvSpPr>
      <xdr:spPr>
        <a:xfrm>
          <a:off x="18421427" y="106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155541</xdr:rowOff>
    </xdr:from>
    <xdr:ext cx="469744" cy="259045"/>
    <xdr:sp macro="" textlink="">
      <xdr:nvSpPr>
        <xdr:cNvPr id="567" name="n_1mainValue【保健センター・保健所】&#10;一人当たり面積">
          <a:extLst>
            <a:ext uri="{FF2B5EF4-FFF2-40B4-BE49-F238E27FC236}">
              <a16:creationId xmlns:a16="http://schemas.microsoft.com/office/drawing/2014/main" id="{C854534D-426D-4935-8637-2C7D504FB7F8}"/>
            </a:ext>
          </a:extLst>
        </xdr:cNvPr>
        <xdr:cNvSpPr txBox="1"/>
      </xdr:nvSpPr>
      <xdr:spPr>
        <a:xfrm>
          <a:off x="21075727" y="1095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145483</xdr:rowOff>
    </xdr:from>
    <xdr:ext cx="469744" cy="259045"/>
    <xdr:sp macro="" textlink="">
      <xdr:nvSpPr>
        <xdr:cNvPr id="568" name="n_2mainValue【保健センター・保健所】&#10;一人当たり面積">
          <a:extLst>
            <a:ext uri="{FF2B5EF4-FFF2-40B4-BE49-F238E27FC236}">
              <a16:creationId xmlns:a16="http://schemas.microsoft.com/office/drawing/2014/main" id="{7D7A7628-DC2E-4070-A196-B1612EB341B4}"/>
            </a:ext>
          </a:extLst>
        </xdr:cNvPr>
        <xdr:cNvSpPr txBox="1"/>
      </xdr:nvSpPr>
      <xdr:spPr>
        <a:xfrm>
          <a:off x="20199427" y="1094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4436</xdr:rowOff>
    </xdr:from>
    <xdr:ext cx="469744" cy="259045"/>
    <xdr:sp macro="" textlink="">
      <xdr:nvSpPr>
        <xdr:cNvPr id="569" name="n_3mainValue【保健センター・保健所】&#10;一人当たり面積">
          <a:extLst>
            <a:ext uri="{FF2B5EF4-FFF2-40B4-BE49-F238E27FC236}">
              <a16:creationId xmlns:a16="http://schemas.microsoft.com/office/drawing/2014/main" id="{5D8273D2-B3A6-468E-9284-F56FA6AC98BA}"/>
            </a:ext>
          </a:extLst>
        </xdr:cNvPr>
        <xdr:cNvSpPr txBox="1"/>
      </xdr:nvSpPr>
      <xdr:spPr>
        <a:xfrm>
          <a:off x="19310427" y="1097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14952</xdr:rowOff>
    </xdr:from>
    <xdr:ext cx="469744" cy="259045"/>
    <xdr:sp macro="" textlink="">
      <xdr:nvSpPr>
        <xdr:cNvPr id="570" name="n_4mainValue【保健センター・保健所】&#10;一人当たり面積">
          <a:extLst>
            <a:ext uri="{FF2B5EF4-FFF2-40B4-BE49-F238E27FC236}">
              <a16:creationId xmlns:a16="http://schemas.microsoft.com/office/drawing/2014/main" id="{27D8DBDB-F9CB-42D0-A881-86C72BF65FB8}"/>
            </a:ext>
          </a:extLst>
        </xdr:cNvPr>
        <xdr:cNvSpPr txBox="1"/>
      </xdr:nvSpPr>
      <xdr:spPr>
        <a:xfrm>
          <a:off x="18421427" y="1098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1" name="正方形/長方形 570">
          <a:extLst>
            <a:ext uri="{FF2B5EF4-FFF2-40B4-BE49-F238E27FC236}">
              <a16:creationId xmlns:a16="http://schemas.microsoft.com/office/drawing/2014/main" id="{CDF308BC-B42F-4905-BAAF-7FE57CA8C72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2" name="正方形/長方形 571">
          <a:extLst>
            <a:ext uri="{FF2B5EF4-FFF2-40B4-BE49-F238E27FC236}">
              <a16:creationId xmlns:a16="http://schemas.microsoft.com/office/drawing/2014/main" id="{9B1BAA14-FD20-4DA1-9A6B-D2E4E9529D1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3" name="正方形/長方形 572">
          <a:extLst>
            <a:ext uri="{FF2B5EF4-FFF2-40B4-BE49-F238E27FC236}">
              <a16:creationId xmlns:a16="http://schemas.microsoft.com/office/drawing/2014/main" id="{ECB5B81C-C576-44D5-BBCB-0FCCF9665F2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4" name="正方形/長方形 573">
          <a:extLst>
            <a:ext uri="{FF2B5EF4-FFF2-40B4-BE49-F238E27FC236}">
              <a16:creationId xmlns:a16="http://schemas.microsoft.com/office/drawing/2014/main" id="{04601C19-CD7C-42CE-8325-BB3C47B3C45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5" name="正方形/長方形 574">
          <a:extLst>
            <a:ext uri="{FF2B5EF4-FFF2-40B4-BE49-F238E27FC236}">
              <a16:creationId xmlns:a16="http://schemas.microsoft.com/office/drawing/2014/main" id="{6D1A3444-40AF-473E-AEC3-0D6210A40ED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6" name="正方形/長方形 575">
          <a:extLst>
            <a:ext uri="{FF2B5EF4-FFF2-40B4-BE49-F238E27FC236}">
              <a16:creationId xmlns:a16="http://schemas.microsoft.com/office/drawing/2014/main" id="{1906F263-0805-4FEF-A7ED-D18E723290E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7" name="正方形/長方形 576">
          <a:extLst>
            <a:ext uri="{FF2B5EF4-FFF2-40B4-BE49-F238E27FC236}">
              <a16:creationId xmlns:a16="http://schemas.microsoft.com/office/drawing/2014/main" id="{FACD33FC-2836-4E5D-9C27-37DBB6880A3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8" name="正方形/長方形 577">
          <a:extLst>
            <a:ext uri="{FF2B5EF4-FFF2-40B4-BE49-F238E27FC236}">
              <a16:creationId xmlns:a16="http://schemas.microsoft.com/office/drawing/2014/main" id="{589E98B0-D997-4A05-8ECC-516294278C6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9" name="テキスト ボックス 578">
          <a:extLst>
            <a:ext uri="{FF2B5EF4-FFF2-40B4-BE49-F238E27FC236}">
              <a16:creationId xmlns:a16="http://schemas.microsoft.com/office/drawing/2014/main" id="{1475FA7F-2981-4F95-A668-1C6DD5B7E70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0" name="直線コネクタ 579">
          <a:extLst>
            <a:ext uri="{FF2B5EF4-FFF2-40B4-BE49-F238E27FC236}">
              <a16:creationId xmlns:a16="http://schemas.microsoft.com/office/drawing/2014/main" id="{2AAC59F1-A5E3-4756-A4C3-8FA381DF29B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1" name="テキスト ボックス 580">
          <a:extLst>
            <a:ext uri="{FF2B5EF4-FFF2-40B4-BE49-F238E27FC236}">
              <a16:creationId xmlns:a16="http://schemas.microsoft.com/office/drawing/2014/main" id="{8BB5742D-879F-42F6-9276-E87126DB8E8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2" name="直線コネクタ 581">
          <a:extLst>
            <a:ext uri="{FF2B5EF4-FFF2-40B4-BE49-F238E27FC236}">
              <a16:creationId xmlns:a16="http://schemas.microsoft.com/office/drawing/2014/main" id="{51AFEFB7-749A-40DF-9DF7-99D65E3FA6D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83" name="テキスト ボックス 582">
          <a:extLst>
            <a:ext uri="{FF2B5EF4-FFF2-40B4-BE49-F238E27FC236}">
              <a16:creationId xmlns:a16="http://schemas.microsoft.com/office/drawing/2014/main" id="{8F3B0869-3B95-4FF2-86B4-07846B4D2F17}"/>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4" name="直線コネクタ 583">
          <a:extLst>
            <a:ext uri="{FF2B5EF4-FFF2-40B4-BE49-F238E27FC236}">
              <a16:creationId xmlns:a16="http://schemas.microsoft.com/office/drawing/2014/main" id="{EEA574D3-CA13-48C3-87DE-260A21D1401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5" name="テキスト ボックス 584">
          <a:extLst>
            <a:ext uri="{FF2B5EF4-FFF2-40B4-BE49-F238E27FC236}">
              <a16:creationId xmlns:a16="http://schemas.microsoft.com/office/drawing/2014/main" id="{51703E0A-A424-4D8C-9375-9C034010CFE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6" name="直線コネクタ 585">
          <a:extLst>
            <a:ext uri="{FF2B5EF4-FFF2-40B4-BE49-F238E27FC236}">
              <a16:creationId xmlns:a16="http://schemas.microsoft.com/office/drawing/2014/main" id="{CFF33105-9821-4B90-98C6-1CAAFE3047D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7" name="テキスト ボックス 586">
          <a:extLst>
            <a:ext uri="{FF2B5EF4-FFF2-40B4-BE49-F238E27FC236}">
              <a16:creationId xmlns:a16="http://schemas.microsoft.com/office/drawing/2014/main" id="{4497EDD7-32FE-4EB8-9133-A150DC06040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8" name="直線コネクタ 587">
          <a:extLst>
            <a:ext uri="{FF2B5EF4-FFF2-40B4-BE49-F238E27FC236}">
              <a16:creationId xmlns:a16="http://schemas.microsoft.com/office/drawing/2014/main" id="{78A86C83-6508-4CE0-B527-53F6478B72C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9" name="テキスト ボックス 588">
          <a:extLst>
            <a:ext uri="{FF2B5EF4-FFF2-40B4-BE49-F238E27FC236}">
              <a16:creationId xmlns:a16="http://schemas.microsoft.com/office/drawing/2014/main" id="{5FAED105-5CAE-43FC-91B4-2A2995069E8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0" name="直線コネクタ 589">
          <a:extLst>
            <a:ext uri="{FF2B5EF4-FFF2-40B4-BE49-F238E27FC236}">
              <a16:creationId xmlns:a16="http://schemas.microsoft.com/office/drawing/2014/main" id="{96F7C7C1-A419-4121-85CC-1FB2FD821B7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91" name="テキスト ボックス 590">
          <a:extLst>
            <a:ext uri="{FF2B5EF4-FFF2-40B4-BE49-F238E27FC236}">
              <a16:creationId xmlns:a16="http://schemas.microsoft.com/office/drawing/2014/main" id="{ACF83450-0562-41B4-9376-34699EE067A5}"/>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2" name="直線コネクタ 591">
          <a:extLst>
            <a:ext uri="{FF2B5EF4-FFF2-40B4-BE49-F238E27FC236}">
              <a16:creationId xmlns:a16="http://schemas.microsoft.com/office/drawing/2014/main" id="{05A665B1-01A6-49F9-BDA8-94C0806855C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3" name="【消防施設】&#10;有形固定資産減価償却率グラフ枠">
          <a:extLst>
            <a:ext uri="{FF2B5EF4-FFF2-40B4-BE49-F238E27FC236}">
              <a16:creationId xmlns:a16="http://schemas.microsoft.com/office/drawing/2014/main" id="{4785DC8D-6F35-4899-8FBB-09E968A4118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94" name="直線コネクタ 593">
          <a:extLst>
            <a:ext uri="{FF2B5EF4-FFF2-40B4-BE49-F238E27FC236}">
              <a16:creationId xmlns:a16="http://schemas.microsoft.com/office/drawing/2014/main" id="{63262698-709C-4052-AF41-8183F6BBAA89}"/>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95" name="【消防施設】&#10;有形固定資産減価償却率最小値テキスト">
          <a:extLst>
            <a:ext uri="{FF2B5EF4-FFF2-40B4-BE49-F238E27FC236}">
              <a16:creationId xmlns:a16="http://schemas.microsoft.com/office/drawing/2014/main" id="{1A25E227-CAD1-40E4-886B-9B177C416AE6}"/>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96" name="直線コネクタ 595">
          <a:extLst>
            <a:ext uri="{FF2B5EF4-FFF2-40B4-BE49-F238E27FC236}">
              <a16:creationId xmlns:a16="http://schemas.microsoft.com/office/drawing/2014/main" id="{6887130B-F804-4369-AA35-432E6FD9AA5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97" name="【消防施設】&#10;有形固定資産減価償却率最大値テキスト">
          <a:extLst>
            <a:ext uri="{FF2B5EF4-FFF2-40B4-BE49-F238E27FC236}">
              <a16:creationId xmlns:a16="http://schemas.microsoft.com/office/drawing/2014/main" id="{0E06AF7C-0AAD-44BF-A82C-F51F888D18AD}"/>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98" name="直線コネクタ 597">
          <a:extLst>
            <a:ext uri="{FF2B5EF4-FFF2-40B4-BE49-F238E27FC236}">
              <a16:creationId xmlns:a16="http://schemas.microsoft.com/office/drawing/2014/main" id="{C8E834EE-7129-47FB-9691-836E55F55C3A}"/>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87647</xdr:rowOff>
    </xdr:from>
    <xdr:ext cx="405111" cy="259045"/>
    <xdr:sp macro="" textlink="">
      <xdr:nvSpPr>
        <xdr:cNvPr id="599" name="【消防施設】&#10;有形固定資産減価償却率平均値テキスト">
          <a:extLst>
            <a:ext uri="{FF2B5EF4-FFF2-40B4-BE49-F238E27FC236}">
              <a16:creationId xmlns:a16="http://schemas.microsoft.com/office/drawing/2014/main" id="{6E992AB0-C4FC-4B9A-850F-364C4568AB00}"/>
            </a:ext>
          </a:extLst>
        </xdr:cNvPr>
        <xdr:cNvSpPr txBox="1"/>
      </xdr:nvSpPr>
      <xdr:spPr>
        <a:xfrm>
          <a:off x="16357600" y="1397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600" name="フローチャート: 判断 599">
          <a:extLst>
            <a:ext uri="{FF2B5EF4-FFF2-40B4-BE49-F238E27FC236}">
              <a16:creationId xmlns:a16="http://schemas.microsoft.com/office/drawing/2014/main" id="{A7891ACF-8036-4B8A-AEFA-C88ADF52D6B4}"/>
            </a:ext>
          </a:extLst>
        </xdr:cNvPr>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601" name="フローチャート: 判断 600">
          <a:extLst>
            <a:ext uri="{FF2B5EF4-FFF2-40B4-BE49-F238E27FC236}">
              <a16:creationId xmlns:a16="http://schemas.microsoft.com/office/drawing/2014/main" id="{0B4028B6-BE41-401E-A8FE-6C1657D84710}"/>
            </a:ext>
          </a:extLst>
        </xdr:cNvPr>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110489</xdr:rowOff>
    </xdr:from>
    <xdr:to>
      <xdr:col>76</xdr:col>
      <xdr:colOff>165100</xdr:colOff>
      <xdr:row>82</xdr:row>
      <xdr:rowOff>40639</xdr:rowOff>
    </xdr:to>
    <xdr:sp macro="" textlink="">
      <xdr:nvSpPr>
        <xdr:cNvPr id="602" name="フローチャート: 判断 601">
          <a:extLst>
            <a:ext uri="{FF2B5EF4-FFF2-40B4-BE49-F238E27FC236}">
              <a16:creationId xmlns:a16="http://schemas.microsoft.com/office/drawing/2014/main" id="{A5596CE1-CAE4-406F-8DA9-E66C677C1610}"/>
            </a:ext>
          </a:extLst>
        </xdr:cNvPr>
        <xdr:cNvSpPr/>
      </xdr:nvSpPr>
      <xdr:spPr>
        <a:xfrm>
          <a:off x="14541500" y="139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160020</xdr:rowOff>
    </xdr:from>
    <xdr:to>
      <xdr:col>72</xdr:col>
      <xdr:colOff>38100</xdr:colOff>
      <xdr:row>82</xdr:row>
      <xdr:rowOff>90170</xdr:rowOff>
    </xdr:to>
    <xdr:sp macro="" textlink="">
      <xdr:nvSpPr>
        <xdr:cNvPr id="603" name="フローチャート: 判断 602">
          <a:extLst>
            <a:ext uri="{FF2B5EF4-FFF2-40B4-BE49-F238E27FC236}">
              <a16:creationId xmlns:a16="http://schemas.microsoft.com/office/drawing/2014/main" id="{318ACC86-B238-44D5-B4E3-DE503F301465}"/>
            </a:ext>
          </a:extLst>
        </xdr:cNvPr>
        <xdr:cNvSpPr/>
      </xdr:nvSpPr>
      <xdr:spPr>
        <a:xfrm>
          <a:off x="1365250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3811</xdr:rowOff>
    </xdr:from>
    <xdr:to>
      <xdr:col>67</xdr:col>
      <xdr:colOff>101600</xdr:colOff>
      <xdr:row>82</xdr:row>
      <xdr:rowOff>105411</xdr:rowOff>
    </xdr:to>
    <xdr:sp macro="" textlink="">
      <xdr:nvSpPr>
        <xdr:cNvPr id="604" name="フローチャート: 判断 603">
          <a:extLst>
            <a:ext uri="{FF2B5EF4-FFF2-40B4-BE49-F238E27FC236}">
              <a16:creationId xmlns:a16="http://schemas.microsoft.com/office/drawing/2014/main" id="{F7380F33-B3A0-4329-8BC1-B9094FF60798}"/>
            </a:ext>
          </a:extLst>
        </xdr:cNvPr>
        <xdr:cNvSpPr/>
      </xdr:nvSpPr>
      <xdr:spPr>
        <a:xfrm>
          <a:off x="127635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5FAB1B0B-8019-439A-89F6-3D60B2099E7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7421D57E-F415-48C5-ADB3-499899599D0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AF6C22DA-8B5E-4B22-8E15-FD27FBC61E1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D4864235-7F98-4C0B-8858-0C7AB3BF609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B78BAA68-00EC-45F8-9E18-F0AD111719B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30480</xdr:rowOff>
    </xdr:from>
    <xdr:to>
      <xdr:col>85</xdr:col>
      <xdr:colOff>177800</xdr:colOff>
      <xdr:row>80</xdr:row>
      <xdr:rowOff>132080</xdr:rowOff>
    </xdr:to>
    <xdr:sp macro="" textlink="">
      <xdr:nvSpPr>
        <xdr:cNvPr id="610" name="楕円 609">
          <a:extLst>
            <a:ext uri="{FF2B5EF4-FFF2-40B4-BE49-F238E27FC236}">
              <a16:creationId xmlns:a16="http://schemas.microsoft.com/office/drawing/2014/main" id="{7A93F5FF-0379-4D54-B1EB-5A9F4CEC08C2}"/>
            </a:ext>
          </a:extLst>
        </xdr:cNvPr>
        <xdr:cNvSpPr/>
      </xdr:nvSpPr>
      <xdr:spPr>
        <a:xfrm>
          <a:off x="162687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53357</xdr:rowOff>
    </xdr:from>
    <xdr:ext cx="405111" cy="259045"/>
    <xdr:sp macro="" textlink="">
      <xdr:nvSpPr>
        <xdr:cNvPr id="611" name="【消防施設】&#10;有形固定資産減価償却率該当値テキスト">
          <a:extLst>
            <a:ext uri="{FF2B5EF4-FFF2-40B4-BE49-F238E27FC236}">
              <a16:creationId xmlns:a16="http://schemas.microsoft.com/office/drawing/2014/main" id="{BD9DD8FD-0D23-48E1-BD7A-9774B5AC4DF0}"/>
            </a:ext>
          </a:extLst>
        </xdr:cNvPr>
        <xdr:cNvSpPr txBox="1"/>
      </xdr:nvSpPr>
      <xdr:spPr>
        <a:xfrm>
          <a:off x="16357600" y="13597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3811</xdr:rowOff>
    </xdr:from>
    <xdr:to>
      <xdr:col>81</xdr:col>
      <xdr:colOff>101600</xdr:colOff>
      <xdr:row>80</xdr:row>
      <xdr:rowOff>105411</xdr:rowOff>
    </xdr:to>
    <xdr:sp macro="" textlink="">
      <xdr:nvSpPr>
        <xdr:cNvPr id="612" name="楕円 611">
          <a:extLst>
            <a:ext uri="{FF2B5EF4-FFF2-40B4-BE49-F238E27FC236}">
              <a16:creationId xmlns:a16="http://schemas.microsoft.com/office/drawing/2014/main" id="{465B6F59-7CC4-429A-BF31-71EDD702AF37}"/>
            </a:ext>
          </a:extLst>
        </xdr:cNvPr>
        <xdr:cNvSpPr/>
      </xdr:nvSpPr>
      <xdr:spPr>
        <a:xfrm>
          <a:off x="15430500" y="137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54611</xdr:rowOff>
    </xdr:from>
    <xdr:to>
      <xdr:col>85</xdr:col>
      <xdr:colOff>127000</xdr:colOff>
      <xdr:row>80</xdr:row>
      <xdr:rowOff>81280</xdr:rowOff>
    </xdr:to>
    <xdr:cxnSp macro="">
      <xdr:nvCxnSpPr>
        <xdr:cNvPr id="613" name="直線コネクタ 612">
          <a:extLst>
            <a:ext uri="{FF2B5EF4-FFF2-40B4-BE49-F238E27FC236}">
              <a16:creationId xmlns:a16="http://schemas.microsoft.com/office/drawing/2014/main" id="{18347D58-CD4E-4C86-B330-E9C300063571}"/>
            </a:ext>
          </a:extLst>
        </xdr:cNvPr>
        <xdr:cNvCxnSpPr/>
      </xdr:nvCxnSpPr>
      <xdr:spPr>
        <a:xfrm>
          <a:off x="15481300" y="1377061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69850</xdr:rowOff>
    </xdr:from>
    <xdr:to>
      <xdr:col>76</xdr:col>
      <xdr:colOff>165100</xdr:colOff>
      <xdr:row>81</xdr:row>
      <xdr:rowOff>0</xdr:rowOff>
    </xdr:to>
    <xdr:sp macro="" textlink="">
      <xdr:nvSpPr>
        <xdr:cNvPr id="614" name="楕円 613">
          <a:extLst>
            <a:ext uri="{FF2B5EF4-FFF2-40B4-BE49-F238E27FC236}">
              <a16:creationId xmlns:a16="http://schemas.microsoft.com/office/drawing/2014/main" id="{476F60D6-E20B-4D99-9211-442402241BB4}"/>
            </a:ext>
          </a:extLst>
        </xdr:cNvPr>
        <xdr:cNvSpPr/>
      </xdr:nvSpPr>
      <xdr:spPr>
        <a:xfrm>
          <a:off x="14541500" y="1378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54611</xdr:rowOff>
    </xdr:from>
    <xdr:to>
      <xdr:col>81</xdr:col>
      <xdr:colOff>50800</xdr:colOff>
      <xdr:row>80</xdr:row>
      <xdr:rowOff>120650</xdr:rowOff>
    </xdr:to>
    <xdr:cxnSp macro="">
      <xdr:nvCxnSpPr>
        <xdr:cNvPr id="615" name="直線コネクタ 614">
          <a:extLst>
            <a:ext uri="{FF2B5EF4-FFF2-40B4-BE49-F238E27FC236}">
              <a16:creationId xmlns:a16="http://schemas.microsoft.com/office/drawing/2014/main" id="{C5C777C9-D1A1-4344-94C0-FCCC8DD07AB5}"/>
            </a:ext>
          </a:extLst>
        </xdr:cNvPr>
        <xdr:cNvCxnSpPr/>
      </xdr:nvCxnSpPr>
      <xdr:spPr>
        <a:xfrm flipV="1">
          <a:off x="14592300" y="13770611"/>
          <a:ext cx="889000" cy="6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46989</xdr:rowOff>
    </xdr:from>
    <xdr:to>
      <xdr:col>72</xdr:col>
      <xdr:colOff>38100</xdr:colOff>
      <xdr:row>80</xdr:row>
      <xdr:rowOff>148589</xdr:rowOff>
    </xdr:to>
    <xdr:sp macro="" textlink="">
      <xdr:nvSpPr>
        <xdr:cNvPr id="616" name="楕円 615">
          <a:extLst>
            <a:ext uri="{FF2B5EF4-FFF2-40B4-BE49-F238E27FC236}">
              <a16:creationId xmlns:a16="http://schemas.microsoft.com/office/drawing/2014/main" id="{78DDA52C-2193-4507-987A-8ABEC1E4FD25}"/>
            </a:ext>
          </a:extLst>
        </xdr:cNvPr>
        <xdr:cNvSpPr/>
      </xdr:nvSpPr>
      <xdr:spPr>
        <a:xfrm>
          <a:off x="13652500" y="1376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97789</xdr:rowOff>
    </xdr:from>
    <xdr:to>
      <xdr:col>76</xdr:col>
      <xdr:colOff>114300</xdr:colOff>
      <xdr:row>80</xdr:row>
      <xdr:rowOff>120650</xdr:rowOff>
    </xdr:to>
    <xdr:cxnSp macro="">
      <xdr:nvCxnSpPr>
        <xdr:cNvPr id="617" name="直線コネクタ 616">
          <a:extLst>
            <a:ext uri="{FF2B5EF4-FFF2-40B4-BE49-F238E27FC236}">
              <a16:creationId xmlns:a16="http://schemas.microsoft.com/office/drawing/2014/main" id="{908B5ABA-C725-48C1-8D38-AB585677E5F6}"/>
            </a:ext>
          </a:extLst>
        </xdr:cNvPr>
        <xdr:cNvCxnSpPr/>
      </xdr:nvCxnSpPr>
      <xdr:spPr>
        <a:xfrm>
          <a:off x="13703300" y="138137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66039</xdr:rowOff>
    </xdr:from>
    <xdr:to>
      <xdr:col>67</xdr:col>
      <xdr:colOff>101600</xdr:colOff>
      <xdr:row>79</xdr:row>
      <xdr:rowOff>167639</xdr:rowOff>
    </xdr:to>
    <xdr:sp macro="" textlink="">
      <xdr:nvSpPr>
        <xdr:cNvPr id="618" name="楕円 617">
          <a:extLst>
            <a:ext uri="{FF2B5EF4-FFF2-40B4-BE49-F238E27FC236}">
              <a16:creationId xmlns:a16="http://schemas.microsoft.com/office/drawing/2014/main" id="{16AA0EE9-352F-4250-98FD-1FA2B4CA7015}"/>
            </a:ext>
          </a:extLst>
        </xdr:cNvPr>
        <xdr:cNvSpPr/>
      </xdr:nvSpPr>
      <xdr:spPr>
        <a:xfrm>
          <a:off x="12763500" y="1361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116839</xdr:rowOff>
    </xdr:from>
    <xdr:to>
      <xdr:col>71</xdr:col>
      <xdr:colOff>177800</xdr:colOff>
      <xdr:row>80</xdr:row>
      <xdr:rowOff>97789</xdr:rowOff>
    </xdr:to>
    <xdr:cxnSp macro="">
      <xdr:nvCxnSpPr>
        <xdr:cNvPr id="619" name="直線コネクタ 618">
          <a:extLst>
            <a:ext uri="{FF2B5EF4-FFF2-40B4-BE49-F238E27FC236}">
              <a16:creationId xmlns:a16="http://schemas.microsoft.com/office/drawing/2014/main" id="{1FB74A34-041B-4F9B-9502-BF5F21822706}"/>
            </a:ext>
          </a:extLst>
        </xdr:cNvPr>
        <xdr:cNvCxnSpPr/>
      </xdr:nvCxnSpPr>
      <xdr:spPr>
        <a:xfrm>
          <a:off x="12814300" y="1366138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26688</xdr:rowOff>
    </xdr:from>
    <xdr:ext cx="405111" cy="259045"/>
    <xdr:sp macro="" textlink="">
      <xdr:nvSpPr>
        <xdr:cNvPr id="620" name="n_1aveValue【消防施設】&#10;有形固定資産減価償却率">
          <a:extLst>
            <a:ext uri="{FF2B5EF4-FFF2-40B4-BE49-F238E27FC236}">
              <a16:creationId xmlns:a16="http://schemas.microsoft.com/office/drawing/2014/main" id="{557C2A81-6CA5-44F5-9C43-E2EF217B1D8B}"/>
            </a:ext>
          </a:extLst>
        </xdr:cNvPr>
        <xdr:cNvSpPr txBox="1"/>
      </xdr:nvSpPr>
      <xdr:spPr>
        <a:xfrm>
          <a:off x="15266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31766</xdr:rowOff>
    </xdr:from>
    <xdr:ext cx="405111" cy="259045"/>
    <xdr:sp macro="" textlink="">
      <xdr:nvSpPr>
        <xdr:cNvPr id="621" name="n_2aveValue【消防施設】&#10;有形固定資産減価償却率">
          <a:extLst>
            <a:ext uri="{FF2B5EF4-FFF2-40B4-BE49-F238E27FC236}">
              <a16:creationId xmlns:a16="http://schemas.microsoft.com/office/drawing/2014/main" id="{F17047D3-6E7F-475A-AC80-437D3647F06C}"/>
            </a:ext>
          </a:extLst>
        </xdr:cNvPr>
        <xdr:cNvSpPr txBox="1"/>
      </xdr:nvSpPr>
      <xdr:spPr>
        <a:xfrm>
          <a:off x="14389744" y="14090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81297</xdr:rowOff>
    </xdr:from>
    <xdr:ext cx="405111" cy="259045"/>
    <xdr:sp macro="" textlink="">
      <xdr:nvSpPr>
        <xdr:cNvPr id="622" name="n_3aveValue【消防施設】&#10;有形固定資産減価償却率">
          <a:extLst>
            <a:ext uri="{FF2B5EF4-FFF2-40B4-BE49-F238E27FC236}">
              <a16:creationId xmlns:a16="http://schemas.microsoft.com/office/drawing/2014/main" id="{1FC49B42-6141-49F2-A1D2-6EBCB86DFFEF}"/>
            </a:ext>
          </a:extLst>
        </xdr:cNvPr>
        <xdr:cNvSpPr txBox="1"/>
      </xdr:nvSpPr>
      <xdr:spPr>
        <a:xfrm>
          <a:off x="13500744" y="14140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96538</xdr:rowOff>
    </xdr:from>
    <xdr:ext cx="405111" cy="259045"/>
    <xdr:sp macro="" textlink="">
      <xdr:nvSpPr>
        <xdr:cNvPr id="623" name="n_4aveValue【消防施設】&#10;有形固定資産減価償却率">
          <a:extLst>
            <a:ext uri="{FF2B5EF4-FFF2-40B4-BE49-F238E27FC236}">
              <a16:creationId xmlns:a16="http://schemas.microsoft.com/office/drawing/2014/main" id="{04FDA9DE-D51C-4EDC-A698-D44DC859ACD9}"/>
            </a:ext>
          </a:extLst>
        </xdr:cNvPr>
        <xdr:cNvSpPr txBox="1"/>
      </xdr:nvSpPr>
      <xdr:spPr>
        <a:xfrm>
          <a:off x="12611744" y="1415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121938</xdr:rowOff>
    </xdr:from>
    <xdr:ext cx="405111" cy="259045"/>
    <xdr:sp macro="" textlink="">
      <xdr:nvSpPr>
        <xdr:cNvPr id="624" name="n_1mainValue【消防施設】&#10;有形固定資産減価償却率">
          <a:extLst>
            <a:ext uri="{FF2B5EF4-FFF2-40B4-BE49-F238E27FC236}">
              <a16:creationId xmlns:a16="http://schemas.microsoft.com/office/drawing/2014/main" id="{76F6D867-5413-49C4-8669-1CD55142A9B5}"/>
            </a:ext>
          </a:extLst>
        </xdr:cNvPr>
        <xdr:cNvSpPr txBox="1"/>
      </xdr:nvSpPr>
      <xdr:spPr>
        <a:xfrm>
          <a:off x="15266044" y="13495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16527</xdr:rowOff>
    </xdr:from>
    <xdr:ext cx="405111" cy="259045"/>
    <xdr:sp macro="" textlink="">
      <xdr:nvSpPr>
        <xdr:cNvPr id="625" name="n_2mainValue【消防施設】&#10;有形固定資産減価償却率">
          <a:extLst>
            <a:ext uri="{FF2B5EF4-FFF2-40B4-BE49-F238E27FC236}">
              <a16:creationId xmlns:a16="http://schemas.microsoft.com/office/drawing/2014/main" id="{41ED3D2C-A608-4D8B-BAA3-79AA1CAC22BD}"/>
            </a:ext>
          </a:extLst>
        </xdr:cNvPr>
        <xdr:cNvSpPr txBox="1"/>
      </xdr:nvSpPr>
      <xdr:spPr>
        <a:xfrm>
          <a:off x="14389744" y="13561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165116</xdr:rowOff>
    </xdr:from>
    <xdr:ext cx="405111" cy="259045"/>
    <xdr:sp macro="" textlink="">
      <xdr:nvSpPr>
        <xdr:cNvPr id="626" name="n_3mainValue【消防施設】&#10;有形固定資産減価償却率">
          <a:extLst>
            <a:ext uri="{FF2B5EF4-FFF2-40B4-BE49-F238E27FC236}">
              <a16:creationId xmlns:a16="http://schemas.microsoft.com/office/drawing/2014/main" id="{6405E7A3-6129-47D7-9EFC-E597C96CD199}"/>
            </a:ext>
          </a:extLst>
        </xdr:cNvPr>
        <xdr:cNvSpPr txBox="1"/>
      </xdr:nvSpPr>
      <xdr:spPr>
        <a:xfrm>
          <a:off x="13500744" y="13538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12716</xdr:rowOff>
    </xdr:from>
    <xdr:ext cx="405111" cy="259045"/>
    <xdr:sp macro="" textlink="">
      <xdr:nvSpPr>
        <xdr:cNvPr id="627" name="n_4mainValue【消防施設】&#10;有形固定資産減価償却率">
          <a:extLst>
            <a:ext uri="{FF2B5EF4-FFF2-40B4-BE49-F238E27FC236}">
              <a16:creationId xmlns:a16="http://schemas.microsoft.com/office/drawing/2014/main" id="{B7C4826C-73C8-4FA2-A78A-0F7456ADA368}"/>
            </a:ext>
          </a:extLst>
        </xdr:cNvPr>
        <xdr:cNvSpPr txBox="1"/>
      </xdr:nvSpPr>
      <xdr:spPr>
        <a:xfrm>
          <a:off x="12611744" y="13385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8" name="正方形/長方形 627">
          <a:extLst>
            <a:ext uri="{FF2B5EF4-FFF2-40B4-BE49-F238E27FC236}">
              <a16:creationId xmlns:a16="http://schemas.microsoft.com/office/drawing/2014/main" id="{84651A19-E0A2-4A67-B220-1A1DC213B0D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9" name="正方形/長方形 628">
          <a:extLst>
            <a:ext uri="{FF2B5EF4-FFF2-40B4-BE49-F238E27FC236}">
              <a16:creationId xmlns:a16="http://schemas.microsoft.com/office/drawing/2014/main" id="{C76AC9E7-9D42-4EDD-B293-C776475D70C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0" name="正方形/長方形 629">
          <a:extLst>
            <a:ext uri="{FF2B5EF4-FFF2-40B4-BE49-F238E27FC236}">
              <a16:creationId xmlns:a16="http://schemas.microsoft.com/office/drawing/2014/main" id="{F6DC6E2F-44ED-436E-AD18-411F62830F2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1" name="正方形/長方形 630">
          <a:extLst>
            <a:ext uri="{FF2B5EF4-FFF2-40B4-BE49-F238E27FC236}">
              <a16:creationId xmlns:a16="http://schemas.microsoft.com/office/drawing/2014/main" id="{016F9EF3-6F08-4E12-B715-9577983288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2" name="正方形/長方形 631">
          <a:extLst>
            <a:ext uri="{FF2B5EF4-FFF2-40B4-BE49-F238E27FC236}">
              <a16:creationId xmlns:a16="http://schemas.microsoft.com/office/drawing/2014/main" id="{66F9F721-1477-45AA-96FA-ECC44511BAC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3" name="正方形/長方形 632">
          <a:extLst>
            <a:ext uri="{FF2B5EF4-FFF2-40B4-BE49-F238E27FC236}">
              <a16:creationId xmlns:a16="http://schemas.microsoft.com/office/drawing/2014/main" id="{10346ED0-8CBA-4243-9D82-844B6ABDC22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4" name="正方形/長方形 633">
          <a:extLst>
            <a:ext uri="{FF2B5EF4-FFF2-40B4-BE49-F238E27FC236}">
              <a16:creationId xmlns:a16="http://schemas.microsoft.com/office/drawing/2014/main" id="{50200E2F-5C50-4210-AE94-80C6B0A18CB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5" name="正方形/長方形 634">
          <a:extLst>
            <a:ext uri="{FF2B5EF4-FFF2-40B4-BE49-F238E27FC236}">
              <a16:creationId xmlns:a16="http://schemas.microsoft.com/office/drawing/2014/main" id="{C8312D07-6907-4E10-AC15-97ED8CEAE59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6" name="テキスト ボックス 635">
          <a:extLst>
            <a:ext uri="{FF2B5EF4-FFF2-40B4-BE49-F238E27FC236}">
              <a16:creationId xmlns:a16="http://schemas.microsoft.com/office/drawing/2014/main" id="{EDEAFEF2-02D9-434F-879D-22C25D670E7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7" name="直線コネクタ 636">
          <a:extLst>
            <a:ext uri="{FF2B5EF4-FFF2-40B4-BE49-F238E27FC236}">
              <a16:creationId xmlns:a16="http://schemas.microsoft.com/office/drawing/2014/main" id="{3F4565A8-6997-4C55-B6B6-E3D6B49C5B5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8" name="直線コネクタ 637">
          <a:extLst>
            <a:ext uri="{FF2B5EF4-FFF2-40B4-BE49-F238E27FC236}">
              <a16:creationId xmlns:a16="http://schemas.microsoft.com/office/drawing/2014/main" id="{DCADDE0C-5F8F-49EA-90FA-3558DC00B82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9" name="テキスト ボックス 638">
          <a:extLst>
            <a:ext uri="{FF2B5EF4-FFF2-40B4-BE49-F238E27FC236}">
              <a16:creationId xmlns:a16="http://schemas.microsoft.com/office/drawing/2014/main" id="{51FE5869-111A-40E1-8308-DF6EEC4B37C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0" name="直線コネクタ 639">
          <a:extLst>
            <a:ext uri="{FF2B5EF4-FFF2-40B4-BE49-F238E27FC236}">
              <a16:creationId xmlns:a16="http://schemas.microsoft.com/office/drawing/2014/main" id="{C8839188-4A37-41AA-BCF8-6A53CFEBD37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1" name="テキスト ボックス 640">
          <a:extLst>
            <a:ext uri="{FF2B5EF4-FFF2-40B4-BE49-F238E27FC236}">
              <a16:creationId xmlns:a16="http://schemas.microsoft.com/office/drawing/2014/main" id="{25529AC3-9675-4392-BBA3-817D6F4A3C3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2" name="直線コネクタ 641">
          <a:extLst>
            <a:ext uri="{FF2B5EF4-FFF2-40B4-BE49-F238E27FC236}">
              <a16:creationId xmlns:a16="http://schemas.microsoft.com/office/drawing/2014/main" id="{D9E96275-239B-4356-A043-9295B5BB087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3" name="テキスト ボックス 642">
          <a:extLst>
            <a:ext uri="{FF2B5EF4-FFF2-40B4-BE49-F238E27FC236}">
              <a16:creationId xmlns:a16="http://schemas.microsoft.com/office/drawing/2014/main" id="{AA39D77B-C30D-427E-89A6-D78C33949BC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4" name="直線コネクタ 643">
          <a:extLst>
            <a:ext uri="{FF2B5EF4-FFF2-40B4-BE49-F238E27FC236}">
              <a16:creationId xmlns:a16="http://schemas.microsoft.com/office/drawing/2014/main" id="{6730358F-DE4F-4A4A-B8D0-82922CBD4DF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5" name="テキスト ボックス 644">
          <a:extLst>
            <a:ext uri="{FF2B5EF4-FFF2-40B4-BE49-F238E27FC236}">
              <a16:creationId xmlns:a16="http://schemas.microsoft.com/office/drawing/2014/main" id="{A03F5F0E-C460-40D7-BDCC-CFBDDECB0FA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6" name="直線コネクタ 645">
          <a:extLst>
            <a:ext uri="{FF2B5EF4-FFF2-40B4-BE49-F238E27FC236}">
              <a16:creationId xmlns:a16="http://schemas.microsoft.com/office/drawing/2014/main" id="{DB1C9C2F-2AF7-4A8E-9AC2-41DBFDDAE8D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7" name="テキスト ボックス 646">
          <a:extLst>
            <a:ext uri="{FF2B5EF4-FFF2-40B4-BE49-F238E27FC236}">
              <a16:creationId xmlns:a16="http://schemas.microsoft.com/office/drawing/2014/main" id="{DBAFE757-64D5-410D-978D-68349500F053}"/>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8" name="直線コネクタ 647">
          <a:extLst>
            <a:ext uri="{FF2B5EF4-FFF2-40B4-BE49-F238E27FC236}">
              <a16:creationId xmlns:a16="http://schemas.microsoft.com/office/drawing/2014/main" id="{98F284BC-71C2-48E9-81FC-0B31F6D21A4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9" name="テキスト ボックス 648">
          <a:extLst>
            <a:ext uri="{FF2B5EF4-FFF2-40B4-BE49-F238E27FC236}">
              <a16:creationId xmlns:a16="http://schemas.microsoft.com/office/drawing/2014/main" id="{65035F10-5CC2-45E2-845B-DE6A93403DD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0" name="【消防施設】&#10;一人当たり面積グラフ枠">
          <a:extLst>
            <a:ext uri="{FF2B5EF4-FFF2-40B4-BE49-F238E27FC236}">
              <a16:creationId xmlns:a16="http://schemas.microsoft.com/office/drawing/2014/main" id="{2F7B747E-33FF-48B5-9D44-6724001A3F4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52578</xdr:rowOff>
    </xdr:from>
    <xdr:to>
      <xdr:col>116</xdr:col>
      <xdr:colOff>62864</xdr:colOff>
      <xdr:row>86</xdr:row>
      <xdr:rowOff>107062</xdr:rowOff>
    </xdr:to>
    <xdr:cxnSp macro="">
      <xdr:nvCxnSpPr>
        <xdr:cNvPr id="651" name="直線コネクタ 650">
          <a:extLst>
            <a:ext uri="{FF2B5EF4-FFF2-40B4-BE49-F238E27FC236}">
              <a16:creationId xmlns:a16="http://schemas.microsoft.com/office/drawing/2014/main" id="{4080520E-9B5F-4B83-915B-6E644C43D4DA}"/>
            </a:ext>
          </a:extLst>
        </xdr:cNvPr>
        <xdr:cNvCxnSpPr/>
      </xdr:nvCxnSpPr>
      <xdr:spPr>
        <a:xfrm flipV="1">
          <a:off x="22160864" y="13254228"/>
          <a:ext cx="0" cy="159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110889</xdr:rowOff>
    </xdr:from>
    <xdr:ext cx="469744" cy="259045"/>
    <xdr:sp macro="" textlink="">
      <xdr:nvSpPr>
        <xdr:cNvPr id="652" name="【消防施設】&#10;一人当たり面積最小値テキスト">
          <a:extLst>
            <a:ext uri="{FF2B5EF4-FFF2-40B4-BE49-F238E27FC236}">
              <a16:creationId xmlns:a16="http://schemas.microsoft.com/office/drawing/2014/main" id="{9D19AE9C-9638-4085-B40D-AA0129C680AE}"/>
            </a:ext>
          </a:extLst>
        </xdr:cNvPr>
        <xdr:cNvSpPr txBox="1"/>
      </xdr:nvSpPr>
      <xdr:spPr>
        <a:xfrm>
          <a:off x="22199600" y="1485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107062</xdr:rowOff>
    </xdr:from>
    <xdr:to>
      <xdr:col>116</xdr:col>
      <xdr:colOff>152400</xdr:colOff>
      <xdr:row>86</xdr:row>
      <xdr:rowOff>107062</xdr:rowOff>
    </xdr:to>
    <xdr:cxnSp macro="">
      <xdr:nvCxnSpPr>
        <xdr:cNvPr id="653" name="直線コネクタ 652">
          <a:extLst>
            <a:ext uri="{FF2B5EF4-FFF2-40B4-BE49-F238E27FC236}">
              <a16:creationId xmlns:a16="http://schemas.microsoft.com/office/drawing/2014/main" id="{0FA403AD-4983-4E47-9E21-72C441BED80F}"/>
            </a:ext>
          </a:extLst>
        </xdr:cNvPr>
        <xdr:cNvCxnSpPr/>
      </xdr:nvCxnSpPr>
      <xdr:spPr>
        <a:xfrm>
          <a:off x="22072600" y="1485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170705</xdr:rowOff>
    </xdr:from>
    <xdr:ext cx="469744" cy="259045"/>
    <xdr:sp macro="" textlink="">
      <xdr:nvSpPr>
        <xdr:cNvPr id="654" name="【消防施設】&#10;一人当たり面積最大値テキスト">
          <a:extLst>
            <a:ext uri="{FF2B5EF4-FFF2-40B4-BE49-F238E27FC236}">
              <a16:creationId xmlns:a16="http://schemas.microsoft.com/office/drawing/2014/main" id="{41A5946B-49F6-4E44-97D3-3A144E8A5CCA}"/>
            </a:ext>
          </a:extLst>
        </xdr:cNvPr>
        <xdr:cNvSpPr txBox="1"/>
      </xdr:nvSpPr>
      <xdr:spPr>
        <a:xfrm>
          <a:off x="22199600" y="1302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52578</xdr:rowOff>
    </xdr:from>
    <xdr:to>
      <xdr:col>116</xdr:col>
      <xdr:colOff>152400</xdr:colOff>
      <xdr:row>77</xdr:row>
      <xdr:rowOff>52578</xdr:rowOff>
    </xdr:to>
    <xdr:cxnSp macro="">
      <xdr:nvCxnSpPr>
        <xdr:cNvPr id="655" name="直線コネクタ 654">
          <a:extLst>
            <a:ext uri="{FF2B5EF4-FFF2-40B4-BE49-F238E27FC236}">
              <a16:creationId xmlns:a16="http://schemas.microsoft.com/office/drawing/2014/main" id="{CB73FBEE-7914-4F47-BF0A-1E7CF89E5162}"/>
            </a:ext>
          </a:extLst>
        </xdr:cNvPr>
        <xdr:cNvCxnSpPr/>
      </xdr:nvCxnSpPr>
      <xdr:spPr>
        <a:xfrm>
          <a:off x="22072600" y="1325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140479</xdr:rowOff>
    </xdr:from>
    <xdr:ext cx="469744" cy="259045"/>
    <xdr:sp macro="" textlink="">
      <xdr:nvSpPr>
        <xdr:cNvPr id="656" name="【消防施設】&#10;一人当たり面積平均値テキスト">
          <a:extLst>
            <a:ext uri="{FF2B5EF4-FFF2-40B4-BE49-F238E27FC236}">
              <a16:creationId xmlns:a16="http://schemas.microsoft.com/office/drawing/2014/main" id="{EF1497A3-0FE9-4AEB-BAEB-7C500A22B65D}"/>
            </a:ext>
          </a:extLst>
        </xdr:cNvPr>
        <xdr:cNvSpPr txBox="1"/>
      </xdr:nvSpPr>
      <xdr:spPr>
        <a:xfrm>
          <a:off x="22199600" y="14542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117602</xdr:rowOff>
    </xdr:from>
    <xdr:to>
      <xdr:col>116</xdr:col>
      <xdr:colOff>114300</xdr:colOff>
      <xdr:row>86</xdr:row>
      <xdr:rowOff>47752</xdr:rowOff>
    </xdr:to>
    <xdr:sp macro="" textlink="">
      <xdr:nvSpPr>
        <xdr:cNvPr id="657" name="フローチャート: 判断 656">
          <a:extLst>
            <a:ext uri="{FF2B5EF4-FFF2-40B4-BE49-F238E27FC236}">
              <a16:creationId xmlns:a16="http://schemas.microsoft.com/office/drawing/2014/main" id="{194C39C4-474B-4445-BD75-69201326A341}"/>
            </a:ext>
          </a:extLst>
        </xdr:cNvPr>
        <xdr:cNvSpPr/>
      </xdr:nvSpPr>
      <xdr:spPr>
        <a:xfrm>
          <a:off x="221107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124461</xdr:rowOff>
    </xdr:from>
    <xdr:to>
      <xdr:col>112</xdr:col>
      <xdr:colOff>38100</xdr:colOff>
      <xdr:row>86</xdr:row>
      <xdr:rowOff>54611</xdr:rowOff>
    </xdr:to>
    <xdr:sp macro="" textlink="">
      <xdr:nvSpPr>
        <xdr:cNvPr id="658" name="フローチャート: 判断 657">
          <a:extLst>
            <a:ext uri="{FF2B5EF4-FFF2-40B4-BE49-F238E27FC236}">
              <a16:creationId xmlns:a16="http://schemas.microsoft.com/office/drawing/2014/main" id="{7B795874-304D-4FCC-AAD5-7968E8C5692A}"/>
            </a:ext>
          </a:extLst>
        </xdr:cNvPr>
        <xdr:cNvSpPr/>
      </xdr:nvSpPr>
      <xdr:spPr>
        <a:xfrm>
          <a:off x="21272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74168</xdr:rowOff>
    </xdr:from>
    <xdr:to>
      <xdr:col>107</xdr:col>
      <xdr:colOff>101600</xdr:colOff>
      <xdr:row>86</xdr:row>
      <xdr:rowOff>4318</xdr:rowOff>
    </xdr:to>
    <xdr:sp macro="" textlink="">
      <xdr:nvSpPr>
        <xdr:cNvPr id="659" name="フローチャート: 判断 658">
          <a:extLst>
            <a:ext uri="{FF2B5EF4-FFF2-40B4-BE49-F238E27FC236}">
              <a16:creationId xmlns:a16="http://schemas.microsoft.com/office/drawing/2014/main" id="{329DFCE5-CC4B-4102-94B4-23117798896F}"/>
            </a:ext>
          </a:extLst>
        </xdr:cNvPr>
        <xdr:cNvSpPr/>
      </xdr:nvSpPr>
      <xdr:spPr>
        <a:xfrm>
          <a:off x="20383500" y="1464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117602</xdr:rowOff>
    </xdr:from>
    <xdr:to>
      <xdr:col>102</xdr:col>
      <xdr:colOff>165100</xdr:colOff>
      <xdr:row>86</xdr:row>
      <xdr:rowOff>47752</xdr:rowOff>
    </xdr:to>
    <xdr:sp macro="" textlink="">
      <xdr:nvSpPr>
        <xdr:cNvPr id="660" name="フローチャート: 判断 659">
          <a:extLst>
            <a:ext uri="{FF2B5EF4-FFF2-40B4-BE49-F238E27FC236}">
              <a16:creationId xmlns:a16="http://schemas.microsoft.com/office/drawing/2014/main" id="{1226A6E7-4998-49BF-A8EC-78C36C59CED8}"/>
            </a:ext>
          </a:extLst>
        </xdr:cNvPr>
        <xdr:cNvSpPr/>
      </xdr:nvSpPr>
      <xdr:spPr>
        <a:xfrm>
          <a:off x="194945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109982</xdr:rowOff>
    </xdr:from>
    <xdr:to>
      <xdr:col>98</xdr:col>
      <xdr:colOff>38100</xdr:colOff>
      <xdr:row>86</xdr:row>
      <xdr:rowOff>40132</xdr:rowOff>
    </xdr:to>
    <xdr:sp macro="" textlink="">
      <xdr:nvSpPr>
        <xdr:cNvPr id="661" name="フローチャート: 判断 660">
          <a:extLst>
            <a:ext uri="{FF2B5EF4-FFF2-40B4-BE49-F238E27FC236}">
              <a16:creationId xmlns:a16="http://schemas.microsoft.com/office/drawing/2014/main" id="{DC07B119-AC7E-4F52-A588-EDB9AA63E51F}"/>
            </a:ext>
          </a:extLst>
        </xdr:cNvPr>
        <xdr:cNvSpPr/>
      </xdr:nvSpPr>
      <xdr:spPr>
        <a:xfrm>
          <a:off x="18605500" y="1468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125E164F-E3E1-4D63-8E50-17B304B5EB9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B8BC8730-EB28-4DA4-8AE5-75E13BF6B9E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D225C8D4-DAF2-4A24-8514-3E10A299806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5F7A6635-597F-4167-AC93-1335D3F3A53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CE42C70-1BC4-4B67-B3C1-B673600E0EC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134365</xdr:rowOff>
    </xdr:from>
    <xdr:to>
      <xdr:col>116</xdr:col>
      <xdr:colOff>114300</xdr:colOff>
      <xdr:row>86</xdr:row>
      <xdr:rowOff>64515</xdr:rowOff>
    </xdr:to>
    <xdr:sp macro="" textlink="">
      <xdr:nvSpPr>
        <xdr:cNvPr id="667" name="楕円 666">
          <a:extLst>
            <a:ext uri="{FF2B5EF4-FFF2-40B4-BE49-F238E27FC236}">
              <a16:creationId xmlns:a16="http://schemas.microsoft.com/office/drawing/2014/main" id="{FFB9D069-F427-475C-8FC3-0B427B27C743}"/>
            </a:ext>
          </a:extLst>
        </xdr:cNvPr>
        <xdr:cNvSpPr/>
      </xdr:nvSpPr>
      <xdr:spPr>
        <a:xfrm>
          <a:off x="22110700" y="1470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96028</xdr:rowOff>
    </xdr:from>
    <xdr:ext cx="469744" cy="259045"/>
    <xdr:sp macro="" textlink="">
      <xdr:nvSpPr>
        <xdr:cNvPr id="668" name="【消防施設】&#10;一人当たり面積該当値テキスト">
          <a:extLst>
            <a:ext uri="{FF2B5EF4-FFF2-40B4-BE49-F238E27FC236}">
              <a16:creationId xmlns:a16="http://schemas.microsoft.com/office/drawing/2014/main" id="{A0172B94-A4E1-4EC6-ACBA-86B216479805}"/>
            </a:ext>
          </a:extLst>
        </xdr:cNvPr>
        <xdr:cNvSpPr txBox="1"/>
      </xdr:nvSpPr>
      <xdr:spPr>
        <a:xfrm>
          <a:off x="22199600" y="1466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133223</xdr:rowOff>
    </xdr:from>
    <xdr:to>
      <xdr:col>112</xdr:col>
      <xdr:colOff>38100</xdr:colOff>
      <xdr:row>86</xdr:row>
      <xdr:rowOff>63373</xdr:rowOff>
    </xdr:to>
    <xdr:sp macro="" textlink="">
      <xdr:nvSpPr>
        <xdr:cNvPr id="669" name="楕円 668">
          <a:extLst>
            <a:ext uri="{FF2B5EF4-FFF2-40B4-BE49-F238E27FC236}">
              <a16:creationId xmlns:a16="http://schemas.microsoft.com/office/drawing/2014/main" id="{D920CDDE-A97B-4769-8476-2AC5EDD5FDCC}"/>
            </a:ext>
          </a:extLst>
        </xdr:cNvPr>
        <xdr:cNvSpPr/>
      </xdr:nvSpPr>
      <xdr:spPr>
        <a:xfrm>
          <a:off x="21272500" y="147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12573</xdr:rowOff>
    </xdr:from>
    <xdr:to>
      <xdr:col>116</xdr:col>
      <xdr:colOff>63500</xdr:colOff>
      <xdr:row>86</xdr:row>
      <xdr:rowOff>13715</xdr:rowOff>
    </xdr:to>
    <xdr:cxnSp macro="">
      <xdr:nvCxnSpPr>
        <xdr:cNvPr id="670" name="直線コネクタ 669">
          <a:extLst>
            <a:ext uri="{FF2B5EF4-FFF2-40B4-BE49-F238E27FC236}">
              <a16:creationId xmlns:a16="http://schemas.microsoft.com/office/drawing/2014/main" id="{C4041256-0463-43C3-B8E7-82F59E4BE7CA}"/>
            </a:ext>
          </a:extLst>
        </xdr:cNvPr>
        <xdr:cNvCxnSpPr/>
      </xdr:nvCxnSpPr>
      <xdr:spPr>
        <a:xfrm>
          <a:off x="21323300" y="14757273"/>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133604</xdr:rowOff>
    </xdr:from>
    <xdr:to>
      <xdr:col>107</xdr:col>
      <xdr:colOff>101600</xdr:colOff>
      <xdr:row>86</xdr:row>
      <xdr:rowOff>63754</xdr:rowOff>
    </xdr:to>
    <xdr:sp macro="" textlink="">
      <xdr:nvSpPr>
        <xdr:cNvPr id="671" name="楕円 670">
          <a:extLst>
            <a:ext uri="{FF2B5EF4-FFF2-40B4-BE49-F238E27FC236}">
              <a16:creationId xmlns:a16="http://schemas.microsoft.com/office/drawing/2014/main" id="{CD09838D-8A23-4BF6-9A4B-7A83A2211D5C}"/>
            </a:ext>
          </a:extLst>
        </xdr:cNvPr>
        <xdr:cNvSpPr/>
      </xdr:nvSpPr>
      <xdr:spPr>
        <a:xfrm>
          <a:off x="203835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12573</xdr:rowOff>
    </xdr:from>
    <xdr:to>
      <xdr:col>111</xdr:col>
      <xdr:colOff>177800</xdr:colOff>
      <xdr:row>86</xdr:row>
      <xdr:rowOff>12954</xdr:rowOff>
    </xdr:to>
    <xdr:cxnSp macro="">
      <xdr:nvCxnSpPr>
        <xdr:cNvPr id="672" name="直線コネクタ 671">
          <a:extLst>
            <a:ext uri="{FF2B5EF4-FFF2-40B4-BE49-F238E27FC236}">
              <a16:creationId xmlns:a16="http://schemas.microsoft.com/office/drawing/2014/main" id="{D1E62565-8318-4ED8-B1E8-EC6ED98E8D14}"/>
            </a:ext>
          </a:extLst>
        </xdr:cNvPr>
        <xdr:cNvCxnSpPr/>
      </xdr:nvCxnSpPr>
      <xdr:spPr>
        <a:xfrm flipV="1">
          <a:off x="20434300" y="1475727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135128</xdr:rowOff>
    </xdr:from>
    <xdr:to>
      <xdr:col>102</xdr:col>
      <xdr:colOff>165100</xdr:colOff>
      <xdr:row>86</xdr:row>
      <xdr:rowOff>65278</xdr:rowOff>
    </xdr:to>
    <xdr:sp macro="" textlink="">
      <xdr:nvSpPr>
        <xdr:cNvPr id="673" name="楕円 672">
          <a:extLst>
            <a:ext uri="{FF2B5EF4-FFF2-40B4-BE49-F238E27FC236}">
              <a16:creationId xmlns:a16="http://schemas.microsoft.com/office/drawing/2014/main" id="{7FA77482-D39C-4BD3-98DB-7A3B1E43E48A}"/>
            </a:ext>
          </a:extLst>
        </xdr:cNvPr>
        <xdr:cNvSpPr/>
      </xdr:nvSpPr>
      <xdr:spPr>
        <a:xfrm>
          <a:off x="19494500" y="1470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12954</xdr:rowOff>
    </xdr:from>
    <xdr:to>
      <xdr:col>107</xdr:col>
      <xdr:colOff>50800</xdr:colOff>
      <xdr:row>86</xdr:row>
      <xdr:rowOff>14478</xdr:rowOff>
    </xdr:to>
    <xdr:cxnSp macro="">
      <xdr:nvCxnSpPr>
        <xdr:cNvPr id="674" name="直線コネクタ 673">
          <a:extLst>
            <a:ext uri="{FF2B5EF4-FFF2-40B4-BE49-F238E27FC236}">
              <a16:creationId xmlns:a16="http://schemas.microsoft.com/office/drawing/2014/main" id="{E53F287F-6A2E-4370-89DD-55BF5500AD0A}"/>
            </a:ext>
          </a:extLst>
        </xdr:cNvPr>
        <xdr:cNvCxnSpPr/>
      </xdr:nvCxnSpPr>
      <xdr:spPr>
        <a:xfrm flipV="1">
          <a:off x="19545300" y="1475765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136652</xdr:rowOff>
    </xdr:from>
    <xdr:to>
      <xdr:col>98</xdr:col>
      <xdr:colOff>38100</xdr:colOff>
      <xdr:row>86</xdr:row>
      <xdr:rowOff>66802</xdr:rowOff>
    </xdr:to>
    <xdr:sp macro="" textlink="">
      <xdr:nvSpPr>
        <xdr:cNvPr id="675" name="楕円 674">
          <a:extLst>
            <a:ext uri="{FF2B5EF4-FFF2-40B4-BE49-F238E27FC236}">
              <a16:creationId xmlns:a16="http://schemas.microsoft.com/office/drawing/2014/main" id="{1698C1CA-73A2-4731-8894-DAB48DCD5F23}"/>
            </a:ext>
          </a:extLst>
        </xdr:cNvPr>
        <xdr:cNvSpPr/>
      </xdr:nvSpPr>
      <xdr:spPr>
        <a:xfrm>
          <a:off x="18605500" y="1470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14478</xdr:rowOff>
    </xdr:from>
    <xdr:to>
      <xdr:col>102</xdr:col>
      <xdr:colOff>114300</xdr:colOff>
      <xdr:row>86</xdr:row>
      <xdr:rowOff>16002</xdr:rowOff>
    </xdr:to>
    <xdr:cxnSp macro="">
      <xdr:nvCxnSpPr>
        <xdr:cNvPr id="676" name="直線コネクタ 675">
          <a:extLst>
            <a:ext uri="{FF2B5EF4-FFF2-40B4-BE49-F238E27FC236}">
              <a16:creationId xmlns:a16="http://schemas.microsoft.com/office/drawing/2014/main" id="{6BE8B8AD-4087-4D73-B836-8B7CD4B8A99B}"/>
            </a:ext>
          </a:extLst>
        </xdr:cNvPr>
        <xdr:cNvCxnSpPr/>
      </xdr:nvCxnSpPr>
      <xdr:spPr>
        <a:xfrm flipV="1">
          <a:off x="18656300" y="1475917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71138</xdr:rowOff>
    </xdr:from>
    <xdr:ext cx="469744" cy="259045"/>
    <xdr:sp macro="" textlink="">
      <xdr:nvSpPr>
        <xdr:cNvPr id="677" name="n_1aveValue【消防施設】&#10;一人当たり面積">
          <a:extLst>
            <a:ext uri="{FF2B5EF4-FFF2-40B4-BE49-F238E27FC236}">
              <a16:creationId xmlns:a16="http://schemas.microsoft.com/office/drawing/2014/main" id="{03824BDB-75CA-4CA6-856A-0793166D3207}"/>
            </a:ext>
          </a:extLst>
        </xdr:cNvPr>
        <xdr:cNvSpPr txBox="1"/>
      </xdr:nvSpPr>
      <xdr:spPr>
        <a:xfrm>
          <a:off x="210757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20845</xdr:rowOff>
    </xdr:from>
    <xdr:ext cx="469744" cy="259045"/>
    <xdr:sp macro="" textlink="">
      <xdr:nvSpPr>
        <xdr:cNvPr id="678" name="n_2aveValue【消防施設】&#10;一人当たり面積">
          <a:extLst>
            <a:ext uri="{FF2B5EF4-FFF2-40B4-BE49-F238E27FC236}">
              <a16:creationId xmlns:a16="http://schemas.microsoft.com/office/drawing/2014/main" id="{FB266B83-AA81-477A-9A8A-37770CCD00BD}"/>
            </a:ext>
          </a:extLst>
        </xdr:cNvPr>
        <xdr:cNvSpPr txBox="1"/>
      </xdr:nvSpPr>
      <xdr:spPr>
        <a:xfrm>
          <a:off x="20199427" y="1442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64279</xdr:rowOff>
    </xdr:from>
    <xdr:ext cx="469744" cy="259045"/>
    <xdr:sp macro="" textlink="">
      <xdr:nvSpPr>
        <xdr:cNvPr id="679" name="n_3aveValue【消防施設】&#10;一人当たり面積">
          <a:extLst>
            <a:ext uri="{FF2B5EF4-FFF2-40B4-BE49-F238E27FC236}">
              <a16:creationId xmlns:a16="http://schemas.microsoft.com/office/drawing/2014/main" id="{CE5F6CAD-8F9A-4CA3-9170-60DB34EFFF9D}"/>
            </a:ext>
          </a:extLst>
        </xdr:cNvPr>
        <xdr:cNvSpPr txBox="1"/>
      </xdr:nvSpPr>
      <xdr:spPr>
        <a:xfrm>
          <a:off x="19310427" y="1446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56659</xdr:rowOff>
    </xdr:from>
    <xdr:ext cx="469744" cy="259045"/>
    <xdr:sp macro="" textlink="">
      <xdr:nvSpPr>
        <xdr:cNvPr id="680" name="n_4aveValue【消防施設】&#10;一人当たり面積">
          <a:extLst>
            <a:ext uri="{FF2B5EF4-FFF2-40B4-BE49-F238E27FC236}">
              <a16:creationId xmlns:a16="http://schemas.microsoft.com/office/drawing/2014/main" id="{1DC17BAD-B422-4CDE-AAA3-E9B9C1B1AB61}"/>
            </a:ext>
          </a:extLst>
        </xdr:cNvPr>
        <xdr:cNvSpPr txBox="1"/>
      </xdr:nvSpPr>
      <xdr:spPr>
        <a:xfrm>
          <a:off x="18421427" y="1445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54500</xdr:rowOff>
    </xdr:from>
    <xdr:ext cx="469744" cy="259045"/>
    <xdr:sp macro="" textlink="">
      <xdr:nvSpPr>
        <xdr:cNvPr id="681" name="n_1mainValue【消防施設】&#10;一人当たり面積">
          <a:extLst>
            <a:ext uri="{FF2B5EF4-FFF2-40B4-BE49-F238E27FC236}">
              <a16:creationId xmlns:a16="http://schemas.microsoft.com/office/drawing/2014/main" id="{A5186219-7AB5-4BA7-AC3A-CB966F0BDAC5}"/>
            </a:ext>
          </a:extLst>
        </xdr:cNvPr>
        <xdr:cNvSpPr txBox="1"/>
      </xdr:nvSpPr>
      <xdr:spPr>
        <a:xfrm>
          <a:off x="21075727" y="1479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54881</xdr:rowOff>
    </xdr:from>
    <xdr:ext cx="469744" cy="259045"/>
    <xdr:sp macro="" textlink="">
      <xdr:nvSpPr>
        <xdr:cNvPr id="682" name="n_2mainValue【消防施設】&#10;一人当たり面積">
          <a:extLst>
            <a:ext uri="{FF2B5EF4-FFF2-40B4-BE49-F238E27FC236}">
              <a16:creationId xmlns:a16="http://schemas.microsoft.com/office/drawing/2014/main" id="{9957EC5B-C4DA-4633-B450-5DB189CBF02F}"/>
            </a:ext>
          </a:extLst>
        </xdr:cNvPr>
        <xdr:cNvSpPr txBox="1"/>
      </xdr:nvSpPr>
      <xdr:spPr>
        <a:xfrm>
          <a:off x="20199427" y="1479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56405</xdr:rowOff>
    </xdr:from>
    <xdr:ext cx="469744" cy="259045"/>
    <xdr:sp macro="" textlink="">
      <xdr:nvSpPr>
        <xdr:cNvPr id="683" name="n_3mainValue【消防施設】&#10;一人当たり面積">
          <a:extLst>
            <a:ext uri="{FF2B5EF4-FFF2-40B4-BE49-F238E27FC236}">
              <a16:creationId xmlns:a16="http://schemas.microsoft.com/office/drawing/2014/main" id="{A29C4062-A2B0-4383-8B78-8AD65B91F008}"/>
            </a:ext>
          </a:extLst>
        </xdr:cNvPr>
        <xdr:cNvSpPr txBox="1"/>
      </xdr:nvSpPr>
      <xdr:spPr>
        <a:xfrm>
          <a:off x="19310427" y="1480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57929</xdr:rowOff>
    </xdr:from>
    <xdr:ext cx="469744" cy="259045"/>
    <xdr:sp macro="" textlink="">
      <xdr:nvSpPr>
        <xdr:cNvPr id="684" name="n_4mainValue【消防施設】&#10;一人当たり面積">
          <a:extLst>
            <a:ext uri="{FF2B5EF4-FFF2-40B4-BE49-F238E27FC236}">
              <a16:creationId xmlns:a16="http://schemas.microsoft.com/office/drawing/2014/main" id="{C5FF6F0F-ADCC-47B5-9C56-274D299F7CBF}"/>
            </a:ext>
          </a:extLst>
        </xdr:cNvPr>
        <xdr:cNvSpPr txBox="1"/>
      </xdr:nvSpPr>
      <xdr:spPr>
        <a:xfrm>
          <a:off x="18421427" y="1480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5" name="正方形/長方形 684">
          <a:extLst>
            <a:ext uri="{FF2B5EF4-FFF2-40B4-BE49-F238E27FC236}">
              <a16:creationId xmlns:a16="http://schemas.microsoft.com/office/drawing/2014/main" id="{1209656D-8439-468E-B627-D70E48EADFB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6" name="正方形/長方形 685">
          <a:extLst>
            <a:ext uri="{FF2B5EF4-FFF2-40B4-BE49-F238E27FC236}">
              <a16:creationId xmlns:a16="http://schemas.microsoft.com/office/drawing/2014/main" id="{4E1DFE46-DECD-48FB-B4B9-8A06A3EA60B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7" name="正方形/長方形 686">
          <a:extLst>
            <a:ext uri="{FF2B5EF4-FFF2-40B4-BE49-F238E27FC236}">
              <a16:creationId xmlns:a16="http://schemas.microsoft.com/office/drawing/2014/main" id="{A0D94945-F38E-4DC8-AA83-F06C94E1104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8" name="正方形/長方形 687">
          <a:extLst>
            <a:ext uri="{FF2B5EF4-FFF2-40B4-BE49-F238E27FC236}">
              <a16:creationId xmlns:a16="http://schemas.microsoft.com/office/drawing/2014/main" id="{82E0D890-5DD6-4127-BFAE-61ED97FABF6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9" name="正方形/長方形 688">
          <a:extLst>
            <a:ext uri="{FF2B5EF4-FFF2-40B4-BE49-F238E27FC236}">
              <a16:creationId xmlns:a16="http://schemas.microsoft.com/office/drawing/2014/main" id="{F3BF9AEE-86CA-413D-99E6-697B6AE9AAA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0" name="正方形/長方形 689">
          <a:extLst>
            <a:ext uri="{FF2B5EF4-FFF2-40B4-BE49-F238E27FC236}">
              <a16:creationId xmlns:a16="http://schemas.microsoft.com/office/drawing/2014/main" id="{6FC8BD9F-0B6D-4039-A76B-854F3732274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1" name="正方形/長方形 690">
          <a:extLst>
            <a:ext uri="{FF2B5EF4-FFF2-40B4-BE49-F238E27FC236}">
              <a16:creationId xmlns:a16="http://schemas.microsoft.com/office/drawing/2014/main" id="{C4AC82D5-21A0-4F91-930D-24FC7E2437B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2" name="正方形/長方形 691">
          <a:extLst>
            <a:ext uri="{FF2B5EF4-FFF2-40B4-BE49-F238E27FC236}">
              <a16:creationId xmlns:a16="http://schemas.microsoft.com/office/drawing/2014/main" id="{8BE7BAB0-5592-4464-85C6-216F30E2CEF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3" name="テキスト ボックス 692">
          <a:extLst>
            <a:ext uri="{FF2B5EF4-FFF2-40B4-BE49-F238E27FC236}">
              <a16:creationId xmlns:a16="http://schemas.microsoft.com/office/drawing/2014/main" id="{EB8C4876-C331-47D2-8929-03DF0731070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4" name="直線コネクタ 693">
          <a:extLst>
            <a:ext uri="{FF2B5EF4-FFF2-40B4-BE49-F238E27FC236}">
              <a16:creationId xmlns:a16="http://schemas.microsoft.com/office/drawing/2014/main" id="{E73D284A-A40B-487A-B6D8-CCB53EF8FF5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95" name="テキスト ボックス 694">
          <a:extLst>
            <a:ext uri="{FF2B5EF4-FFF2-40B4-BE49-F238E27FC236}">
              <a16:creationId xmlns:a16="http://schemas.microsoft.com/office/drawing/2014/main" id="{E53659B5-8F11-4025-8EC2-CD2266CC37A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96" name="直線コネクタ 695">
          <a:extLst>
            <a:ext uri="{FF2B5EF4-FFF2-40B4-BE49-F238E27FC236}">
              <a16:creationId xmlns:a16="http://schemas.microsoft.com/office/drawing/2014/main" id="{489240B1-9FD1-4A97-AA22-52DDAE5BFD5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97" name="テキスト ボックス 696">
          <a:extLst>
            <a:ext uri="{FF2B5EF4-FFF2-40B4-BE49-F238E27FC236}">
              <a16:creationId xmlns:a16="http://schemas.microsoft.com/office/drawing/2014/main" id="{FC839CB8-3683-4BC5-A2F5-2A01DFE0CF5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8" name="直線コネクタ 697">
          <a:extLst>
            <a:ext uri="{FF2B5EF4-FFF2-40B4-BE49-F238E27FC236}">
              <a16:creationId xmlns:a16="http://schemas.microsoft.com/office/drawing/2014/main" id="{A271AF3A-AFBE-41EA-8FFB-7DFEE3F0F66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9" name="テキスト ボックス 698">
          <a:extLst>
            <a:ext uri="{FF2B5EF4-FFF2-40B4-BE49-F238E27FC236}">
              <a16:creationId xmlns:a16="http://schemas.microsoft.com/office/drawing/2014/main" id="{7C2BD2A2-A095-4ACB-8367-73AB3B17AF4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0" name="直線コネクタ 699">
          <a:extLst>
            <a:ext uri="{FF2B5EF4-FFF2-40B4-BE49-F238E27FC236}">
              <a16:creationId xmlns:a16="http://schemas.microsoft.com/office/drawing/2014/main" id="{E7D832B1-E006-4BC7-A0E2-96E54E96D4E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1" name="テキスト ボックス 700">
          <a:extLst>
            <a:ext uri="{FF2B5EF4-FFF2-40B4-BE49-F238E27FC236}">
              <a16:creationId xmlns:a16="http://schemas.microsoft.com/office/drawing/2014/main" id="{55998D65-6021-4741-9002-5A2FB6DEDFC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2" name="直線コネクタ 701">
          <a:extLst>
            <a:ext uri="{FF2B5EF4-FFF2-40B4-BE49-F238E27FC236}">
              <a16:creationId xmlns:a16="http://schemas.microsoft.com/office/drawing/2014/main" id="{86D5965E-A8B3-491E-B1A9-54759D3B435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3" name="テキスト ボックス 702">
          <a:extLst>
            <a:ext uri="{FF2B5EF4-FFF2-40B4-BE49-F238E27FC236}">
              <a16:creationId xmlns:a16="http://schemas.microsoft.com/office/drawing/2014/main" id="{F974CB99-72B3-4087-BE13-37BEC3DA501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4" name="直線コネクタ 703">
          <a:extLst>
            <a:ext uri="{FF2B5EF4-FFF2-40B4-BE49-F238E27FC236}">
              <a16:creationId xmlns:a16="http://schemas.microsoft.com/office/drawing/2014/main" id="{46471E1F-F72A-4D5F-8E0E-A06C3BDCBBF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5" name="テキスト ボックス 704">
          <a:extLst>
            <a:ext uri="{FF2B5EF4-FFF2-40B4-BE49-F238E27FC236}">
              <a16:creationId xmlns:a16="http://schemas.microsoft.com/office/drawing/2014/main" id="{79DF6D9D-1D1D-49C7-825B-FCAF13F7B1C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6" name="直線コネクタ 705">
          <a:extLst>
            <a:ext uri="{FF2B5EF4-FFF2-40B4-BE49-F238E27FC236}">
              <a16:creationId xmlns:a16="http://schemas.microsoft.com/office/drawing/2014/main" id="{EE17BAE4-D452-4A24-9073-4C19BC369F4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07" name="テキスト ボックス 706">
          <a:extLst>
            <a:ext uri="{FF2B5EF4-FFF2-40B4-BE49-F238E27FC236}">
              <a16:creationId xmlns:a16="http://schemas.microsoft.com/office/drawing/2014/main" id="{1C390AE3-5BF2-4DB1-BC95-A28E1067F5A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8" name="直線コネクタ 707">
          <a:extLst>
            <a:ext uri="{FF2B5EF4-FFF2-40B4-BE49-F238E27FC236}">
              <a16:creationId xmlns:a16="http://schemas.microsoft.com/office/drawing/2014/main" id="{5D0D67FB-C8D5-4014-BA4D-A033F142A18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9" name="【庁舎】&#10;有形固定資産減価償却率グラフ枠">
          <a:extLst>
            <a:ext uri="{FF2B5EF4-FFF2-40B4-BE49-F238E27FC236}">
              <a16:creationId xmlns:a16="http://schemas.microsoft.com/office/drawing/2014/main" id="{67F71E7B-AA14-4742-82BE-3F36EE6C7CD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10" name="直線コネクタ 709">
          <a:extLst>
            <a:ext uri="{FF2B5EF4-FFF2-40B4-BE49-F238E27FC236}">
              <a16:creationId xmlns:a16="http://schemas.microsoft.com/office/drawing/2014/main" id="{CAE5F64C-B7B2-459E-B2AA-A604CCAB25E4}"/>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11" name="【庁舎】&#10;有形固定資産減価償却率最小値テキスト">
          <a:extLst>
            <a:ext uri="{FF2B5EF4-FFF2-40B4-BE49-F238E27FC236}">
              <a16:creationId xmlns:a16="http://schemas.microsoft.com/office/drawing/2014/main" id="{2431B7F9-462F-48A5-8D88-1BB09C683568}"/>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12" name="直線コネクタ 711">
          <a:extLst>
            <a:ext uri="{FF2B5EF4-FFF2-40B4-BE49-F238E27FC236}">
              <a16:creationId xmlns:a16="http://schemas.microsoft.com/office/drawing/2014/main" id="{12A1DC7A-DBBE-489B-98BA-74182612B9C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13" name="【庁舎】&#10;有形固定資産減価償却率最大値テキスト">
          <a:extLst>
            <a:ext uri="{FF2B5EF4-FFF2-40B4-BE49-F238E27FC236}">
              <a16:creationId xmlns:a16="http://schemas.microsoft.com/office/drawing/2014/main" id="{EF65CC46-BA75-45BE-97E6-9A42065F4457}"/>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14" name="直線コネクタ 713">
          <a:extLst>
            <a:ext uri="{FF2B5EF4-FFF2-40B4-BE49-F238E27FC236}">
              <a16:creationId xmlns:a16="http://schemas.microsoft.com/office/drawing/2014/main" id="{9EDEBDF2-6954-471B-81EC-C4B7D106F13D}"/>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158948</xdr:rowOff>
    </xdr:from>
    <xdr:ext cx="405111" cy="259045"/>
    <xdr:sp macro="" textlink="">
      <xdr:nvSpPr>
        <xdr:cNvPr id="715" name="【庁舎】&#10;有形固定資産減価償却率平均値テキスト">
          <a:extLst>
            <a:ext uri="{FF2B5EF4-FFF2-40B4-BE49-F238E27FC236}">
              <a16:creationId xmlns:a16="http://schemas.microsoft.com/office/drawing/2014/main" id="{48F4F087-63D3-44A6-B3B2-C9088B9C0B9D}"/>
            </a:ext>
          </a:extLst>
        </xdr:cNvPr>
        <xdr:cNvSpPr txBox="1"/>
      </xdr:nvSpPr>
      <xdr:spPr>
        <a:xfrm>
          <a:off x="16357600" y="17818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xdr:rowOff>
    </xdr:from>
    <xdr:to>
      <xdr:col>85</xdr:col>
      <xdr:colOff>177800</xdr:colOff>
      <xdr:row>104</xdr:row>
      <xdr:rowOff>110671</xdr:rowOff>
    </xdr:to>
    <xdr:sp macro="" textlink="">
      <xdr:nvSpPr>
        <xdr:cNvPr id="716" name="フローチャート: 判断 715">
          <a:extLst>
            <a:ext uri="{FF2B5EF4-FFF2-40B4-BE49-F238E27FC236}">
              <a16:creationId xmlns:a16="http://schemas.microsoft.com/office/drawing/2014/main" id="{D1C18159-DC0B-4E99-889A-D46CEAB36218}"/>
            </a:ext>
          </a:extLst>
        </xdr:cNvPr>
        <xdr:cNvSpPr/>
      </xdr:nvSpPr>
      <xdr:spPr>
        <a:xfrm>
          <a:off x="162687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717" name="フローチャート: 判断 716">
          <a:extLst>
            <a:ext uri="{FF2B5EF4-FFF2-40B4-BE49-F238E27FC236}">
              <a16:creationId xmlns:a16="http://schemas.microsoft.com/office/drawing/2014/main" id="{873DD98A-AE65-43A6-B3B3-18A6C6E2ECA7}"/>
            </a:ext>
          </a:extLst>
        </xdr:cNvPr>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58057</xdr:rowOff>
    </xdr:from>
    <xdr:to>
      <xdr:col>76</xdr:col>
      <xdr:colOff>165100</xdr:colOff>
      <xdr:row>104</xdr:row>
      <xdr:rowOff>159657</xdr:rowOff>
    </xdr:to>
    <xdr:sp macro="" textlink="">
      <xdr:nvSpPr>
        <xdr:cNvPr id="718" name="フローチャート: 判断 717">
          <a:extLst>
            <a:ext uri="{FF2B5EF4-FFF2-40B4-BE49-F238E27FC236}">
              <a16:creationId xmlns:a16="http://schemas.microsoft.com/office/drawing/2014/main" id="{1ED1DD5B-9617-4BA7-AD2A-CFE34D04D4E4}"/>
            </a:ext>
          </a:extLst>
        </xdr:cNvPr>
        <xdr:cNvSpPr/>
      </xdr:nvSpPr>
      <xdr:spPr>
        <a:xfrm>
          <a:off x="14541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719" name="フローチャート: 判断 718">
          <a:extLst>
            <a:ext uri="{FF2B5EF4-FFF2-40B4-BE49-F238E27FC236}">
              <a16:creationId xmlns:a16="http://schemas.microsoft.com/office/drawing/2014/main" id="{A871EDFF-5C57-49B8-BA58-5ADA49487C34}"/>
            </a:ext>
          </a:extLst>
        </xdr:cNvPr>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64588</xdr:rowOff>
    </xdr:from>
    <xdr:to>
      <xdr:col>67</xdr:col>
      <xdr:colOff>101600</xdr:colOff>
      <xdr:row>105</xdr:row>
      <xdr:rowOff>166188</xdr:rowOff>
    </xdr:to>
    <xdr:sp macro="" textlink="">
      <xdr:nvSpPr>
        <xdr:cNvPr id="720" name="フローチャート: 判断 719">
          <a:extLst>
            <a:ext uri="{FF2B5EF4-FFF2-40B4-BE49-F238E27FC236}">
              <a16:creationId xmlns:a16="http://schemas.microsoft.com/office/drawing/2014/main" id="{624109EE-15BA-4EA6-920D-CA1F1E18D176}"/>
            </a:ext>
          </a:extLst>
        </xdr:cNvPr>
        <xdr:cNvSpPr/>
      </xdr:nvSpPr>
      <xdr:spPr>
        <a:xfrm>
          <a:off x="12763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ED2EFC39-3037-42E2-A5C2-EC9D0B361A0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9AF3AA25-FC61-4B3E-952F-1FFFF1C37E6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D063FC9D-4532-4ACE-A598-16D3564B176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B47CB2E-E6CF-4423-A531-CEC753F1AC2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CDD0EC93-22B6-4A12-8A3B-B30FAC60A98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9071</xdr:rowOff>
    </xdr:from>
    <xdr:to>
      <xdr:col>85</xdr:col>
      <xdr:colOff>177800</xdr:colOff>
      <xdr:row>100</xdr:row>
      <xdr:rowOff>110671</xdr:rowOff>
    </xdr:to>
    <xdr:sp macro="" textlink="">
      <xdr:nvSpPr>
        <xdr:cNvPr id="726" name="楕円 725">
          <a:extLst>
            <a:ext uri="{FF2B5EF4-FFF2-40B4-BE49-F238E27FC236}">
              <a16:creationId xmlns:a16="http://schemas.microsoft.com/office/drawing/2014/main" id="{976392F2-10AC-4A98-8651-D877F7A8E515}"/>
            </a:ext>
          </a:extLst>
        </xdr:cNvPr>
        <xdr:cNvSpPr/>
      </xdr:nvSpPr>
      <xdr:spPr>
        <a:xfrm>
          <a:off x="16268700" y="1715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95448</xdr:rowOff>
    </xdr:from>
    <xdr:ext cx="340478" cy="259045"/>
    <xdr:sp macro="" textlink="">
      <xdr:nvSpPr>
        <xdr:cNvPr id="727" name="【庁舎】&#10;有形固定資産減価償却率該当値テキスト">
          <a:extLst>
            <a:ext uri="{FF2B5EF4-FFF2-40B4-BE49-F238E27FC236}">
              <a16:creationId xmlns:a16="http://schemas.microsoft.com/office/drawing/2014/main" id="{99140399-3FEF-4189-AF24-EAE84078B0F5}"/>
            </a:ext>
          </a:extLst>
        </xdr:cNvPr>
        <xdr:cNvSpPr txBox="1"/>
      </xdr:nvSpPr>
      <xdr:spPr>
        <a:xfrm>
          <a:off x="16357600" y="17068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147864</xdr:rowOff>
    </xdr:from>
    <xdr:to>
      <xdr:col>81</xdr:col>
      <xdr:colOff>101600</xdr:colOff>
      <xdr:row>100</xdr:row>
      <xdr:rowOff>78014</xdr:rowOff>
    </xdr:to>
    <xdr:sp macro="" textlink="">
      <xdr:nvSpPr>
        <xdr:cNvPr id="728" name="楕円 727">
          <a:extLst>
            <a:ext uri="{FF2B5EF4-FFF2-40B4-BE49-F238E27FC236}">
              <a16:creationId xmlns:a16="http://schemas.microsoft.com/office/drawing/2014/main" id="{C8DFFF0F-136C-4A73-B331-135AE5EB5DF4}"/>
            </a:ext>
          </a:extLst>
        </xdr:cNvPr>
        <xdr:cNvSpPr/>
      </xdr:nvSpPr>
      <xdr:spPr>
        <a:xfrm>
          <a:off x="15430500" y="1712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27214</xdr:rowOff>
    </xdr:from>
    <xdr:to>
      <xdr:col>85</xdr:col>
      <xdr:colOff>127000</xdr:colOff>
      <xdr:row>100</xdr:row>
      <xdr:rowOff>59871</xdr:rowOff>
    </xdr:to>
    <xdr:cxnSp macro="">
      <xdr:nvCxnSpPr>
        <xdr:cNvPr id="729" name="直線コネクタ 728">
          <a:extLst>
            <a:ext uri="{FF2B5EF4-FFF2-40B4-BE49-F238E27FC236}">
              <a16:creationId xmlns:a16="http://schemas.microsoft.com/office/drawing/2014/main" id="{53A19EA3-FCE9-4C93-825B-BE362A3EE433}"/>
            </a:ext>
          </a:extLst>
        </xdr:cNvPr>
        <xdr:cNvCxnSpPr/>
      </xdr:nvCxnSpPr>
      <xdr:spPr>
        <a:xfrm>
          <a:off x="15481300" y="171722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154395</xdr:rowOff>
    </xdr:from>
    <xdr:to>
      <xdr:col>76</xdr:col>
      <xdr:colOff>165100</xdr:colOff>
      <xdr:row>101</xdr:row>
      <xdr:rowOff>84545</xdr:rowOff>
    </xdr:to>
    <xdr:sp macro="" textlink="">
      <xdr:nvSpPr>
        <xdr:cNvPr id="730" name="楕円 729">
          <a:extLst>
            <a:ext uri="{FF2B5EF4-FFF2-40B4-BE49-F238E27FC236}">
              <a16:creationId xmlns:a16="http://schemas.microsoft.com/office/drawing/2014/main" id="{266F73AB-D6D8-4196-932C-58A49F4A3AFC}"/>
            </a:ext>
          </a:extLst>
        </xdr:cNvPr>
        <xdr:cNvSpPr/>
      </xdr:nvSpPr>
      <xdr:spPr>
        <a:xfrm>
          <a:off x="14541500" y="1729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27214</xdr:rowOff>
    </xdr:from>
    <xdr:to>
      <xdr:col>81</xdr:col>
      <xdr:colOff>50800</xdr:colOff>
      <xdr:row>101</xdr:row>
      <xdr:rowOff>33745</xdr:rowOff>
    </xdr:to>
    <xdr:cxnSp macro="">
      <xdr:nvCxnSpPr>
        <xdr:cNvPr id="731" name="直線コネクタ 730">
          <a:extLst>
            <a:ext uri="{FF2B5EF4-FFF2-40B4-BE49-F238E27FC236}">
              <a16:creationId xmlns:a16="http://schemas.microsoft.com/office/drawing/2014/main" id="{7503DC06-C078-4D38-A897-B8ECF207FD5C}"/>
            </a:ext>
          </a:extLst>
        </xdr:cNvPr>
        <xdr:cNvCxnSpPr/>
      </xdr:nvCxnSpPr>
      <xdr:spPr>
        <a:xfrm flipV="1">
          <a:off x="14592300" y="17172214"/>
          <a:ext cx="889000" cy="17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38463</xdr:rowOff>
    </xdr:from>
    <xdr:to>
      <xdr:col>72</xdr:col>
      <xdr:colOff>38100</xdr:colOff>
      <xdr:row>107</xdr:row>
      <xdr:rowOff>140063</xdr:rowOff>
    </xdr:to>
    <xdr:sp macro="" textlink="">
      <xdr:nvSpPr>
        <xdr:cNvPr id="732" name="楕円 731">
          <a:extLst>
            <a:ext uri="{FF2B5EF4-FFF2-40B4-BE49-F238E27FC236}">
              <a16:creationId xmlns:a16="http://schemas.microsoft.com/office/drawing/2014/main" id="{DC7464DB-92F1-4B5C-86B7-6AEC8B77FA5F}"/>
            </a:ext>
          </a:extLst>
        </xdr:cNvPr>
        <xdr:cNvSpPr/>
      </xdr:nvSpPr>
      <xdr:spPr>
        <a:xfrm>
          <a:off x="136525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33745</xdr:rowOff>
    </xdr:from>
    <xdr:to>
      <xdr:col>76</xdr:col>
      <xdr:colOff>114300</xdr:colOff>
      <xdr:row>107</xdr:row>
      <xdr:rowOff>89263</xdr:rowOff>
    </xdr:to>
    <xdr:cxnSp macro="">
      <xdr:nvCxnSpPr>
        <xdr:cNvPr id="733" name="直線コネクタ 732">
          <a:extLst>
            <a:ext uri="{FF2B5EF4-FFF2-40B4-BE49-F238E27FC236}">
              <a16:creationId xmlns:a16="http://schemas.microsoft.com/office/drawing/2014/main" id="{0FA86AA7-2FD7-4066-9F39-FC3E48A8DD56}"/>
            </a:ext>
          </a:extLst>
        </xdr:cNvPr>
        <xdr:cNvCxnSpPr/>
      </xdr:nvCxnSpPr>
      <xdr:spPr>
        <a:xfrm flipV="1">
          <a:off x="13703300" y="17350195"/>
          <a:ext cx="889000" cy="108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20501</xdr:rowOff>
    </xdr:from>
    <xdr:to>
      <xdr:col>67</xdr:col>
      <xdr:colOff>101600</xdr:colOff>
      <xdr:row>107</xdr:row>
      <xdr:rowOff>122101</xdr:rowOff>
    </xdr:to>
    <xdr:sp macro="" textlink="">
      <xdr:nvSpPr>
        <xdr:cNvPr id="734" name="楕円 733">
          <a:extLst>
            <a:ext uri="{FF2B5EF4-FFF2-40B4-BE49-F238E27FC236}">
              <a16:creationId xmlns:a16="http://schemas.microsoft.com/office/drawing/2014/main" id="{0FAFA2E9-1A59-4DF3-B623-885BC603BC64}"/>
            </a:ext>
          </a:extLst>
        </xdr:cNvPr>
        <xdr:cNvSpPr/>
      </xdr:nvSpPr>
      <xdr:spPr>
        <a:xfrm>
          <a:off x="12763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71301</xdr:rowOff>
    </xdr:from>
    <xdr:to>
      <xdr:col>71</xdr:col>
      <xdr:colOff>177800</xdr:colOff>
      <xdr:row>107</xdr:row>
      <xdr:rowOff>89263</xdr:rowOff>
    </xdr:to>
    <xdr:cxnSp macro="">
      <xdr:nvCxnSpPr>
        <xdr:cNvPr id="735" name="直線コネクタ 734">
          <a:extLst>
            <a:ext uri="{FF2B5EF4-FFF2-40B4-BE49-F238E27FC236}">
              <a16:creationId xmlns:a16="http://schemas.microsoft.com/office/drawing/2014/main" id="{978C588B-D18C-4E23-BBA8-4723BCAD8F9D}"/>
            </a:ext>
          </a:extLst>
        </xdr:cNvPr>
        <xdr:cNvCxnSpPr/>
      </xdr:nvCxnSpPr>
      <xdr:spPr>
        <a:xfrm>
          <a:off x="12814300" y="1841645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736" name="n_1aveValue【庁舎】&#10;有形固定資産減価償却率">
          <a:extLst>
            <a:ext uri="{FF2B5EF4-FFF2-40B4-BE49-F238E27FC236}">
              <a16:creationId xmlns:a16="http://schemas.microsoft.com/office/drawing/2014/main" id="{2CD30CF3-9068-4869-AE1C-34D7260BF00F}"/>
            </a:ext>
          </a:extLst>
        </xdr:cNvPr>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150784</xdr:rowOff>
    </xdr:from>
    <xdr:ext cx="405111" cy="259045"/>
    <xdr:sp macro="" textlink="">
      <xdr:nvSpPr>
        <xdr:cNvPr id="737" name="n_2aveValue【庁舎】&#10;有形固定資産減価償却率">
          <a:extLst>
            <a:ext uri="{FF2B5EF4-FFF2-40B4-BE49-F238E27FC236}">
              <a16:creationId xmlns:a16="http://schemas.microsoft.com/office/drawing/2014/main" id="{C0E108BC-6F64-4B11-9F0E-AE908C496D7D}"/>
            </a:ext>
          </a:extLst>
        </xdr:cNvPr>
        <xdr:cNvSpPr txBox="1"/>
      </xdr:nvSpPr>
      <xdr:spPr>
        <a:xfrm>
          <a:off x="14389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738" name="n_3aveValue【庁舎】&#10;有形固定資産減価償却率">
          <a:extLst>
            <a:ext uri="{FF2B5EF4-FFF2-40B4-BE49-F238E27FC236}">
              <a16:creationId xmlns:a16="http://schemas.microsoft.com/office/drawing/2014/main" id="{9F119AF5-C036-42D2-905E-F0CAC630F57D}"/>
            </a:ext>
          </a:extLst>
        </xdr:cNvPr>
        <xdr:cNvSpPr txBox="1"/>
      </xdr:nvSpPr>
      <xdr:spPr>
        <a:xfrm>
          <a:off x="13500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11265</xdr:rowOff>
    </xdr:from>
    <xdr:ext cx="405111" cy="259045"/>
    <xdr:sp macro="" textlink="">
      <xdr:nvSpPr>
        <xdr:cNvPr id="739" name="n_4aveValue【庁舎】&#10;有形固定資産減価償却率">
          <a:extLst>
            <a:ext uri="{FF2B5EF4-FFF2-40B4-BE49-F238E27FC236}">
              <a16:creationId xmlns:a16="http://schemas.microsoft.com/office/drawing/2014/main" id="{23A1C0D0-B2FE-4AF0-B496-35FF183FE7B0}"/>
            </a:ext>
          </a:extLst>
        </xdr:cNvPr>
        <xdr:cNvSpPr txBox="1"/>
      </xdr:nvSpPr>
      <xdr:spPr>
        <a:xfrm>
          <a:off x="126117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94541</xdr:rowOff>
    </xdr:from>
    <xdr:ext cx="340478" cy="259045"/>
    <xdr:sp macro="" textlink="">
      <xdr:nvSpPr>
        <xdr:cNvPr id="740" name="n_1mainValue【庁舎】&#10;有形固定資産減価償却率">
          <a:extLst>
            <a:ext uri="{FF2B5EF4-FFF2-40B4-BE49-F238E27FC236}">
              <a16:creationId xmlns:a16="http://schemas.microsoft.com/office/drawing/2014/main" id="{2EE82C91-FEA0-40EC-A043-026073590119}"/>
            </a:ext>
          </a:extLst>
        </xdr:cNvPr>
        <xdr:cNvSpPr txBox="1"/>
      </xdr:nvSpPr>
      <xdr:spPr>
        <a:xfrm>
          <a:off x="15298361" y="168966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101072</xdr:rowOff>
    </xdr:from>
    <xdr:ext cx="405111" cy="259045"/>
    <xdr:sp macro="" textlink="">
      <xdr:nvSpPr>
        <xdr:cNvPr id="741" name="n_2mainValue【庁舎】&#10;有形固定資産減価償却率">
          <a:extLst>
            <a:ext uri="{FF2B5EF4-FFF2-40B4-BE49-F238E27FC236}">
              <a16:creationId xmlns:a16="http://schemas.microsoft.com/office/drawing/2014/main" id="{2EBCCC27-8931-4652-AAB3-5D2A134A95BA}"/>
            </a:ext>
          </a:extLst>
        </xdr:cNvPr>
        <xdr:cNvSpPr txBox="1"/>
      </xdr:nvSpPr>
      <xdr:spPr>
        <a:xfrm>
          <a:off x="14389744" y="1707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131190</xdr:rowOff>
    </xdr:from>
    <xdr:ext cx="405111" cy="259045"/>
    <xdr:sp macro="" textlink="">
      <xdr:nvSpPr>
        <xdr:cNvPr id="742" name="n_3mainValue【庁舎】&#10;有形固定資産減価償却率">
          <a:extLst>
            <a:ext uri="{FF2B5EF4-FFF2-40B4-BE49-F238E27FC236}">
              <a16:creationId xmlns:a16="http://schemas.microsoft.com/office/drawing/2014/main" id="{8315A3A1-BD6C-46C2-AD8F-44D99E32EFD0}"/>
            </a:ext>
          </a:extLst>
        </xdr:cNvPr>
        <xdr:cNvSpPr txBox="1"/>
      </xdr:nvSpPr>
      <xdr:spPr>
        <a:xfrm>
          <a:off x="13500744" y="1847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113228</xdr:rowOff>
    </xdr:from>
    <xdr:ext cx="405111" cy="259045"/>
    <xdr:sp macro="" textlink="">
      <xdr:nvSpPr>
        <xdr:cNvPr id="743" name="n_4mainValue【庁舎】&#10;有形固定資産減価償却率">
          <a:extLst>
            <a:ext uri="{FF2B5EF4-FFF2-40B4-BE49-F238E27FC236}">
              <a16:creationId xmlns:a16="http://schemas.microsoft.com/office/drawing/2014/main" id="{574F43E1-5C8A-4F2C-9764-72EBC190A476}"/>
            </a:ext>
          </a:extLst>
        </xdr:cNvPr>
        <xdr:cNvSpPr txBox="1"/>
      </xdr:nvSpPr>
      <xdr:spPr>
        <a:xfrm>
          <a:off x="12611744" y="1845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4" name="正方形/長方形 743">
          <a:extLst>
            <a:ext uri="{FF2B5EF4-FFF2-40B4-BE49-F238E27FC236}">
              <a16:creationId xmlns:a16="http://schemas.microsoft.com/office/drawing/2014/main" id="{28217C69-0DE3-40C0-958A-49179832D2E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5" name="正方形/長方形 744">
          <a:extLst>
            <a:ext uri="{FF2B5EF4-FFF2-40B4-BE49-F238E27FC236}">
              <a16:creationId xmlns:a16="http://schemas.microsoft.com/office/drawing/2014/main" id="{6130DC7D-566F-4382-903B-3DF168EF8C8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6" name="正方形/長方形 745">
          <a:extLst>
            <a:ext uri="{FF2B5EF4-FFF2-40B4-BE49-F238E27FC236}">
              <a16:creationId xmlns:a16="http://schemas.microsoft.com/office/drawing/2014/main" id="{5BBBC2B1-89B0-4DA0-BBD4-A4A15851B4F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7" name="正方形/長方形 746">
          <a:extLst>
            <a:ext uri="{FF2B5EF4-FFF2-40B4-BE49-F238E27FC236}">
              <a16:creationId xmlns:a16="http://schemas.microsoft.com/office/drawing/2014/main" id="{A7B77448-EBDF-4E00-96E8-9A3DF0CE8E6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8" name="正方形/長方形 747">
          <a:extLst>
            <a:ext uri="{FF2B5EF4-FFF2-40B4-BE49-F238E27FC236}">
              <a16:creationId xmlns:a16="http://schemas.microsoft.com/office/drawing/2014/main" id="{D2B55BD3-1893-4012-BB25-9D280FB51C7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9" name="正方形/長方形 748">
          <a:extLst>
            <a:ext uri="{FF2B5EF4-FFF2-40B4-BE49-F238E27FC236}">
              <a16:creationId xmlns:a16="http://schemas.microsoft.com/office/drawing/2014/main" id="{A19EF358-9262-44E2-B7AF-31E90F68006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0" name="正方形/長方形 749">
          <a:extLst>
            <a:ext uri="{FF2B5EF4-FFF2-40B4-BE49-F238E27FC236}">
              <a16:creationId xmlns:a16="http://schemas.microsoft.com/office/drawing/2014/main" id="{59B91189-3CD7-4F6A-8BEB-BF1F2CD8CAE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1" name="正方形/長方形 750">
          <a:extLst>
            <a:ext uri="{FF2B5EF4-FFF2-40B4-BE49-F238E27FC236}">
              <a16:creationId xmlns:a16="http://schemas.microsoft.com/office/drawing/2014/main" id="{1CC5363B-17FB-4BB1-A34E-6F267FCB0B2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2" name="テキスト ボックス 751">
          <a:extLst>
            <a:ext uri="{FF2B5EF4-FFF2-40B4-BE49-F238E27FC236}">
              <a16:creationId xmlns:a16="http://schemas.microsoft.com/office/drawing/2014/main" id="{24C923EF-625E-4FE8-B973-EFC72611D6B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3" name="直線コネクタ 752">
          <a:extLst>
            <a:ext uri="{FF2B5EF4-FFF2-40B4-BE49-F238E27FC236}">
              <a16:creationId xmlns:a16="http://schemas.microsoft.com/office/drawing/2014/main" id="{6A57B0DC-ED47-4D3F-B03A-C498A1D40C6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4" name="直線コネクタ 753">
          <a:extLst>
            <a:ext uri="{FF2B5EF4-FFF2-40B4-BE49-F238E27FC236}">
              <a16:creationId xmlns:a16="http://schemas.microsoft.com/office/drawing/2014/main" id="{D08C9A19-003E-4C95-AA1A-1DF7D9AB8A5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5" name="テキスト ボックス 754">
          <a:extLst>
            <a:ext uri="{FF2B5EF4-FFF2-40B4-BE49-F238E27FC236}">
              <a16:creationId xmlns:a16="http://schemas.microsoft.com/office/drawing/2014/main" id="{1236A6A6-34AE-4419-A78A-2C799726FC5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6" name="直線コネクタ 755">
          <a:extLst>
            <a:ext uri="{FF2B5EF4-FFF2-40B4-BE49-F238E27FC236}">
              <a16:creationId xmlns:a16="http://schemas.microsoft.com/office/drawing/2014/main" id="{BCAC971B-8D44-43B6-AC2E-1DB1641C6A4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7" name="テキスト ボックス 756">
          <a:extLst>
            <a:ext uri="{FF2B5EF4-FFF2-40B4-BE49-F238E27FC236}">
              <a16:creationId xmlns:a16="http://schemas.microsoft.com/office/drawing/2014/main" id="{80C1ED23-428E-4202-A121-E71A9D6FDD5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8" name="直線コネクタ 757">
          <a:extLst>
            <a:ext uri="{FF2B5EF4-FFF2-40B4-BE49-F238E27FC236}">
              <a16:creationId xmlns:a16="http://schemas.microsoft.com/office/drawing/2014/main" id="{95721E58-F5A8-4CBD-8B20-D33C9444180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9" name="テキスト ボックス 758">
          <a:extLst>
            <a:ext uri="{FF2B5EF4-FFF2-40B4-BE49-F238E27FC236}">
              <a16:creationId xmlns:a16="http://schemas.microsoft.com/office/drawing/2014/main" id="{32049617-DCAF-4283-B7DC-FB716B9F62E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0" name="直線コネクタ 759">
          <a:extLst>
            <a:ext uri="{FF2B5EF4-FFF2-40B4-BE49-F238E27FC236}">
              <a16:creationId xmlns:a16="http://schemas.microsoft.com/office/drawing/2014/main" id="{5755376F-3D8C-4642-A34C-17539EF1042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1" name="テキスト ボックス 760">
          <a:extLst>
            <a:ext uri="{FF2B5EF4-FFF2-40B4-BE49-F238E27FC236}">
              <a16:creationId xmlns:a16="http://schemas.microsoft.com/office/drawing/2014/main" id="{C3C0148D-B8F7-4988-AFC2-2340FD792AA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2" name="直線コネクタ 761">
          <a:extLst>
            <a:ext uri="{FF2B5EF4-FFF2-40B4-BE49-F238E27FC236}">
              <a16:creationId xmlns:a16="http://schemas.microsoft.com/office/drawing/2014/main" id="{458A7F5B-C677-47E5-949E-0EA84619657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63" name="テキスト ボックス 762">
          <a:extLst>
            <a:ext uri="{FF2B5EF4-FFF2-40B4-BE49-F238E27FC236}">
              <a16:creationId xmlns:a16="http://schemas.microsoft.com/office/drawing/2014/main" id="{2ED30D1F-00B5-453E-A930-4DC884BB52D2}"/>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4" name="直線コネクタ 763">
          <a:extLst>
            <a:ext uri="{FF2B5EF4-FFF2-40B4-BE49-F238E27FC236}">
              <a16:creationId xmlns:a16="http://schemas.microsoft.com/office/drawing/2014/main" id="{48E6190E-41B9-4F79-9C37-52F95B6DC2E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65" name="テキスト ボックス 764">
          <a:extLst>
            <a:ext uri="{FF2B5EF4-FFF2-40B4-BE49-F238E27FC236}">
              <a16:creationId xmlns:a16="http://schemas.microsoft.com/office/drawing/2014/main" id="{C34F59F1-354D-40AA-A997-7CC9A501FFB8}"/>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6" name="【庁舎】&#10;一人当たり面積グラフ枠">
          <a:extLst>
            <a:ext uri="{FF2B5EF4-FFF2-40B4-BE49-F238E27FC236}">
              <a16:creationId xmlns:a16="http://schemas.microsoft.com/office/drawing/2014/main" id="{8131CAC0-BA3C-4CDC-AB60-B11806B1467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159513</xdr:rowOff>
    </xdr:from>
    <xdr:to>
      <xdr:col>116</xdr:col>
      <xdr:colOff>62864</xdr:colOff>
      <xdr:row>108</xdr:row>
      <xdr:rowOff>145669</xdr:rowOff>
    </xdr:to>
    <xdr:cxnSp macro="">
      <xdr:nvCxnSpPr>
        <xdr:cNvPr id="767" name="直線コネクタ 766">
          <a:extLst>
            <a:ext uri="{FF2B5EF4-FFF2-40B4-BE49-F238E27FC236}">
              <a16:creationId xmlns:a16="http://schemas.microsoft.com/office/drawing/2014/main" id="{A51761FD-07C0-44E6-A1A8-40C2CAD7EB25}"/>
            </a:ext>
          </a:extLst>
        </xdr:cNvPr>
        <xdr:cNvCxnSpPr/>
      </xdr:nvCxnSpPr>
      <xdr:spPr>
        <a:xfrm flipV="1">
          <a:off x="22160864" y="17304513"/>
          <a:ext cx="0" cy="135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149496</xdr:rowOff>
    </xdr:from>
    <xdr:ext cx="469744" cy="259045"/>
    <xdr:sp macro="" textlink="">
      <xdr:nvSpPr>
        <xdr:cNvPr id="768" name="【庁舎】&#10;一人当たり面積最小値テキスト">
          <a:extLst>
            <a:ext uri="{FF2B5EF4-FFF2-40B4-BE49-F238E27FC236}">
              <a16:creationId xmlns:a16="http://schemas.microsoft.com/office/drawing/2014/main" id="{F0902713-33F8-474E-B0A1-0542D0593E70}"/>
            </a:ext>
          </a:extLst>
        </xdr:cNvPr>
        <xdr:cNvSpPr txBox="1"/>
      </xdr:nvSpPr>
      <xdr:spPr>
        <a:xfrm>
          <a:off x="22199600" y="1866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145669</xdr:rowOff>
    </xdr:from>
    <xdr:to>
      <xdr:col>116</xdr:col>
      <xdr:colOff>152400</xdr:colOff>
      <xdr:row>108</xdr:row>
      <xdr:rowOff>145669</xdr:rowOff>
    </xdr:to>
    <xdr:cxnSp macro="">
      <xdr:nvCxnSpPr>
        <xdr:cNvPr id="769" name="直線コネクタ 768">
          <a:extLst>
            <a:ext uri="{FF2B5EF4-FFF2-40B4-BE49-F238E27FC236}">
              <a16:creationId xmlns:a16="http://schemas.microsoft.com/office/drawing/2014/main" id="{0A5465E1-6C88-474A-B3F7-C9218BD06BAC}"/>
            </a:ext>
          </a:extLst>
        </xdr:cNvPr>
        <xdr:cNvCxnSpPr/>
      </xdr:nvCxnSpPr>
      <xdr:spPr>
        <a:xfrm>
          <a:off x="22072600" y="18662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106190</xdr:rowOff>
    </xdr:from>
    <xdr:ext cx="534377" cy="259045"/>
    <xdr:sp macro="" textlink="">
      <xdr:nvSpPr>
        <xdr:cNvPr id="770" name="【庁舎】&#10;一人当たり面積最大値テキスト">
          <a:extLst>
            <a:ext uri="{FF2B5EF4-FFF2-40B4-BE49-F238E27FC236}">
              <a16:creationId xmlns:a16="http://schemas.microsoft.com/office/drawing/2014/main" id="{A98EA414-5C05-4227-829F-F96B4454031E}"/>
            </a:ext>
          </a:extLst>
        </xdr:cNvPr>
        <xdr:cNvSpPr txBox="1"/>
      </xdr:nvSpPr>
      <xdr:spPr>
        <a:xfrm>
          <a:off x="22199600" y="1707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159513</xdr:rowOff>
    </xdr:from>
    <xdr:to>
      <xdr:col>116</xdr:col>
      <xdr:colOff>152400</xdr:colOff>
      <xdr:row>100</xdr:row>
      <xdr:rowOff>159513</xdr:rowOff>
    </xdr:to>
    <xdr:cxnSp macro="">
      <xdr:nvCxnSpPr>
        <xdr:cNvPr id="771" name="直線コネクタ 770">
          <a:extLst>
            <a:ext uri="{FF2B5EF4-FFF2-40B4-BE49-F238E27FC236}">
              <a16:creationId xmlns:a16="http://schemas.microsoft.com/office/drawing/2014/main" id="{A35BC475-D6FE-4380-8A97-BD0A53505242}"/>
            </a:ext>
          </a:extLst>
        </xdr:cNvPr>
        <xdr:cNvCxnSpPr/>
      </xdr:nvCxnSpPr>
      <xdr:spPr>
        <a:xfrm>
          <a:off x="22072600" y="1730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166895</xdr:rowOff>
    </xdr:from>
    <xdr:ext cx="469744" cy="259045"/>
    <xdr:sp macro="" textlink="">
      <xdr:nvSpPr>
        <xdr:cNvPr id="772" name="【庁舎】&#10;一人当たり面積平均値テキスト">
          <a:extLst>
            <a:ext uri="{FF2B5EF4-FFF2-40B4-BE49-F238E27FC236}">
              <a16:creationId xmlns:a16="http://schemas.microsoft.com/office/drawing/2014/main" id="{AEEB65F1-E7BA-4899-BFE2-DD4DB9204F5F}"/>
            </a:ext>
          </a:extLst>
        </xdr:cNvPr>
        <xdr:cNvSpPr txBox="1"/>
      </xdr:nvSpPr>
      <xdr:spPr>
        <a:xfrm>
          <a:off x="22199600" y="18340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144018</xdr:rowOff>
    </xdr:from>
    <xdr:to>
      <xdr:col>116</xdr:col>
      <xdr:colOff>114300</xdr:colOff>
      <xdr:row>108</xdr:row>
      <xdr:rowOff>74168</xdr:rowOff>
    </xdr:to>
    <xdr:sp macro="" textlink="">
      <xdr:nvSpPr>
        <xdr:cNvPr id="773" name="フローチャート: 判断 772">
          <a:extLst>
            <a:ext uri="{FF2B5EF4-FFF2-40B4-BE49-F238E27FC236}">
              <a16:creationId xmlns:a16="http://schemas.microsoft.com/office/drawing/2014/main" id="{D3856150-AF20-4FCE-B9FC-7B57701755B0}"/>
            </a:ext>
          </a:extLst>
        </xdr:cNvPr>
        <xdr:cNvSpPr/>
      </xdr:nvSpPr>
      <xdr:spPr>
        <a:xfrm>
          <a:off x="22110700" y="184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151130</xdr:rowOff>
    </xdr:from>
    <xdr:to>
      <xdr:col>112</xdr:col>
      <xdr:colOff>38100</xdr:colOff>
      <xdr:row>108</xdr:row>
      <xdr:rowOff>81280</xdr:rowOff>
    </xdr:to>
    <xdr:sp macro="" textlink="">
      <xdr:nvSpPr>
        <xdr:cNvPr id="774" name="フローチャート: 判断 773">
          <a:extLst>
            <a:ext uri="{FF2B5EF4-FFF2-40B4-BE49-F238E27FC236}">
              <a16:creationId xmlns:a16="http://schemas.microsoft.com/office/drawing/2014/main" id="{44893320-D9EB-458C-B2DF-54F325217E6D}"/>
            </a:ext>
          </a:extLst>
        </xdr:cNvPr>
        <xdr:cNvSpPr/>
      </xdr:nvSpPr>
      <xdr:spPr>
        <a:xfrm>
          <a:off x="21272500" y="1849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153036</xdr:rowOff>
    </xdr:from>
    <xdr:to>
      <xdr:col>107</xdr:col>
      <xdr:colOff>101600</xdr:colOff>
      <xdr:row>108</xdr:row>
      <xdr:rowOff>83186</xdr:rowOff>
    </xdr:to>
    <xdr:sp macro="" textlink="">
      <xdr:nvSpPr>
        <xdr:cNvPr id="775" name="フローチャート: 判断 774">
          <a:extLst>
            <a:ext uri="{FF2B5EF4-FFF2-40B4-BE49-F238E27FC236}">
              <a16:creationId xmlns:a16="http://schemas.microsoft.com/office/drawing/2014/main" id="{17616B1E-95DE-4DCE-8F8C-EC4160FB9A11}"/>
            </a:ext>
          </a:extLst>
        </xdr:cNvPr>
        <xdr:cNvSpPr/>
      </xdr:nvSpPr>
      <xdr:spPr>
        <a:xfrm>
          <a:off x="20383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155702</xdr:rowOff>
    </xdr:from>
    <xdr:to>
      <xdr:col>102</xdr:col>
      <xdr:colOff>165100</xdr:colOff>
      <xdr:row>108</xdr:row>
      <xdr:rowOff>85852</xdr:rowOff>
    </xdr:to>
    <xdr:sp macro="" textlink="">
      <xdr:nvSpPr>
        <xdr:cNvPr id="776" name="フローチャート: 判断 775">
          <a:extLst>
            <a:ext uri="{FF2B5EF4-FFF2-40B4-BE49-F238E27FC236}">
              <a16:creationId xmlns:a16="http://schemas.microsoft.com/office/drawing/2014/main" id="{40EFC773-0DCA-433E-B0A5-D44B5B4E53FC}"/>
            </a:ext>
          </a:extLst>
        </xdr:cNvPr>
        <xdr:cNvSpPr/>
      </xdr:nvSpPr>
      <xdr:spPr>
        <a:xfrm>
          <a:off x="19494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157862</xdr:rowOff>
    </xdr:from>
    <xdr:to>
      <xdr:col>98</xdr:col>
      <xdr:colOff>38100</xdr:colOff>
      <xdr:row>108</xdr:row>
      <xdr:rowOff>88012</xdr:rowOff>
    </xdr:to>
    <xdr:sp macro="" textlink="">
      <xdr:nvSpPr>
        <xdr:cNvPr id="777" name="フローチャート: 判断 776">
          <a:extLst>
            <a:ext uri="{FF2B5EF4-FFF2-40B4-BE49-F238E27FC236}">
              <a16:creationId xmlns:a16="http://schemas.microsoft.com/office/drawing/2014/main" id="{0FA73911-3ED4-4083-99E9-1B770DF6F473}"/>
            </a:ext>
          </a:extLst>
        </xdr:cNvPr>
        <xdr:cNvSpPr/>
      </xdr:nvSpPr>
      <xdr:spPr>
        <a:xfrm>
          <a:off x="18605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5DE54EDB-4D73-4B6F-9304-C04D1BCAFC2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EDAD8026-1542-402A-8041-12C1DD81C32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A6A40EBB-8240-4A46-BCAF-E110F708FD8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1EA13D9A-D110-476A-BD6D-C95F9303173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742BD21D-2B76-4AF2-994C-85939B27478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147701</xdr:rowOff>
    </xdr:from>
    <xdr:to>
      <xdr:col>116</xdr:col>
      <xdr:colOff>114300</xdr:colOff>
      <xdr:row>108</xdr:row>
      <xdr:rowOff>77851</xdr:rowOff>
    </xdr:to>
    <xdr:sp macro="" textlink="">
      <xdr:nvSpPr>
        <xdr:cNvPr id="783" name="楕円 782">
          <a:extLst>
            <a:ext uri="{FF2B5EF4-FFF2-40B4-BE49-F238E27FC236}">
              <a16:creationId xmlns:a16="http://schemas.microsoft.com/office/drawing/2014/main" id="{0AC026DB-2271-4E2C-9001-2E58D00C7734}"/>
            </a:ext>
          </a:extLst>
        </xdr:cNvPr>
        <xdr:cNvSpPr/>
      </xdr:nvSpPr>
      <xdr:spPr>
        <a:xfrm>
          <a:off x="22110700" y="1849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122445</xdr:rowOff>
    </xdr:from>
    <xdr:ext cx="469744" cy="259045"/>
    <xdr:sp macro="" textlink="">
      <xdr:nvSpPr>
        <xdr:cNvPr id="784" name="【庁舎】&#10;一人当たり面積該当値テキスト">
          <a:extLst>
            <a:ext uri="{FF2B5EF4-FFF2-40B4-BE49-F238E27FC236}">
              <a16:creationId xmlns:a16="http://schemas.microsoft.com/office/drawing/2014/main" id="{D2B24E1B-4C00-4D58-B5FF-82DA094087F4}"/>
            </a:ext>
          </a:extLst>
        </xdr:cNvPr>
        <xdr:cNvSpPr txBox="1"/>
      </xdr:nvSpPr>
      <xdr:spPr>
        <a:xfrm>
          <a:off x="22199600" y="184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150240</xdr:rowOff>
    </xdr:from>
    <xdr:to>
      <xdr:col>112</xdr:col>
      <xdr:colOff>38100</xdr:colOff>
      <xdr:row>108</xdr:row>
      <xdr:rowOff>80390</xdr:rowOff>
    </xdr:to>
    <xdr:sp macro="" textlink="">
      <xdr:nvSpPr>
        <xdr:cNvPr id="785" name="楕円 784">
          <a:extLst>
            <a:ext uri="{FF2B5EF4-FFF2-40B4-BE49-F238E27FC236}">
              <a16:creationId xmlns:a16="http://schemas.microsoft.com/office/drawing/2014/main" id="{D35138A9-3F2E-48A8-9F43-223A1A46196B}"/>
            </a:ext>
          </a:extLst>
        </xdr:cNvPr>
        <xdr:cNvSpPr/>
      </xdr:nvSpPr>
      <xdr:spPr>
        <a:xfrm>
          <a:off x="21272500" y="184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27051</xdr:rowOff>
    </xdr:from>
    <xdr:to>
      <xdr:col>116</xdr:col>
      <xdr:colOff>63500</xdr:colOff>
      <xdr:row>108</xdr:row>
      <xdr:rowOff>29590</xdr:rowOff>
    </xdr:to>
    <xdr:cxnSp macro="">
      <xdr:nvCxnSpPr>
        <xdr:cNvPr id="786" name="直線コネクタ 785">
          <a:extLst>
            <a:ext uri="{FF2B5EF4-FFF2-40B4-BE49-F238E27FC236}">
              <a16:creationId xmlns:a16="http://schemas.microsoft.com/office/drawing/2014/main" id="{E0C80892-BA20-46BC-8F87-0D5ED9A40A05}"/>
            </a:ext>
          </a:extLst>
        </xdr:cNvPr>
        <xdr:cNvCxnSpPr/>
      </xdr:nvCxnSpPr>
      <xdr:spPr>
        <a:xfrm flipV="1">
          <a:off x="21323300" y="18543651"/>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106172</xdr:rowOff>
    </xdr:from>
    <xdr:to>
      <xdr:col>107</xdr:col>
      <xdr:colOff>101600</xdr:colOff>
      <xdr:row>108</xdr:row>
      <xdr:rowOff>36322</xdr:rowOff>
    </xdr:to>
    <xdr:sp macro="" textlink="">
      <xdr:nvSpPr>
        <xdr:cNvPr id="787" name="楕円 786">
          <a:extLst>
            <a:ext uri="{FF2B5EF4-FFF2-40B4-BE49-F238E27FC236}">
              <a16:creationId xmlns:a16="http://schemas.microsoft.com/office/drawing/2014/main" id="{CC585E1F-F6F5-4E24-91E2-078F02468E01}"/>
            </a:ext>
          </a:extLst>
        </xdr:cNvPr>
        <xdr:cNvSpPr/>
      </xdr:nvSpPr>
      <xdr:spPr>
        <a:xfrm>
          <a:off x="20383500" y="1845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156972</xdr:rowOff>
    </xdr:from>
    <xdr:to>
      <xdr:col>111</xdr:col>
      <xdr:colOff>177800</xdr:colOff>
      <xdr:row>108</xdr:row>
      <xdr:rowOff>29590</xdr:rowOff>
    </xdr:to>
    <xdr:cxnSp macro="">
      <xdr:nvCxnSpPr>
        <xdr:cNvPr id="788" name="直線コネクタ 787">
          <a:extLst>
            <a:ext uri="{FF2B5EF4-FFF2-40B4-BE49-F238E27FC236}">
              <a16:creationId xmlns:a16="http://schemas.microsoft.com/office/drawing/2014/main" id="{8656342A-4B42-4FDC-B18B-627765D6EFEF}"/>
            </a:ext>
          </a:extLst>
        </xdr:cNvPr>
        <xdr:cNvCxnSpPr/>
      </xdr:nvCxnSpPr>
      <xdr:spPr>
        <a:xfrm>
          <a:off x="20434300" y="18502122"/>
          <a:ext cx="889000" cy="4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40639</xdr:rowOff>
    </xdr:from>
    <xdr:to>
      <xdr:col>102</xdr:col>
      <xdr:colOff>165100</xdr:colOff>
      <xdr:row>108</xdr:row>
      <xdr:rowOff>142239</xdr:rowOff>
    </xdr:to>
    <xdr:sp macro="" textlink="">
      <xdr:nvSpPr>
        <xdr:cNvPr id="789" name="楕円 788">
          <a:extLst>
            <a:ext uri="{FF2B5EF4-FFF2-40B4-BE49-F238E27FC236}">
              <a16:creationId xmlns:a16="http://schemas.microsoft.com/office/drawing/2014/main" id="{BE841C7E-0F04-4E30-9319-C4A0DCBFD623}"/>
            </a:ext>
          </a:extLst>
        </xdr:cNvPr>
        <xdr:cNvSpPr/>
      </xdr:nvSpPr>
      <xdr:spPr>
        <a:xfrm>
          <a:off x="194945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156972</xdr:rowOff>
    </xdr:from>
    <xdr:to>
      <xdr:col>107</xdr:col>
      <xdr:colOff>50800</xdr:colOff>
      <xdr:row>108</xdr:row>
      <xdr:rowOff>91439</xdr:rowOff>
    </xdr:to>
    <xdr:cxnSp macro="">
      <xdr:nvCxnSpPr>
        <xdr:cNvPr id="790" name="直線コネクタ 789">
          <a:extLst>
            <a:ext uri="{FF2B5EF4-FFF2-40B4-BE49-F238E27FC236}">
              <a16:creationId xmlns:a16="http://schemas.microsoft.com/office/drawing/2014/main" id="{715E176C-F4B6-42BB-82A3-435D9CC34BF2}"/>
            </a:ext>
          </a:extLst>
        </xdr:cNvPr>
        <xdr:cNvCxnSpPr/>
      </xdr:nvCxnSpPr>
      <xdr:spPr>
        <a:xfrm flipV="1">
          <a:off x="19545300" y="18502122"/>
          <a:ext cx="889000" cy="10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41529</xdr:rowOff>
    </xdr:from>
    <xdr:to>
      <xdr:col>98</xdr:col>
      <xdr:colOff>38100</xdr:colOff>
      <xdr:row>108</xdr:row>
      <xdr:rowOff>143129</xdr:rowOff>
    </xdr:to>
    <xdr:sp macro="" textlink="">
      <xdr:nvSpPr>
        <xdr:cNvPr id="791" name="楕円 790">
          <a:extLst>
            <a:ext uri="{FF2B5EF4-FFF2-40B4-BE49-F238E27FC236}">
              <a16:creationId xmlns:a16="http://schemas.microsoft.com/office/drawing/2014/main" id="{8D223415-9801-4145-8360-8D5A6B309B7E}"/>
            </a:ext>
          </a:extLst>
        </xdr:cNvPr>
        <xdr:cNvSpPr/>
      </xdr:nvSpPr>
      <xdr:spPr>
        <a:xfrm>
          <a:off x="18605500" y="1855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91439</xdr:rowOff>
    </xdr:from>
    <xdr:to>
      <xdr:col>102</xdr:col>
      <xdr:colOff>114300</xdr:colOff>
      <xdr:row>108</xdr:row>
      <xdr:rowOff>92329</xdr:rowOff>
    </xdr:to>
    <xdr:cxnSp macro="">
      <xdr:nvCxnSpPr>
        <xdr:cNvPr id="792" name="直線コネクタ 791">
          <a:extLst>
            <a:ext uri="{FF2B5EF4-FFF2-40B4-BE49-F238E27FC236}">
              <a16:creationId xmlns:a16="http://schemas.microsoft.com/office/drawing/2014/main" id="{3935E9F3-0D83-41A2-9758-CE3FC0B28633}"/>
            </a:ext>
          </a:extLst>
        </xdr:cNvPr>
        <xdr:cNvCxnSpPr/>
      </xdr:nvCxnSpPr>
      <xdr:spPr>
        <a:xfrm flipV="1">
          <a:off x="18656300" y="18608039"/>
          <a:ext cx="889000" cy="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72407</xdr:rowOff>
    </xdr:from>
    <xdr:ext cx="469744" cy="259045"/>
    <xdr:sp macro="" textlink="">
      <xdr:nvSpPr>
        <xdr:cNvPr id="793" name="n_1aveValue【庁舎】&#10;一人当たり面積">
          <a:extLst>
            <a:ext uri="{FF2B5EF4-FFF2-40B4-BE49-F238E27FC236}">
              <a16:creationId xmlns:a16="http://schemas.microsoft.com/office/drawing/2014/main" id="{29C4BD69-44AE-4703-A6D5-7A5C5AB80B2D}"/>
            </a:ext>
          </a:extLst>
        </xdr:cNvPr>
        <xdr:cNvSpPr txBox="1"/>
      </xdr:nvSpPr>
      <xdr:spPr>
        <a:xfrm>
          <a:off x="21075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74313</xdr:rowOff>
    </xdr:from>
    <xdr:ext cx="469744" cy="259045"/>
    <xdr:sp macro="" textlink="">
      <xdr:nvSpPr>
        <xdr:cNvPr id="794" name="n_2aveValue【庁舎】&#10;一人当たり面積">
          <a:extLst>
            <a:ext uri="{FF2B5EF4-FFF2-40B4-BE49-F238E27FC236}">
              <a16:creationId xmlns:a16="http://schemas.microsoft.com/office/drawing/2014/main" id="{4E721970-DA86-4D04-A5C5-C239BA7412CE}"/>
            </a:ext>
          </a:extLst>
        </xdr:cNvPr>
        <xdr:cNvSpPr txBox="1"/>
      </xdr:nvSpPr>
      <xdr:spPr>
        <a:xfrm>
          <a:off x="20199427" y="185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102379</xdr:rowOff>
    </xdr:from>
    <xdr:ext cx="469744" cy="259045"/>
    <xdr:sp macro="" textlink="">
      <xdr:nvSpPr>
        <xdr:cNvPr id="795" name="n_3aveValue【庁舎】&#10;一人当たり面積">
          <a:extLst>
            <a:ext uri="{FF2B5EF4-FFF2-40B4-BE49-F238E27FC236}">
              <a16:creationId xmlns:a16="http://schemas.microsoft.com/office/drawing/2014/main" id="{94B82917-B897-45E5-AB89-84194D1ED5A0}"/>
            </a:ext>
          </a:extLst>
        </xdr:cNvPr>
        <xdr:cNvSpPr txBox="1"/>
      </xdr:nvSpPr>
      <xdr:spPr>
        <a:xfrm>
          <a:off x="19310427" y="1827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104539</xdr:rowOff>
    </xdr:from>
    <xdr:ext cx="469744" cy="259045"/>
    <xdr:sp macro="" textlink="">
      <xdr:nvSpPr>
        <xdr:cNvPr id="796" name="n_4aveValue【庁舎】&#10;一人当たり面積">
          <a:extLst>
            <a:ext uri="{FF2B5EF4-FFF2-40B4-BE49-F238E27FC236}">
              <a16:creationId xmlns:a16="http://schemas.microsoft.com/office/drawing/2014/main" id="{BEA59210-F83B-4321-80EA-AFDB6C33C87F}"/>
            </a:ext>
          </a:extLst>
        </xdr:cNvPr>
        <xdr:cNvSpPr txBox="1"/>
      </xdr:nvSpPr>
      <xdr:spPr>
        <a:xfrm>
          <a:off x="184214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96917</xdr:rowOff>
    </xdr:from>
    <xdr:ext cx="469744" cy="259045"/>
    <xdr:sp macro="" textlink="">
      <xdr:nvSpPr>
        <xdr:cNvPr id="797" name="n_1mainValue【庁舎】&#10;一人当たり面積">
          <a:extLst>
            <a:ext uri="{FF2B5EF4-FFF2-40B4-BE49-F238E27FC236}">
              <a16:creationId xmlns:a16="http://schemas.microsoft.com/office/drawing/2014/main" id="{848040E2-C2E7-4402-B9C1-EE96A976FFC0}"/>
            </a:ext>
          </a:extLst>
        </xdr:cNvPr>
        <xdr:cNvSpPr txBox="1"/>
      </xdr:nvSpPr>
      <xdr:spPr>
        <a:xfrm>
          <a:off x="21075727" y="1827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52849</xdr:rowOff>
    </xdr:from>
    <xdr:ext cx="469744" cy="259045"/>
    <xdr:sp macro="" textlink="">
      <xdr:nvSpPr>
        <xdr:cNvPr id="798" name="n_2mainValue【庁舎】&#10;一人当たり面積">
          <a:extLst>
            <a:ext uri="{FF2B5EF4-FFF2-40B4-BE49-F238E27FC236}">
              <a16:creationId xmlns:a16="http://schemas.microsoft.com/office/drawing/2014/main" id="{5A89258A-1C9B-4E11-AEAE-D9B4F64A7815}"/>
            </a:ext>
          </a:extLst>
        </xdr:cNvPr>
        <xdr:cNvSpPr txBox="1"/>
      </xdr:nvSpPr>
      <xdr:spPr>
        <a:xfrm>
          <a:off x="20199427" y="1822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133366</xdr:rowOff>
    </xdr:from>
    <xdr:ext cx="469744" cy="259045"/>
    <xdr:sp macro="" textlink="">
      <xdr:nvSpPr>
        <xdr:cNvPr id="799" name="n_3mainValue【庁舎】&#10;一人当たり面積">
          <a:extLst>
            <a:ext uri="{FF2B5EF4-FFF2-40B4-BE49-F238E27FC236}">
              <a16:creationId xmlns:a16="http://schemas.microsoft.com/office/drawing/2014/main" id="{2ADEB4E3-ED12-431C-A89E-D29D37D35849}"/>
            </a:ext>
          </a:extLst>
        </xdr:cNvPr>
        <xdr:cNvSpPr txBox="1"/>
      </xdr:nvSpPr>
      <xdr:spPr>
        <a:xfrm>
          <a:off x="19310427"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134256</xdr:rowOff>
    </xdr:from>
    <xdr:ext cx="469744" cy="259045"/>
    <xdr:sp macro="" textlink="">
      <xdr:nvSpPr>
        <xdr:cNvPr id="800" name="n_4mainValue【庁舎】&#10;一人当たり面積">
          <a:extLst>
            <a:ext uri="{FF2B5EF4-FFF2-40B4-BE49-F238E27FC236}">
              <a16:creationId xmlns:a16="http://schemas.microsoft.com/office/drawing/2014/main" id="{1BE20D62-3871-4371-9907-F8F56A681BC4}"/>
            </a:ext>
          </a:extLst>
        </xdr:cNvPr>
        <xdr:cNvSpPr txBox="1"/>
      </xdr:nvSpPr>
      <xdr:spPr>
        <a:xfrm>
          <a:off x="18421427" y="1865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1" name="正方形/長方形 800">
          <a:extLst>
            <a:ext uri="{FF2B5EF4-FFF2-40B4-BE49-F238E27FC236}">
              <a16:creationId xmlns:a16="http://schemas.microsoft.com/office/drawing/2014/main" id="{5F404DED-8AFB-451F-8424-2441FF7749F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2" name="正方形/長方形 801">
          <a:extLst>
            <a:ext uri="{FF2B5EF4-FFF2-40B4-BE49-F238E27FC236}">
              <a16:creationId xmlns:a16="http://schemas.microsoft.com/office/drawing/2014/main" id="{CB92E4A6-37BE-491B-887C-67639C6125B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3" name="テキスト ボックス 802">
          <a:extLst>
            <a:ext uri="{FF2B5EF4-FFF2-40B4-BE49-F238E27FC236}">
              <a16:creationId xmlns:a16="http://schemas.microsoft.com/office/drawing/2014/main" id="{370B5391-5A05-47CD-B5A3-704966F6D81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福祉施設を除いて、有形固定資産減価償却率は低い数値となっているが、福祉施設に関しては高い数値となっていることから、公共施設等総合管理計画に基づいて比率の高い福祉施設の適正な管理等を計画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Q25" workbookViewId="0">
      <selection activeCell="DB5" sqref="DB5:DI5"/>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84</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85</v>
      </c>
      <c r="C2" s="182"/>
      <c r="D2" s="183"/>
    </row>
    <row r="3" spans="1:119" ht="18.75" customHeight="1" thickBot="1" x14ac:dyDescent="0.2">
      <c r="A3" s="181"/>
      <c r="B3" s="628" t="s">
        <v>86</v>
      </c>
      <c r="C3" s="629"/>
      <c r="D3" s="629"/>
      <c r="E3" s="630"/>
      <c r="F3" s="630"/>
      <c r="G3" s="630"/>
      <c r="H3" s="630"/>
      <c r="I3" s="630"/>
      <c r="J3" s="630"/>
      <c r="K3" s="630"/>
      <c r="L3" s="630" t="s">
        <v>87</v>
      </c>
      <c r="M3" s="630"/>
      <c r="N3" s="630"/>
      <c r="O3" s="630"/>
      <c r="P3" s="630"/>
      <c r="Q3" s="630"/>
      <c r="R3" s="633"/>
      <c r="S3" s="633"/>
      <c r="T3" s="633"/>
      <c r="U3" s="633"/>
      <c r="V3" s="634"/>
      <c r="W3" s="524" t="s">
        <v>88</v>
      </c>
      <c r="X3" s="525"/>
      <c r="Y3" s="525"/>
      <c r="Z3" s="525"/>
      <c r="AA3" s="525"/>
      <c r="AB3" s="629"/>
      <c r="AC3" s="633" t="s">
        <v>89</v>
      </c>
      <c r="AD3" s="525"/>
      <c r="AE3" s="525"/>
      <c r="AF3" s="525"/>
      <c r="AG3" s="525"/>
      <c r="AH3" s="525"/>
      <c r="AI3" s="525"/>
      <c r="AJ3" s="525"/>
      <c r="AK3" s="525"/>
      <c r="AL3" s="595"/>
      <c r="AM3" s="524" t="s">
        <v>90</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91</v>
      </c>
      <c r="BO3" s="525"/>
      <c r="BP3" s="525"/>
      <c r="BQ3" s="525"/>
      <c r="BR3" s="525"/>
      <c r="BS3" s="525"/>
      <c r="BT3" s="525"/>
      <c r="BU3" s="595"/>
      <c r="BV3" s="524" t="s">
        <v>92</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93</v>
      </c>
      <c r="CU3" s="525"/>
      <c r="CV3" s="525"/>
      <c r="CW3" s="525"/>
      <c r="CX3" s="525"/>
      <c r="CY3" s="525"/>
      <c r="CZ3" s="525"/>
      <c r="DA3" s="595"/>
      <c r="DB3" s="524" t="s">
        <v>94</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95</v>
      </c>
      <c r="AZ4" s="482"/>
      <c r="BA4" s="482"/>
      <c r="BB4" s="482"/>
      <c r="BC4" s="482"/>
      <c r="BD4" s="482"/>
      <c r="BE4" s="482"/>
      <c r="BF4" s="482"/>
      <c r="BG4" s="482"/>
      <c r="BH4" s="482"/>
      <c r="BI4" s="482"/>
      <c r="BJ4" s="482"/>
      <c r="BK4" s="482"/>
      <c r="BL4" s="482"/>
      <c r="BM4" s="483"/>
      <c r="BN4" s="484">
        <v>6414236</v>
      </c>
      <c r="BO4" s="485"/>
      <c r="BP4" s="485"/>
      <c r="BQ4" s="485"/>
      <c r="BR4" s="485"/>
      <c r="BS4" s="485"/>
      <c r="BT4" s="485"/>
      <c r="BU4" s="486"/>
      <c r="BV4" s="484">
        <v>7122960</v>
      </c>
      <c r="BW4" s="485"/>
      <c r="BX4" s="485"/>
      <c r="BY4" s="485"/>
      <c r="BZ4" s="485"/>
      <c r="CA4" s="485"/>
      <c r="CB4" s="485"/>
      <c r="CC4" s="486"/>
      <c r="CD4" s="621" t="s">
        <v>96</v>
      </c>
      <c r="CE4" s="622"/>
      <c r="CF4" s="622"/>
      <c r="CG4" s="622"/>
      <c r="CH4" s="622"/>
      <c r="CI4" s="622"/>
      <c r="CJ4" s="622"/>
      <c r="CK4" s="622"/>
      <c r="CL4" s="622"/>
      <c r="CM4" s="622"/>
      <c r="CN4" s="622"/>
      <c r="CO4" s="622"/>
      <c r="CP4" s="622"/>
      <c r="CQ4" s="622"/>
      <c r="CR4" s="622"/>
      <c r="CS4" s="623"/>
      <c r="CT4" s="624">
        <v>9.8000000000000007</v>
      </c>
      <c r="CU4" s="625"/>
      <c r="CV4" s="625"/>
      <c r="CW4" s="625"/>
      <c r="CX4" s="625"/>
      <c r="CY4" s="625"/>
      <c r="CZ4" s="625"/>
      <c r="DA4" s="626"/>
      <c r="DB4" s="624">
        <v>17.600000000000001</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97</v>
      </c>
      <c r="AN5" s="412"/>
      <c r="AO5" s="412"/>
      <c r="AP5" s="412"/>
      <c r="AQ5" s="412"/>
      <c r="AR5" s="412"/>
      <c r="AS5" s="412"/>
      <c r="AT5" s="413"/>
      <c r="AU5" s="513" t="s">
        <v>98</v>
      </c>
      <c r="AV5" s="514"/>
      <c r="AW5" s="514"/>
      <c r="AX5" s="514"/>
      <c r="AY5" s="469" t="s">
        <v>99</v>
      </c>
      <c r="AZ5" s="470"/>
      <c r="BA5" s="470"/>
      <c r="BB5" s="470"/>
      <c r="BC5" s="470"/>
      <c r="BD5" s="470"/>
      <c r="BE5" s="470"/>
      <c r="BF5" s="470"/>
      <c r="BG5" s="470"/>
      <c r="BH5" s="470"/>
      <c r="BI5" s="470"/>
      <c r="BJ5" s="470"/>
      <c r="BK5" s="470"/>
      <c r="BL5" s="470"/>
      <c r="BM5" s="471"/>
      <c r="BN5" s="455">
        <v>5992168</v>
      </c>
      <c r="BO5" s="456"/>
      <c r="BP5" s="456"/>
      <c r="BQ5" s="456"/>
      <c r="BR5" s="456"/>
      <c r="BS5" s="456"/>
      <c r="BT5" s="456"/>
      <c r="BU5" s="457"/>
      <c r="BV5" s="455">
        <v>6467902</v>
      </c>
      <c r="BW5" s="456"/>
      <c r="BX5" s="456"/>
      <c r="BY5" s="456"/>
      <c r="BZ5" s="456"/>
      <c r="CA5" s="456"/>
      <c r="CB5" s="456"/>
      <c r="CC5" s="457"/>
      <c r="CD5" s="495" t="s">
        <v>100</v>
      </c>
      <c r="CE5" s="415"/>
      <c r="CF5" s="415"/>
      <c r="CG5" s="415"/>
      <c r="CH5" s="415"/>
      <c r="CI5" s="415"/>
      <c r="CJ5" s="415"/>
      <c r="CK5" s="415"/>
      <c r="CL5" s="415"/>
      <c r="CM5" s="415"/>
      <c r="CN5" s="415"/>
      <c r="CO5" s="415"/>
      <c r="CP5" s="415"/>
      <c r="CQ5" s="415"/>
      <c r="CR5" s="415"/>
      <c r="CS5" s="496"/>
      <c r="CT5" s="452">
        <v>87.1</v>
      </c>
      <c r="CU5" s="453"/>
      <c r="CV5" s="453"/>
      <c r="CW5" s="453"/>
      <c r="CX5" s="453"/>
      <c r="CY5" s="453"/>
      <c r="CZ5" s="453"/>
      <c r="DA5" s="454"/>
      <c r="DB5" s="452">
        <v>74.2</v>
      </c>
      <c r="DC5" s="453"/>
      <c r="DD5" s="453"/>
      <c r="DE5" s="453"/>
      <c r="DF5" s="453"/>
      <c r="DG5" s="453"/>
      <c r="DH5" s="453"/>
      <c r="DI5" s="454"/>
    </row>
    <row r="6" spans="1:119" ht="18.75" customHeight="1" x14ac:dyDescent="0.15">
      <c r="A6" s="181"/>
      <c r="B6" s="601" t="s">
        <v>101</v>
      </c>
      <c r="C6" s="442"/>
      <c r="D6" s="442"/>
      <c r="E6" s="602"/>
      <c r="F6" s="602"/>
      <c r="G6" s="602"/>
      <c r="H6" s="602"/>
      <c r="I6" s="602"/>
      <c r="J6" s="602"/>
      <c r="K6" s="602"/>
      <c r="L6" s="602" t="s">
        <v>102</v>
      </c>
      <c r="M6" s="602"/>
      <c r="N6" s="602"/>
      <c r="O6" s="602"/>
      <c r="P6" s="602"/>
      <c r="Q6" s="602"/>
      <c r="R6" s="440"/>
      <c r="S6" s="440"/>
      <c r="T6" s="440"/>
      <c r="U6" s="440"/>
      <c r="V6" s="608"/>
      <c r="W6" s="545" t="s">
        <v>103</v>
      </c>
      <c r="X6" s="441"/>
      <c r="Y6" s="441"/>
      <c r="Z6" s="441"/>
      <c r="AA6" s="441"/>
      <c r="AB6" s="442"/>
      <c r="AC6" s="613" t="s">
        <v>104</v>
      </c>
      <c r="AD6" s="614"/>
      <c r="AE6" s="614"/>
      <c r="AF6" s="614"/>
      <c r="AG6" s="614"/>
      <c r="AH6" s="614"/>
      <c r="AI6" s="614"/>
      <c r="AJ6" s="614"/>
      <c r="AK6" s="614"/>
      <c r="AL6" s="615"/>
      <c r="AM6" s="512" t="s">
        <v>105</v>
      </c>
      <c r="AN6" s="412"/>
      <c r="AO6" s="412"/>
      <c r="AP6" s="412"/>
      <c r="AQ6" s="412"/>
      <c r="AR6" s="412"/>
      <c r="AS6" s="412"/>
      <c r="AT6" s="413"/>
      <c r="AU6" s="513" t="s">
        <v>106</v>
      </c>
      <c r="AV6" s="514"/>
      <c r="AW6" s="514"/>
      <c r="AX6" s="514"/>
      <c r="AY6" s="469" t="s">
        <v>107</v>
      </c>
      <c r="AZ6" s="470"/>
      <c r="BA6" s="470"/>
      <c r="BB6" s="470"/>
      <c r="BC6" s="470"/>
      <c r="BD6" s="470"/>
      <c r="BE6" s="470"/>
      <c r="BF6" s="470"/>
      <c r="BG6" s="470"/>
      <c r="BH6" s="470"/>
      <c r="BI6" s="470"/>
      <c r="BJ6" s="470"/>
      <c r="BK6" s="470"/>
      <c r="BL6" s="470"/>
      <c r="BM6" s="471"/>
      <c r="BN6" s="455">
        <v>422068</v>
      </c>
      <c r="BO6" s="456"/>
      <c r="BP6" s="456"/>
      <c r="BQ6" s="456"/>
      <c r="BR6" s="456"/>
      <c r="BS6" s="456"/>
      <c r="BT6" s="456"/>
      <c r="BU6" s="457"/>
      <c r="BV6" s="455">
        <v>655058</v>
      </c>
      <c r="BW6" s="456"/>
      <c r="BX6" s="456"/>
      <c r="BY6" s="456"/>
      <c r="BZ6" s="456"/>
      <c r="CA6" s="456"/>
      <c r="CB6" s="456"/>
      <c r="CC6" s="457"/>
      <c r="CD6" s="495" t="s">
        <v>108</v>
      </c>
      <c r="CE6" s="415"/>
      <c r="CF6" s="415"/>
      <c r="CG6" s="415"/>
      <c r="CH6" s="415"/>
      <c r="CI6" s="415"/>
      <c r="CJ6" s="415"/>
      <c r="CK6" s="415"/>
      <c r="CL6" s="415"/>
      <c r="CM6" s="415"/>
      <c r="CN6" s="415"/>
      <c r="CO6" s="415"/>
      <c r="CP6" s="415"/>
      <c r="CQ6" s="415"/>
      <c r="CR6" s="415"/>
      <c r="CS6" s="496"/>
      <c r="CT6" s="598">
        <v>87.9</v>
      </c>
      <c r="CU6" s="599"/>
      <c r="CV6" s="599"/>
      <c r="CW6" s="599"/>
      <c r="CX6" s="599"/>
      <c r="CY6" s="599"/>
      <c r="CZ6" s="599"/>
      <c r="DA6" s="600"/>
      <c r="DB6" s="598">
        <v>76.7</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109</v>
      </c>
      <c r="AN7" s="412"/>
      <c r="AO7" s="412"/>
      <c r="AP7" s="412"/>
      <c r="AQ7" s="412"/>
      <c r="AR7" s="412"/>
      <c r="AS7" s="412"/>
      <c r="AT7" s="413"/>
      <c r="AU7" s="513" t="s">
        <v>110</v>
      </c>
      <c r="AV7" s="514"/>
      <c r="AW7" s="514"/>
      <c r="AX7" s="514"/>
      <c r="AY7" s="469" t="s">
        <v>111</v>
      </c>
      <c r="AZ7" s="470"/>
      <c r="BA7" s="470"/>
      <c r="BB7" s="470"/>
      <c r="BC7" s="470"/>
      <c r="BD7" s="470"/>
      <c r="BE7" s="470"/>
      <c r="BF7" s="470"/>
      <c r="BG7" s="470"/>
      <c r="BH7" s="470"/>
      <c r="BI7" s="470"/>
      <c r="BJ7" s="470"/>
      <c r="BK7" s="470"/>
      <c r="BL7" s="470"/>
      <c r="BM7" s="471"/>
      <c r="BN7" s="455">
        <v>96660</v>
      </c>
      <c r="BO7" s="456"/>
      <c r="BP7" s="456"/>
      <c r="BQ7" s="456"/>
      <c r="BR7" s="456"/>
      <c r="BS7" s="456"/>
      <c r="BT7" s="456"/>
      <c r="BU7" s="457"/>
      <c r="BV7" s="455">
        <v>64135</v>
      </c>
      <c r="BW7" s="456"/>
      <c r="BX7" s="456"/>
      <c r="BY7" s="456"/>
      <c r="BZ7" s="456"/>
      <c r="CA7" s="456"/>
      <c r="CB7" s="456"/>
      <c r="CC7" s="457"/>
      <c r="CD7" s="495" t="s">
        <v>112</v>
      </c>
      <c r="CE7" s="415"/>
      <c r="CF7" s="415"/>
      <c r="CG7" s="415"/>
      <c r="CH7" s="415"/>
      <c r="CI7" s="415"/>
      <c r="CJ7" s="415"/>
      <c r="CK7" s="415"/>
      <c r="CL7" s="415"/>
      <c r="CM7" s="415"/>
      <c r="CN7" s="415"/>
      <c r="CO7" s="415"/>
      <c r="CP7" s="415"/>
      <c r="CQ7" s="415"/>
      <c r="CR7" s="415"/>
      <c r="CS7" s="496"/>
      <c r="CT7" s="455">
        <v>3305766</v>
      </c>
      <c r="CU7" s="456"/>
      <c r="CV7" s="456"/>
      <c r="CW7" s="456"/>
      <c r="CX7" s="456"/>
      <c r="CY7" s="456"/>
      <c r="CZ7" s="456"/>
      <c r="DA7" s="457"/>
      <c r="DB7" s="455">
        <v>3358159</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113</v>
      </c>
      <c r="AN8" s="412"/>
      <c r="AO8" s="412"/>
      <c r="AP8" s="412"/>
      <c r="AQ8" s="412"/>
      <c r="AR8" s="412"/>
      <c r="AS8" s="412"/>
      <c r="AT8" s="413"/>
      <c r="AU8" s="513" t="s">
        <v>106</v>
      </c>
      <c r="AV8" s="514"/>
      <c r="AW8" s="514"/>
      <c r="AX8" s="514"/>
      <c r="AY8" s="469" t="s">
        <v>114</v>
      </c>
      <c r="AZ8" s="470"/>
      <c r="BA8" s="470"/>
      <c r="BB8" s="470"/>
      <c r="BC8" s="470"/>
      <c r="BD8" s="470"/>
      <c r="BE8" s="470"/>
      <c r="BF8" s="470"/>
      <c r="BG8" s="470"/>
      <c r="BH8" s="470"/>
      <c r="BI8" s="470"/>
      <c r="BJ8" s="470"/>
      <c r="BK8" s="470"/>
      <c r="BL8" s="470"/>
      <c r="BM8" s="471"/>
      <c r="BN8" s="455">
        <v>325408</v>
      </c>
      <c r="BO8" s="456"/>
      <c r="BP8" s="456"/>
      <c r="BQ8" s="456"/>
      <c r="BR8" s="456"/>
      <c r="BS8" s="456"/>
      <c r="BT8" s="456"/>
      <c r="BU8" s="457"/>
      <c r="BV8" s="455">
        <v>590923</v>
      </c>
      <c r="BW8" s="456"/>
      <c r="BX8" s="456"/>
      <c r="BY8" s="456"/>
      <c r="BZ8" s="456"/>
      <c r="CA8" s="456"/>
      <c r="CB8" s="456"/>
      <c r="CC8" s="457"/>
      <c r="CD8" s="495" t="s">
        <v>115</v>
      </c>
      <c r="CE8" s="415"/>
      <c r="CF8" s="415"/>
      <c r="CG8" s="415"/>
      <c r="CH8" s="415"/>
      <c r="CI8" s="415"/>
      <c r="CJ8" s="415"/>
      <c r="CK8" s="415"/>
      <c r="CL8" s="415"/>
      <c r="CM8" s="415"/>
      <c r="CN8" s="415"/>
      <c r="CO8" s="415"/>
      <c r="CP8" s="415"/>
      <c r="CQ8" s="415"/>
      <c r="CR8" s="415"/>
      <c r="CS8" s="496"/>
      <c r="CT8" s="558">
        <v>0.2</v>
      </c>
      <c r="CU8" s="559"/>
      <c r="CV8" s="559"/>
      <c r="CW8" s="559"/>
      <c r="CX8" s="559"/>
      <c r="CY8" s="559"/>
      <c r="CZ8" s="559"/>
      <c r="DA8" s="560"/>
      <c r="DB8" s="558">
        <v>0.21</v>
      </c>
      <c r="DC8" s="559"/>
      <c r="DD8" s="559"/>
      <c r="DE8" s="559"/>
      <c r="DF8" s="559"/>
      <c r="DG8" s="559"/>
      <c r="DH8" s="559"/>
      <c r="DI8" s="560"/>
    </row>
    <row r="9" spans="1:119" ht="18.75" customHeight="1" thickBot="1" x14ac:dyDescent="0.2">
      <c r="A9" s="181"/>
      <c r="B9" s="587" t="s">
        <v>116</v>
      </c>
      <c r="C9" s="588"/>
      <c r="D9" s="588"/>
      <c r="E9" s="588"/>
      <c r="F9" s="588"/>
      <c r="G9" s="588"/>
      <c r="H9" s="588"/>
      <c r="I9" s="588"/>
      <c r="J9" s="588"/>
      <c r="K9" s="506"/>
      <c r="L9" s="589" t="s">
        <v>117</v>
      </c>
      <c r="M9" s="590"/>
      <c r="N9" s="590"/>
      <c r="O9" s="590"/>
      <c r="P9" s="590"/>
      <c r="Q9" s="591"/>
      <c r="R9" s="592">
        <v>4517</v>
      </c>
      <c r="S9" s="593"/>
      <c r="T9" s="593"/>
      <c r="U9" s="593"/>
      <c r="V9" s="594"/>
      <c r="W9" s="524" t="s">
        <v>118</v>
      </c>
      <c r="X9" s="525"/>
      <c r="Y9" s="525"/>
      <c r="Z9" s="525"/>
      <c r="AA9" s="525"/>
      <c r="AB9" s="525"/>
      <c r="AC9" s="525"/>
      <c r="AD9" s="525"/>
      <c r="AE9" s="525"/>
      <c r="AF9" s="525"/>
      <c r="AG9" s="525"/>
      <c r="AH9" s="525"/>
      <c r="AI9" s="525"/>
      <c r="AJ9" s="525"/>
      <c r="AK9" s="525"/>
      <c r="AL9" s="595"/>
      <c r="AM9" s="512" t="s">
        <v>119</v>
      </c>
      <c r="AN9" s="412"/>
      <c r="AO9" s="412"/>
      <c r="AP9" s="412"/>
      <c r="AQ9" s="412"/>
      <c r="AR9" s="412"/>
      <c r="AS9" s="412"/>
      <c r="AT9" s="413"/>
      <c r="AU9" s="513" t="s">
        <v>120</v>
      </c>
      <c r="AV9" s="514"/>
      <c r="AW9" s="514"/>
      <c r="AX9" s="514"/>
      <c r="AY9" s="469" t="s">
        <v>121</v>
      </c>
      <c r="AZ9" s="470"/>
      <c r="BA9" s="470"/>
      <c r="BB9" s="470"/>
      <c r="BC9" s="470"/>
      <c r="BD9" s="470"/>
      <c r="BE9" s="470"/>
      <c r="BF9" s="470"/>
      <c r="BG9" s="470"/>
      <c r="BH9" s="470"/>
      <c r="BI9" s="470"/>
      <c r="BJ9" s="470"/>
      <c r="BK9" s="470"/>
      <c r="BL9" s="470"/>
      <c r="BM9" s="471"/>
      <c r="BN9" s="455">
        <v>-265515</v>
      </c>
      <c r="BO9" s="456"/>
      <c r="BP9" s="456"/>
      <c r="BQ9" s="456"/>
      <c r="BR9" s="456"/>
      <c r="BS9" s="456"/>
      <c r="BT9" s="456"/>
      <c r="BU9" s="457"/>
      <c r="BV9" s="455">
        <v>343115</v>
      </c>
      <c r="BW9" s="456"/>
      <c r="BX9" s="456"/>
      <c r="BY9" s="456"/>
      <c r="BZ9" s="456"/>
      <c r="CA9" s="456"/>
      <c r="CB9" s="456"/>
      <c r="CC9" s="457"/>
      <c r="CD9" s="495" t="s">
        <v>122</v>
      </c>
      <c r="CE9" s="415"/>
      <c r="CF9" s="415"/>
      <c r="CG9" s="415"/>
      <c r="CH9" s="415"/>
      <c r="CI9" s="415"/>
      <c r="CJ9" s="415"/>
      <c r="CK9" s="415"/>
      <c r="CL9" s="415"/>
      <c r="CM9" s="415"/>
      <c r="CN9" s="415"/>
      <c r="CO9" s="415"/>
      <c r="CP9" s="415"/>
      <c r="CQ9" s="415"/>
      <c r="CR9" s="415"/>
      <c r="CS9" s="496"/>
      <c r="CT9" s="452">
        <v>16.600000000000001</v>
      </c>
      <c r="CU9" s="453"/>
      <c r="CV9" s="453"/>
      <c r="CW9" s="453"/>
      <c r="CX9" s="453"/>
      <c r="CY9" s="453"/>
      <c r="CZ9" s="453"/>
      <c r="DA9" s="454"/>
      <c r="DB9" s="452">
        <v>14.8</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123</v>
      </c>
      <c r="M10" s="412"/>
      <c r="N10" s="412"/>
      <c r="O10" s="412"/>
      <c r="P10" s="412"/>
      <c r="Q10" s="413"/>
      <c r="R10" s="408">
        <v>4908</v>
      </c>
      <c r="S10" s="409"/>
      <c r="T10" s="409"/>
      <c r="U10" s="409"/>
      <c r="V10" s="468"/>
      <c r="W10" s="596"/>
      <c r="X10" s="406"/>
      <c r="Y10" s="406"/>
      <c r="Z10" s="406"/>
      <c r="AA10" s="406"/>
      <c r="AB10" s="406"/>
      <c r="AC10" s="406"/>
      <c r="AD10" s="406"/>
      <c r="AE10" s="406"/>
      <c r="AF10" s="406"/>
      <c r="AG10" s="406"/>
      <c r="AH10" s="406"/>
      <c r="AI10" s="406"/>
      <c r="AJ10" s="406"/>
      <c r="AK10" s="406"/>
      <c r="AL10" s="597"/>
      <c r="AM10" s="512" t="s">
        <v>124</v>
      </c>
      <c r="AN10" s="412"/>
      <c r="AO10" s="412"/>
      <c r="AP10" s="412"/>
      <c r="AQ10" s="412"/>
      <c r="AR10" s="412"/>
      <c r="AS10" s="412"/>
      <c r="AT10" s="413"/>
      <c r="AU10" s="513" t="s">
        <v>125</v>
      </c>
      <c r="AV10" s="514"/>
      <c r="AW10" s="514"/>
      <c r="AX10" s="514"/>
      <c r="AY10" s="469" t="s">
        <v>126</v>
      </c>
      <c r="AZ10" s="470"/>
      <c r="BA10" s="470"/>
      <c r="BB10" s="470"/>
      <c r="BC10" s="470"/>
      <c r="BD10" s="470"/>
      <c r="BE10" s="470"/>
      <c r="BF10" s="470"/>
      <c r="BG10" s="470"/>
      <c r="BH10" s="470"/>
      <c r="BI10" s="470"/>
      <c r="BJ10" s="470"/>
      <c r="BK10" s="470"/>
      <c r="BL10" s="470"/>
      <c r="BM10" s="471"/>
      <c r="BN10" s="455">
        <v>200005</v>
      </c>
      <c r="BO10" s="456"/>
      <c r="BP10" s="456"/>
      <c r="BQ10" s="456"/>
      <c r="BR10" s="456"/>
      <c r="BS10" s="456"/>
      <c r="BT10" s="456"/>
      <c r="BU10" s="457"/>
      <c r="BV10" s="455">
        <v>150005</v>
      </c>
      <c r="BW10" s="456"/>
      <c r="BX10" s="456"/>
      <c r="BY10" s="456"/>
      <c r="BZ10" s="456"/>
      <c r="CA10" s="456"/>
      <c r="CB10" s="456"/>
      <c r="CC10" s="457"/>
      <c r="CD10" s="184" t="s">
        <v>127</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128</v>
      </c>
      <c r="M11" s="417"/>
      <c r="N11" s="417"/>
      <c r="O11" s="417"/>
      <c r="P11" s="417"/>
      <c r="Q11" s="418"/>
      <c r="R11" s="584" t="s">
        <v>129</v>
      </c>
      <c r="S11" s="585"/>
      <c r="T11" s="585"/>
      <c r="U11" s="585"/>
      <c r="V11" s="586"/>
      <c r="W11" s="596"/>
      <c r="X11" s="406"/>
      <c r="Y11" s="406"/>
      <c r="Z11" s="406"/>
      <c r="AA11" s="406"/>
      <c r="AB11" s="406"/>
      <c r="AC11" s="406"/>
      <c r="AD11" s="406"/>
      <c r="AE11" s="406"/>
      <c r="AF11" s="406"/>
      <c r="AG11" s="406"/>
      <c r="AH11" s="406"/>
      <c r="AI11" s="406"/>
      <c r="AJ11" s="406"/>
      <c r="AK11" s="406"/>
      <c r="AL11" s="597"/>
      <c r="AM11" s="512" t="s">
        <v>130</v>
      </c>
      <c r="AN11" s="412"/>
      <c r="AO11" s="412"/>
      <c r="AP11" s="412"/>
      <c r="AQ11" s="412"/>
      <c r="AR11" s="412"/>
      <c r="AS11" s="412"/>
      <c r="AT11" s="413"/>
      <c r="AU11" s="513" t="s">
        <v>98</v>
      </c>
      <c r="AV11" s="514"/>
      <c r="AW11" s="514"/>
      <c r="AX11" s="514"/>
      <c r="AY11" s="469" t="s">
        <v>131</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132</v>
      </c>
      <c r="CE11" s="415"/>
      <c r="CF11" s="415"/>
      <c r="CG11" s="415"/>
      <c r="CH11" s="415"/>
      <c r="CI11" s="415"/>
      <c r="CJ11" s="415"/>
      <c r="CK11" s="415"/>
      <c r="CL11" s="415"/>
      <c r="CM11" s="415"/>
      <c r="CN11" s="415"/>
      <c r="CO11" s="415"/>
      <c r="CP11" s="415"/>
      <c r="CQ11" s="415"/>
      <c r="CR11" s="415"/>
      <c r="CS11" s="496"/>
      <c r="CT11" s="558" t="s">
        <v>133</v>
      </c>
      <c r="CU11" s="559"/>
      <c r="CV11" s="559"/>
      <c r="CW11" s="559"/>
      <c r="CX11" s="559"/>
      <c r="CY11" s="559"/>
      <c r="CZ11" s="559"/>
      <c r="DA11" s="560"/>
      <c r="DB11" s="558" t="s">
        <v>133</v>
      </c>
      <c r="DC11" s="559"/>
      <c r="DD11" s="559"/>
      <c r="DE11" s="559"/>
      <c r="DF11" s="559"/>
      <c r="DG11" s="559"/>
      <c r="DH11" s="559"/>
      <c r="DI11" s="560"/>
    </row>
    <row r="12" spans="1:119" ht="18.75" customHeight="1" x14ac:dyDescent="0.15">
      <c r="A12" s="181"/>
      <c r="B12" s="561" t="s">
        <v>134</v>
      </c>
      <c r="C12" s="562"/>
      <c r="D12" s="562"/>
      <c r="E12" s="562"/>
      <c r="F12" s="562"/>
      <c r="G12" s="562"/>
      <c r="H12" s="562"/>
      <c r="I12" s="562"/>
      <c r="J12" s="562"/>
      <c r="K12" s="563"/>
      <c r="L12" s="570" t="s">
        <v>135</v>
      </c>
      <c r="M12" s="571"/>
      <c r="N12" s="571"/>
      <c r="O12" s="571"/>
      <c r="P12" s="571"/>
      <c r="Q12" s="572"/>
      <c r="R12" s="573">
        <v>4504</v>
      </c>
      <c r="S12" s="574"/>
      <c r="T12" s="574"/>
      <c r="U12" s="574"/>
      <c r="V12" s="575"/>
      <c r="W12" s="576" t="s">
        <v>1</v>
      </c>
      <c r="X12" s="514"/>
      <c r="Y12" s="514"/>
      <c r="Z12" s="514"/>
      <c r="AA12" s="514"/>
      <c r="AB12" s="577"/>
      <c r="AC12" s="578" t="s">
        <v>136</v>
      </c>
      <c r="AD12" s="579"/>
      <c r="AE12" s="579"/>
      <c r="AF12" s="579"/>
      <c r="AG12" s="580"/>
      <c r="AH12" s="578" t="s">
        <v>137</v>
      </c>
      <c r="AI12" s="579"/>
      <c r="AJ12" s="579"/>
      <c r="AK12" s="579"/>
      <c r="AL12" s="581"/>
      <c r="AM12" s="512" t="s">
        <v>138</v>
      </c>
      <c r="AN12" s="412"/>
      <c r="AO12" s="412"/>
      <c r="AP12" s="412"/>
      <c r="AQ12" s="412"/>
      <c r="AR12" s="412"/>
      <c r="AS12" s="412"/>
      <c r="AT12" s="413"/>
      <c r="AU12" s="513" t="s">
        <v>98</v>
      </c>
      <c r="AV12" s="514"/>
      <c r="AW12" s="514"/>
      <c r="AX12" s="514"/>
      <c r="AY12" s="469" t="s">
        <v>139</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140</v>
      </c>
      <c r="CE12" s="415"/>
      <c r="CF12" s="415"/>
      <c r="CG12" s="415"/>
      <c r="CH12" s="415"/>
      <c r="CI12" s="415"/>
      <c r="CJ12" s="415"/>
      <c r="CK12" s="415"/>
      <c r="CL12" s="415"/>
      <c r="CM12" s="415"/>
      <c r="CN12" s="415"/>
      <c r="CO12" s="415"/>
      <c r="CP12" s="415"/>
      <c r="CQ12" s="415"/>
      <c r="CR12" s="415"/>
      <c r="CS12" s="496"/>
      <c r="CT12" s="558" t="s">
        <v>141</v>
      </c>
      <c r="CU12" s="559"/>
      <c r="CV12" s="559"/>
      <c r="CW12" s="559"/>
      <c r="CX12" s="559"/>
      <c r="CY12" s="559"/>
      <c r="CZ12" s="559"/>
      <c r="DA12" s="560"/>
      <c r="DB12" s="558" t="s">
        <v>141</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142</v>
      </c>
      <c r="N13" s="540"/>
      <c r="O13" s="540"/>
      <c r="P13" s="540"/>
      <c r="Q13" s="541"/>
      <c r="R13" s="542">
        <v>4458</v>
      </c>
      <c r="S13" s="543"/>
      <c r="T13" s="543"/>
      <c r="U13" s="543"/>
      <c r="V13" s="544"/>
      <c r="W13" s="545" t="s">
        <v>143</v>
      </c>
      <c r="X13" s="441"/>
      <c r="Y13" s="441"/>
      <c r="Z13" s="441"/>
      <c r="AA13" s="441"/>
      <c r="AB13" s="442"/>
      <c r="AC13" s="408">
        <v>442</v>
      </c>
      <c r="AD13" s="409"/>
      <c r="AE13" s="409"/>
      <c r="AF13" s="409"/>
      <c r="AG13" s="410"/>
      <c r="AH13" s="408">
        <v>424</v>
      </c>
      <c r="AI13" s="409"/>
      <c r="AJ13" s="409"/>
      <c r="AK13" s="409"/>
      <c r="AL13" s="468"/>
      <c r="AM13" s="512" t="s">
        <v>144</v>
      </c>
      <c r="AN13" s="412"/>
      <c r="AO13" s="412"/>
      <c r="AP13" s="412"/>
      <c r="AQ13" s="412"/>
      <c r="AR13" s="412"/>
      <c r="AS13" s="412"/>
      <c r="AT13" s="413"/>
      <c r="AU13" s="513" t="s">
        <v>145</v>
      </c>
      <c r="AV13" s="514"/>
      <c r="AW13" s="514"/>
      <c r="AX13" s="514"/>
      <c r="AY13" s="469" t="s">
        <v>146</v>
      </c>
      <c r="AZ13" s="470"/>
      <c r="BA13" s="470"/>
      <c r="BB13" s="470"/>
      <c r="BC13" s="470"/>
      <c r="BD13" s="470"/>
      <c r="BE13" s="470"/>
      <c r="BF13" s="470"/>
      <c r="BG13" s="470"/>
      <c r="BH13" s="470"/>
      <c r="BI13" s="470"/>
      <c r="BJ13" s="470"/>
      <c r="BK13" s="470"/>
      <c r="BL13" s="470"/>
      <c r="BM13" s="471"/>
      <c r="BN13" s="455">
        <v>-65510</v>
      </c>
      <c r="BO13" s="456"/>
      <c r="BP13" s="456"/>
      <c r="BQ13" s="456"/>
      <c r="BR13" s="456"/>
      <c r="BS13" s="456"/>
      <c r="BT13" s="456"/>
      <c r="BU13" s="457"/>
      <c r="BV13" s="455">
        <v>493120</v>
      </c>
      <c r="BW13" s="456"/>
      <c r="BX13" s="456"/>
      <c r="BY13" s="456"/>
      <c r="BZ13" s="456"/>
      <c r="CA13" s="456"/>
      <c r="CB13" s="456"/>
      <c r="CC13" s="457"/>
      <c r="CD13" s="495" t="s">
        <v>147</v>
      </c>
      <c r="CE13" s="415"/>
      <c r="CF13" s="415"/>
      <c r="CG13" s="415"/>
      <c r="CH13" s="415"/>
      <c r="CI13" s="415"/>
      <c r="CJ13" s="415"/>
      <c r="CK13" s="415"/>
      <c r="CL13" s="415"/>
      <c r="CM13" s="415"/>
      <c r="CN13" s="415"/>
      <c r="CO13" s="415"/>
      <c r="CP13" s="415"/>
      <c r="CQ13" s="415"/>
      <c r="CR13" s="415"/>
      <c r="CS13" s="496"/>
      <c r="CT13" s="452">
        <v>7.4</v>
      </c>
      <c r="CU13" s="453"/>
      <c r="CV13" s="453"/>
      <c r="CW13" s="453"/>
      <c r="CX13" s="453"/>
      <c r="CY13" s="453"/>
      <c r="CZ13" s="453"/>
      <c r="DA13" s="454"/>
      <c r="DB13" s="452">
        <v>7.1</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148</v>
      </c>
      <c r="M14" s="582"/>
      <c r="N14" s="582"/>
      <c r="O14" s="582"/>
      <c r="P14" s="582"/>
      <c r="Q14" s="583"/>
      <c r="R14" s="542">
        <v>4596</v>
      </c>
      <c r="S14" s="543"/>
      <c r="T14" s="543"/>
      <c r="U14" s="543"/>
      <c r="V14" s="544"/>
      <c r="W14" s="546"/>
      <c r="X14" s="444"/>
      <c r="Y14" s="444"/>
      <c r="Z14" s="444"/>
      <c r="AA14" s="444"/>
      <c r="AB14" s="445"/>
      <c r="AC14" s="535">
        <v>19.8</v>
      </c>
      <c r="AD14" s="536"/>
      <c r="AE14" s="536"/>
      <c r="AF14" s="536"/>
      <c r="AG14" s="537"/>
      <c r="AH14" s="535">
        <v>18.8</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149</v>
      </c>
      <c r="CE14" s="493"/>
      <c r="CF14" s="493"/>
      <c r="CG14" s="493"/>
      <c r="CH14" s="493"/>
      <c r="CI14" s="493"/>
      <c r="CJ14" s="493"/>
      <c r="CK14" s="493"/>
      <c r="CL14" s="493"/>
      <c r="CM14" s="493"/>
      <c r="CN14" s="493"/>
      <c r="CO14" s="493"/>
      <c r="CP14" s="493"/>
      <c r="CQ14" s="493"/>
      <c r="CR14" s="493"/>
      <c r="CS14" s="494"/>
      <c r="CT14" s="552" t="s">
        <v>133</v>
      </c>
      <c r="CU14" s="553"/>
      <c r="CV14" s="553"/>
      <c r="CW14" s="553"/>
      <c r="CX14" s="553"/>
      <c r="CY14" s="553"/>
      <c r="CZ14" s="553"/>
      <c r="DA14" s="554"/>
      <c r="DB14" s="552" t="s">
        <v>141</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150</v>
      </c>
      <c r="N15" s="540"/>
      <c r="O15" s="540"/>
      <c r="P15" s="540"/>
      <c r="Q15" s="541"/>
      <c r="R15" s="542">
        <v>4559</v>
      </c>
      <c r="S15" s="543"/>
      <c r="T15" s="543"/>
      <c r="U15" s="543"/>
      <c r="V15" s="544"/>
      <c r="W15" s="545" t="s">
        <v>151</v>
      </c>
      <c r="X15" s="441"/>
      <c r="Y15" s="441"/>
      <c r="Z15" s="441"/>
      <c r="AA15" s="441"/>
      <c r="AB15" s="442"/>
      <c r="AC15" s="408">
        <v>287</v>
      </c>
      <c r="AD15" s="409"/>
      <c r="AE15" s="409"/>
      <c r="AF15" s="409"/>
      <c r="AG15" s="410"/>
      <c r="AH15" s="408">
        <v>351</v>
      </c>
      <c r="AI15" s="409"/>
      <c r="AJ15" s="409"/>
      <c r="AK15" s="409"/>
      <c r="AL15" s="468"/>
      <c r="AM15" s="512"/>
      <c r="AN15" s="412"/>
      <c r="AO15" s="412"/>
      <c r="AP15" s="412"/>
      <c r="AQ15" s="412"/>
      <c r="AR15" s="412"/>
      <c r="AS15" s="412"/>
      <c r="AT15" s="413"/>
      <c r="AU15" s="513"/>
      <c r="AV15" s="514"/>
      <c r="AW15" s="514"/>
      <c r="AX15" s="514"/>
      <c r="AY15" s="481" t="s">
        <v>152</v>
      </c>
      <c r="AZ15" s="482"/>
      <c r="BA15" s="482"/>
      <c r="BB15" s="482"/>
      <c r="BC15" s="482"/>
      <c r="BD15" s="482"/>
      <c r="BE15" s="482"/>
      <c r="BF15" s="482"/>
      <c r="BG15" s="482"/>
      <c r="BH15" s="482"/>
      <c r="BI15" s="482"/>
      <c r="BJ15" s="482"/>
      <c r="BK15" s="482"/>
      <c r="BL15" s="482"/>
      <c r="BM15" s="483"/>
      <c r="BN15" s="484">
        <v>629003</v>
      </c>
      <c r="BO15" s="485"/>
      <c r="BP15" s="485"/>
      <c r="BQ15" s="485"/>
      <c r="BR15" s="485"/>
      <c r="BS15" s="485"/>
      <c r="BT15" s="485"/>
      <c r="BU15" s="486"/>
      <c r="BV15" s="484">
        <v>592826</v>
      </c>
      <c r="BW15" s="485"/>
      <c r="BX15" s="485"/>
      <c r="BY15" s="485"/>
      <c r="BZ15" s="485"/>
      <c r="CA15" s="485"/>
      <c r="CB15" s="485"/>
      <c r="CC15" s="486"/>
      <c r="CD15" s="555" t="s">
        <v>153</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154</v>
      </c>
      <c r="M16" s="530"/>
      <c r="N16" s="530"/>
      <c r="O16" s="530"/>
      <c r="P16" s="530"/>
      <c r="Q16" s="531"/>
      <c r="R16" s="532" t="s">
        <v>155</v>
      </c>
      <c r="S16" s="533"/>
      <c r="T16" s="533"/>
      <c r="U16" s="533"/>
      <c r="V16" s="534"/>
      <c r="W16" s="546"/>
      <c r="X16" s="444"/>
      <c r="Y16" s="444"/>
      <c r="Z16" s="444"/>
      <c r="AA16" s="444"/>
      <c r="AB16" s="445"/>
      <c r="AC16" s="535">
        <v>12.8</v>
      </c>
      <c r="AD16" s="536"/>
      <c r="AE16" s="536"/>
      <c r="AF16" s="536"/>
      <c r="AG16" s="537"/>
      <c r="AH16" s="535">
        <v>15.5</v>
      </c>
      <c r="AI16" s="536"/>
      <c r="AJ16" s="536"/>
      <c r="AK16" s="536"/>
      <c r="AL16" s="538"/>
      <c r="AM16" s="512"/>
      <c r="AN16" s="412"/>
      <c r="AO16" s="412"/>
      <c r="AP16" s="412"/>
      <c r="AQ16" s="412"/>
      <c r="AR16" s="412"/>
      <c r="AS16" s="412"/>
      <c r="AT16" s="413"/>
      <c r="AU16" s="513"/>
      <c r="AV16" s="514"/>
      <c r="AW16" s="514"/>
      <c r="AX16" s="514"/>
      <c r="AY16" s="469" t="s">
        <v>156</v>
      </c>
      <c r="AZ16" s="470"/>
      <c r="BA16" s="470"/>
      <c r="BB16" s="470"/>
      <c r="BC16" s="470"/>
      <c r="BD16" s="470"/>
      <c r="BE16" s="470"/>
      <c r="BF16" s="470"/>
      <c r="BG16" s="470"/>
      <c r="BH16" s="470"/>
      <c r="BI16" s="470"/>
      <c r="BJ16" s="470"/>
      <c r="BK16" s="470"/>
      <c r="BL16" s="470"/>
      <c r="BM16" s="471"/>
      <c r="BN16" s="455">
        <v>3109863</v>
      </c>
      <c r="BO16" s="456"/>
      <c r="BP16" s="456"/>
      <c r="BQ16" s="456"/>
      <c r="BR16" s="456"/>
      <c r="BS16" s="456"/>
      <c r="BT16" s="456"/>
      <c r="BU16" s="457"/>
      <c r="BV16" s="455">
        <v>3087085</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157</v>
      </c>
      <c r="N17" s="549"/>
      <c r="O17" s="549"/>
      <c r="P17" s="549"/>
      <c r="Q17" s="550"/>
      <c r="R17" s="532" t="s">
        <v>158</v>
      </c>
      <c r="S17" s="533"/>
      <c r="T17" s="533"/>
      <c r="U17" s="533"/>
      <c r="V17" s="534"/>
      <c r="W17" s="545" t="s">
        <v>159</v>
      </c>
      <c r="X17" s="441"/>
      <c r="Y17" s="441"/>
      <c r="Z17" s="441"/>
      <c r="AA17" s="441"/>
      <c r="AB17" s="442"/>
      <c r="AC17" s="408">
        <v>1506</v>
      </c>
      <c r="AD17" s="409"/>
      <c r="AE17" s="409"/>
      <c r="AF17" s="409"/>
      <c r="AG17" s="410"/>
      <c r="AH17" s="408">
        <v>1486</v>
      </c>
      <c r="AI17" s="409"/>
      <c r="AJ17" s="409"/>
      <c r="AK17" s="409"/>
      <c r="AL17" s="468"/>
      <c r="AM17" s="512"/>
      <c r="AN17" s="412"/>
      <c r="AO17" s="412"/>
      <c r="AP17" s="412"/>
      <c r="AQ17" s="412"/>
      <c r="AR17" s="412"/>
      <c r="AS17" s="412"/>
      <c r="AT17" s="413"/>
      <c r="AU17" s="513"/>
      <c r="AV17" s="514"/>
      <c r="AW17" s="514"/>
      <c r="AX17" s="514"/>
      <c r="AY17" s="469" t="s">
        <v>160</v>
      </c>
      <c r="AZ17" s="470"/>
      <c r="BA17" s="470"/>
      <c r="BB17" s="470"/>
      <c r="BC17" s="470"/>
      <c r="BD17" s="470"/>
      <c r="BE17" s="470"/>
      <c r="BF17" s="470"/>
      <c r="BG17" s="470"/>
      <c r="BH17" s="470"/>
      <c r="BI17" s="470"/>
      <c r="BJ17" s="470"/>
      <c r="BK17" s="470"/>
      <c r="BL17" s="470"/>
      <c r="BM17" s="471"/>
      <c r="BN17" s="455">
        <v>796297</v>
      </c>
      <c r="BO17" s="456"/>
      <c r="BP17" s="456"/>
      <c r="BQ17" s="456"/>
      <c r="BR17" s="456"/>
      <c r="BS17" s="456"/>
      <c r="BT17" s="456"/>
      <c r="BU17" s="457"/>
      <c r="BV17" s="455">
        <v>749732</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161</v>
      </c>
      <c r="C18" s="506"/>
      <c r="D18" s="506"/>
      <c r="E18" s="507"/>
      <c r="F18" s="507"/>
      <c r="G18" s="507"/>
      <c r="H18" s="507"/>
      <c r="I18" s="507"/>
      <c r="J18" s="507"/>
      <c r="K18" s="507"/>
      <c r="L18" s="508">
        <v>194.8</v>
      </c>
      <c r="M18" s="508"/>
      <c r="N18" s="508"/>
      <c r="O18" s="508"/>
      <c r="P18" s="508"/>
      <c r="Q18" s="508"/>
      <c r="R18" s="509"/>
      <c r="S18" s="509"/>
      <c r="T18" s="509"/>
      <c r="U18" s="509"/>
      <c r="V18" s="510"/>
      <c r="W18" s="526"/>
      <c r="X18" s="527"/>
      <c r="Y18" s="527"/>
      <c r="Z18" s="527"/>
      <c r="AA18" s="527"/>
      <c r="AB18" s="551"/>
      <c r="AC18" s="425">
        <v>67.400000000000006</v>
      </c>
      <c r="AD18" s="426"/>
      <c r="AE18" s="426"/>
      <c r="AF18" s="426"/>
      <c r="AG18" s="511"/>
      <c r="AH18" s="425">
        <v>65.7</v>
      </c>
      <c r="AI18" s="426"/>
      <c r="AJ18" s="426"/>
      <c r="AK18" s="426"/>
      <c r="AL18" s="427"/>
      <c r="AM18" s="512"/>
      <c r="AN18" s="412"/>
      <c r="AO18" s="412"/>
      <c r="AP18" s="412"/>
      <c r="AQ18" s="412"/>
      <c r="AR18" s="412"/>
      <c r="AS18" s="412"/>
      <c r="AT18" s="413"/>
      <c r="AU18" s="513"/>
      <c r="AV18" s="514"/>
      <c r="AW18" s="514"/>
      <c r="AX18" s="514"/>
      <c r="AY18" s="469" t="s">
        <v>162</v>
      </c>
      <c r="AZ18" s="470"/>
      <c r="BA18" s="470"/>
      <c r="BB18" s="470"/>
      <c r="BC18" s="470"/>
      <c r="BD18" s="470"/>
      <c r="BE18" s="470"/>
      <c r="BF18" s="470"/>
      <c r="BG18" s="470"/>
      <c r="BH18" s="470"/>
      <c r="BI18" s="470"/>
      <c r="BJ18" s="470"/>
      <c r="BK18" s="470"/>
      <c r="BL18" s="470"/>
      <c r="BM18" s="471"/>
      <c r="BN18" s="455">
        <v>2961238</v>
      </c>
      <c r="BO18" s="456"/>
      <c r="BP18" s="456"/>
      <c r="BQ18" s="456"/>
      <c r="BR18" s="456"/>
      <c r="BS18" s="456"/>
      <c r="BT18" s="456"/>
      <c r="BU18" s="457"/>
      <c r="BV18" s="455">
        <v>2590576</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163</v>
      </c>
      <c r="C19" s="506"/>
      <c r="D19" s="506"/>
      <c r="E19" s="507"/>
      <c r="F19" s="507"/>
      <c r="G19" s="507"/>
      <c r="H19" s="507"/>
      <c r="I19" s="507"/>
      <c r="J19" s="507"/>
      <c r="K19" s="507"/>
      <c r="L19" s="515">
        <v>23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164</v>
      </c>
      <c r="AZ19" s="470"/>
      <c r="BA19" s="470"/>
      <c r="BB19" s="470"/>
      <c r="BC19" s="470"/>
      <c r="BD19" s="470"/>
      <c r="BE19" s="470"/>
      <c r="BF19" s="470"/>
      <c r="BG19" s="470"/>
      <c r="BH19" s="470"/>
      <c r="BI19" s="470"/>
      <c r="BJ19" s="470"/>
      <c r="BK19" s="470"/>
      <c r="BL19" s="470"/>
      <c r="BM19" s="471"/>
      <c r="BN19" s="455">
        <v>4323801</v>
      </c>
      <c r="BO19" s="456"/>
      <c r="BP19" s="456"/>
      <c r="BQ19" s="456"/>
      <c r="BR19" s="456"/>
      <c r="BS19" s="456"/>
      <c r="BT19" s="456"/>
      <c r="BU19" s="457"/>
      <c r="BV19" s="455">
        <v>4427410</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165</v>
      </c>
      <c r="C20" s="506"/>
      <c r="D20" s="506"/>
      <c r="E20" s="507"/>
      <c r="F20" s="507"/>
      <c r="G20" s="507"/>
      <c r="H20" s="507"/>
      <c r="I20" s="507"/>
      <c r="J20" s="507"/>
      <c r="K20" s="507"/>
      <c r="L20" s="515">
        <v>1976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166</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167</v>
      </c>
      <c r="C22" s="432"/>
      <c r="D22" s="433"/>
      <c r="E22" s="440" t="s">
        <v>1</v>
      </c>
      <c r="F22" s="441"/>
      <c r="G22" s="441"/>
      <c r="H22" s="441"/>
      <c r="I22" s="441"/>
      <c r="J22" s="441"/>
      <c r="K22" s="442"/>
      <c r="L22" s="440" t="s">
        <v>168</v>
      </c>
      <c r="M22" s="441"/>
      <c r="N22" s="441"/>
      <c r="O22" s="441"/>
      <c r="P22" s="442"/>
      <c r="Q22" s="446" t="s">
        <v>169</v>
      </c>
      <c r="R22" s="447"/>
      <c r="S22" s="447"/>
      <c r="T22" s="447"/>
      <c r="U22" s="447"/>
      <c r="V22" s="448"/>
      <c r="W22" s="497" t="s">
        <v>170</v>
      </c>
      <c r="X22" s="432"/>
      <c r="Y22" s="433"/>
      <c r="Z22" s="440" t="s">
        <v>1</v>
      </c>
      <c r="AA22" s="441"/>
      <c r="AB22" s="441"/>
      <c r="AC22" s="441"/>
      <c r="AD22" s="441"/>
      <c r="AE22" s="441"/>
      <c r="AF22" s="441"/>
      <c r="AG22" s="442"/>
      <c r="AH22" s="458" t="s">
        <v>171</v>
      </c>
      <c r="AI22" s="441"/>
      <c r="AJ22" s="441"/>
      <c r="AK22" s="441"/>
      <c r="AL22" s="442"/>
      <c r="AM22" s="458" t="s">
        <v>172</v>
      </c>
      <c r="AN22" s="459"/>
      <c r="AO22" s="459"/>
      <c r="AP22" s="459"/>
      <c r="AQ22" s="459"/>
      <c r="AR22" s="460"/>
      <c r="AS22" s="446" t="s">
        <v>169</v>
      </c>
      <c r="AT22" s="447"/>
      <c r="AU22" s="447"/>
      <c r="AV22" s="447"/>
      <c r="AW22" s="447"/>
      <c r="AX22" s="464"/>
      <c r="AY22" s="481" t="s">
        <v>173</v>
      </c>
      <c r="AZ22" s="482"/>
      <c r="BA22" s="482"/>
      <c r="BB22" s="482"/>
      <c r="BC22" s="482"/>
      <c r="BD22" s="482"/>
      <c r="BE22" s="482"/>
      <c r="BF22" s="482"/>
      <c r="BG22" s="482"/>
      <c r="BH22" s="482"/>
      <c r="BI22" s="482"/>
      <c r="BJ22" s="482"/>
      <c r="BK22" s="482"/>
      <c r="BL22" s="482"/>
      <c r="BM22" s="483"/>
      <c r="BN22" s="484">
        <v>5843874</v>
      </c>
      <c r="BO22" s="485"/>
      <c r="BP22" s="485"/>
      <c r="BQ22" s="485"/>
      <c r="BR22" s="485"/>
      <c r="BS22" s="485"/>
      <c r="BT22" s="485"/>
      <c r="BU22" s="486"/>
      <c r="BV22" s="484">
        <v>6220890</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174</v>
      </c>
      <c r="AZ23" s="470"/>
      <c r="BA23" s="470"/>
      <c r="BB23" s="470"/>
      <c r="BC23" s="470"/>
      <c r="BD23" s="470"/>
      <c r="BE23" s="470"/>
      <c r="BF23" s="470"/>
      <c r="BG23" s="470"/>
      <c r="BH23" s="470"/>
      <c r="BI23" s="470"/>
      <c r="BJ23" s="470"/>
      <c r="BK23" s="470"/>
      <c r="BL23" s="470"/>
      <c r="BM23" s="471"/>
      <c r="BN23" s="455">
        <v>5368660</v>
      </c>
      <c r="BO23" s="456"/>
      <c r="BP23" s="456"/>
      <c r="BQ23" s="456"/>
      <c r="BR23" s="456"/>
      <c r="BS23" s="456"/>
      <c r="BT23" s="456"/>
      <c r="BU23" s="457"/>
      <c r="BV23" s="455">
        <v>5679557</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175</v>
      </c>
      <c r="F24" s="412"/>
      <c r="G24" s="412"/>
      <c r="H24" s="412"/>
      <c r="I24" s="412"/>
      <c r="J24" s="412"/>
      <c r="K24" s="413"/>
      <c r="L24" s="408">
        <v>1</v>
      </c>
      <c r="M24" s="409"/>
      <c r="N24" s="409"/>
      <c r="O24" s="409"/>
      <c r="P24" s="410"/>
      <c r="Q24" s="408">
        <v>7200</v>
      </c>
      <c r="R24" s="409"/>
      <c r="S24" s="409"/>
      <c r="T24" s="409"/>
      <c r="U24" s="409"/>
      <c r="V24" s="410"/>
      <c r="W24" s="498"/>
      <c r="X24" s="435"/>
      <c r="Y24" s="436"/>
      <c r="Z24" s="411" t="s">
        <v>176</v>
      </c>
      <c r="AA24" s="412"/>
      <c r="AB24" s="412"/>
      <c r="AC24" s="412"/>
      <c r="AD24" s="412"/>
      <c r="AE24" s="412"/>
      <c r="AF24" s="412"/>
      <c r="AG24" s="413"/>
      <c r="AH24" s="408">
        <v>84</v>
      </c>
      <c r="AI24" s="409"/>
      <c r="AJ24" s="409"/>
      <c r="AK24" s="409"/>
      <c r="AL24" s="410"/>
      <c r="AM24" s="408">
        <v>239736</v>
      </c>
      <c r="AN24" s="409"/>
      <c r="AO24" s="409"/>
      <c r="AP24" s="409"/>
      <c r="AQ24" s="409"/>
      <c r="AR24" s="410"/>
      <c r="AS24" s="408">
        <v>2854</v>
      </c>
      <c r="AT24" s="409"/>
      <c r="AU24" s="409"/>
      <c r="AV24" s="409"/>
      <c r="AW24" s="409"/>
      <c r="AX24" s="468"/>
      <c r="AY24" s="428" t="s">
        <v>177</v>
      </c>
      <c r="AZ24" s="429"/>
      <c r="BA24" s="429"/>
      <c r="BB24" s="429"/>
      <c r="BC24" s="429"/>
      <c r="BD24" s="429"/>
      <c r="BE24" s="429"/>
      <c r="BF24" s="429"/>
      <c r="BG24" s="429"/>
      <c r="BH24" s="429"/>
      <c r="BI24" s="429"/>
      <c r="BJ24" s="429"/>
      <c r="BK24" s="429"/>
      <c r="BL24" s="429"/>
      <c r="BM24" s="430"/>
      <c r="BN24" s="455">
        <v>4335628</v>
      </c>
      <c r="BO24" s="456"/>
      <c r="BP24" s="456"/>
      <c r="BQ24" s="456"/>
      <c r="BR24" s="456"/>
      <c r="BS24" s="456"/>
      <c r="BT24" s="456"/>
      <c r="BU24" s="457"/>
      <c r="BV24" s="455">
        <v>4569302</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178</v>
      </c>
      <c r="F25" s="412"/>
      <c r="G25" s="412"/>
      <c r="H25" s="412"/>
      <c r="I25" s="412"/>
      <c r="J25" s="412"/>
      <c r="K25" s="413"/>
      <c r="L25" s="408">
        <v>1</v>
      </c>
      <c r="M25" s="409"/>
      <c r="N25" s="409"/>
      <c r="O25" s="409"/>
      <c r="P25" s="410"/>
      <c r="Q25" s="408">
        <v>5840</v>
      </c>
      <c r="R25" s="409"/>
      <c r="S25" s="409"/>
      <c r="T25" s="409"/>
      <c r="U25" s="409"/>
      <c r="V25" s="410"/>
      <c r="W25" s="498"/>
      <c r="X25" s="435"/>
      <c r="Y25" s="436"/>
      <c r="Z25" s="411" t="s">
        <v>179</v>
      </c>
      <c r="AA25" s="412"/>
      <c r="AB25" s="412"/>
      <c r="AC25" s="412"/>
      <c r="AD25" s="412"/>
      <c r="AE25" s="412"/>
      <c r="AF25" s="412"/>
      <c r="AG25" s="413"/>
      <c r="AH25" s="408" t="s">
        <v>180</v>
      </c>
      <c r="AI25" s="409"/>
      <c r="AJ25" s="409"/>
      <c r="AK25" s="409"/>
      <c r="AL25" s="410"/>
      <c r="AM25" s="408" t="s">
        <v>141</v>
      </c>
      <c r="AN25" s="409"/>
      <c r="AO25" s="409"/>
      <c r="AP25" s="409"/>
      <c r="AQ25" s="409"/>
      <c r="AR25" s="410"/>
      <c r="AS25" s="408" t="s">
        <v>133</v>
      </c>
      <c r="AT25" s="409"/>
      <c r="AU25" s="409"/>
      <c r="AV25" s="409"/>
      <c r="AW25" s="409"/>
      <c r="AX25" s="468"/>
      <c r="AY25" s="481" t="s">
        <v>181</v>
      </c>
      <c r="AZ25" s="482"/>
      <c r="BA25" s="482"/>
      <c r="BB25" s="482"/>
      <c r="BC25" s="482"/>
      <c r="BD25" s="482"/>
      <c r="BE25" s="482"/>
      <c r="BF25" s="482"/>
      <c r="BG25" s="482"/>
      <c r="BH25" s="482"/>
      <c r="BI25" s="482"/>
      <c r="BJ25" s="482"/>
      <c r="BK25" s="482"/>
      <c r="BL25" s="482"/>
      <c r="BM25" s="483"/>
      <c r="BN25" s="484" t="s">
        <v>141</v>
      </c>
      <c r="BO25" s="485"/>
      <c r="BP25" s="485"/>
      <c r="BQ25" s="485"/>
      <c r="BR25" s="485"/>
      <c r="BS25" s="485"/>
      <c r="BT25" s="485"/>
      <c r="BU25" s="486"/>
      <c r="BV25" s="484">
        <v>98403</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182</v>
      </c>
      <c r="F26" s="412"/>
      <c r="G26" s="412"/>
      <c r="H26" s="412"/>
      <c r="I26" s="412"/>
      <c r="J26" s="412"/>
      <c r="K26" s="413"/>
      <c r="L26" s="408">
        <v>1</v>
      </c>
      <c r="M26" s="409"/>
      <c r="N26" s="409"/>
      <c r="O26" s="409"/>
      <c r="P26" s="410"/>
      <c r="Q26" s="408">
        <v>5490</v>
      </c>
      <c r="R26" s="409"/>
      <c r="S26" s="409"/>
      <c r="T26" s="409"/>
      <c r="U26" s="409"/>
      <c r="V26" s="410"/>
      <c r="W26" s="498"/>
      <c r="X26" s="435"/>
      <c r="Y26" s="436"/>
      <c r="Z26" s="411" t="s">
        <v>183</v>
      </c>
      <c r="AA26" s="466"/>
      <c r="AB26" s="466"/>
      <c r="AC26" s="466"/>
      <c r="AD26" s="466"/>
      <c r="AE26" s="466"/>
      <c r="AF26" s="466"/>
      <c r="AG26" s="467"/>
      <c r="AH26" s="408">
        <v>2</v>
      </c>
      <c r="AI26" s="409"/>
      <c r="AJ26" s="409"/>
      <c r="AK26" s="409"/>
      <c r="AL26" s="410"/>
      <c r="AM26" s="408" t="s">
        <v>184</v>
      </c>
      <c r="AN26" s="409"/>
      <c r="AO26" s="409"/>
      <c r="AP26" s="409"/>
      <c r="AQ26" s="409"/>
      <c r="AR26" s="410"/>
      <c r="AS26" s="408" t="s">
        <v>185</v>
      </c>
      <c r="AT26" s="409"/>
      <c r="AU26" s="409"/>
      <c r="AV26" s="409"/>
      <c r="AW26" s="409"/>
      <c r="AX26" s="468"/>
      <c r="AY26" s="495" t="s">
        <v>186</v>
      </c>
      <c r="AZ26" s="415"/>
      <c r="BA26" s="415"/>
      <c r="BB26" s="415"/>
      <c r="BC26" s="415"/>
      <c r="BD26" s="415"/>
      <c r="BE26" s="415"/>
      <c r="BF26" s="415"/>
      <c r="BG26" s="415"/>
      <c r="BH26" s="415"/>
      <c r="BI26" s="415"/>
      <c r="BJ26" s="415"/>
      <c r="BK26" s="415"/>
      <c r="BL26" s="415"/>
      <c r="BM26" s="496"/>
      <c r="BN26" s="455" t="s">
        <v>141</v>
      </c>
      <c r="BO26" s="456"/>
      <c r="BP26" s="456"/>
      <c r="BQ26" s="456"/>
      <c r="BR26" s="456"/>
      <c r="BS26" s="456"/>
      <c r="BT26" s="456"/>
      <c r="BU26" s="457"/>
      <c r="BV26" s="455" t="s">
        <v>141</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187</v>
      </c>
      <c r="F27" s="412"/>
      <c r="G27" s="412"/>
      <c r="H27" s="412"/>
      <c r="I27" s="412"/>
      <c r="J27" s="412"/>
      <c r="K27" s="413"/>
      <c r="L27" s="408">
        <v>1</v>
      </c>
      <c r="M27" s="409"/>
      <c r="N27" s="409"/>
      <c r="O27" s="409"/>
      <c r="P27" s="410"/>
      <c r="Q27" s="408">
        <v>2655</v>
      </c>
      <c r="R27" s="409"/>
      <c r="S27" s="409"/>
      <c r="T27" s="409"/>
      <c r="U27" s="409"/>
      <c r="V27" s="410"/>
      <c r="W27" s="498"/>
      <c r="X27" s="435"/>
      <c r="Y27" s="436"/>
      <c r="Z27" s="411" t="s">
        <v>188</v>
      </c>
      <c r="AA27" s="412"/>
      <c r="AB27" s="412"/>
      <c r="AC27" s="412"/>
      <c r="AD27" s="412"/>
      <c r="AE27" s="412"/>
      <c r="AF27" s="412"/>
      <c r="AG27" s="413"/>
      <c r="AH27" s="408">
        <v>22</v>
      </c>
      <c r="AI27" s="409"/>
      <c r="AJ27" s="409"/>
      <c r="AK27" s="409"/>
      <c r="AL27" s="410"/>
      <c r="AM27" s="408">
        <v>55963</v>
      </c>
      <c r="AN27" s="409"/>
      <c r="AO27" s="409"/>
      <c r="AP27" s="409"/>
      <c r="AQ27" s="409"/>
      <c r="AR27" s="410"/>
      <c r="AS27" s="408">
        <v>2544</v>
      </c>
      <c r="AT27" s="409"/>
      <c r="AU27" s="409"/>
      <c r="AV27" s="409"/>
      <c r="AW27" s="409"/>
      <c r="AX27" s="468"/>
      <c r="AY27" s="492" t="s">
        <v>189</v>
      </c>
      <c r="AZ27" s="493"/>
      <c r="BA27" s="493"/>
      <c r="BB27" s="493"/>
      <c r="BC27" s="493"/>
      <c r="BD27" s="493"/>
      <c r="BE27" s="493"/>
      <c r="BF27" s="493"/>
      <c r="BG27" s="493"/>
      <c r="BH27" s="493"/>
      <c r="BI27" s="493"/>
      <c r="BJ27" s="493"/>
      <c r="BK27" s="493"/>
      <c r="BL27" s="493"/>
      <c r="BM27" s="494"/>
      <c r="BN27" s="489">
        <v>72119</v>
      </c>
      <c r="BO27" s="490"/>
      <c r="BP27" s="490"/>
      <c r="BQ27" s="490"/>
      <c r="BR27" s="490"/>
      <c r="BS27" s="490"/>
      <c r="BT27" s="490"/>
      <c r="BU27" s="491"/>
      <c r="BV27" s="489">
        <v>137072</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190</v>
      </c>
      <c r="F28" s="412"/>
      <c r="G28" s="412"/>
      <c r="H28" s="412"/>
      <c r="I28" s="412"/>
      <c r="J28" s="412"/>
      <c r="K28" s="413"/>
      <c r="L28" s="408">
        <v>1</v>
      </c>
      <c r="M28" s="409"/>
      <c r="N28" s="409"/>
      <c r="O28" s="409"/>
      <c r="P28" s="410"/>
      <c r="Q28" s="408">
        <v>2200</v>
      </c>
      <c r="R28" s="409"/>
      <c r="S28" s="409"/>
      <c r="T28" s="409"/>
      <c r="U28" s="409"/>
      <c r="V28" s="410"/>
      <c r="W28" s="498"/>
      <c r="X28" s="435"/>
      <c r="Y28" s="436"/>
      <c r="Z28" s="411" t="s">
        <v>191</v>
      </c>
      <c r="AA28" s="412"/>
      <c r="AB28" s="412"/>
      <c r="AC28" s="412"/>
      <c r="AD28" s="412"/>
      <c r="AE28" s="412"/>
      <c r="AF28" s="412"/>
      <c r="AG28" s="413"/>
      <c r="AH28" s="408" t="s">
        <v>192</v>
      </c>
      <c r="AI28" s="409"/>
      <c r="AJ28" s="409"/>
      <c r="AK28" s="409"/>
      <c r="AL28" s="410"/>
      <c r="AM28" s="408" t="s">
        <v>141</v>
      </c>
      <c r="AN28" s="409"/>
      <c r="AO28" s="409"/>
      <c r="AP28" s="409"/>
      <c r="AQ28" s="409"/>
      <c r="AR28" s="410"/>
      <c r="AS28" s="408" t="s">
        <v>180</v>
      </c>
      <c r="AT28" s="409"/>
      <c r="AU28" s="409"/>
      <c r="AV28" s="409"/>
      <c r="AW28" s="409"/>
      <c r="AX28" s="468"/>
      <c r="AY28" s="472" t="s">
        <v>193</v>
      </c>
      <c r="AZ28" s="473"/>
      <c r="BA28" s="473"/>
      <c r="BB28" s="474"/>
      <c r="BC28" s="481" t="s">
        <v>50</v>
      </c>
      <c r="BD28" s="482"/>
      <c r="BE28" s="482"/>
      <c r="BF28" s="482"/>
      <c r="BG28" s="482"/>
      <c r="BH28" s="482"/>
      <c r="BI28" s="482"/>
      <c r="BJ28" s="482"/>
      <c r="BK28" s="482"/>
      <c r="BL28" s="482"/>
      <c r="BM28" s="483"/>
      <c r="BN28" s="484">
        <v>903898</v>
      </c>
      <c r="BO28" s="485"/>
      <c r="BP28" s="485"/>
      <c r="BQ28" s="485"/>
      <c r="BR28" s="485"/>
      <c r="BS28" s="485"/>
      <c r="BT28" s="485"/>
      <c r="BU28" s="486"/>
      <c r="BV28" s="484">
        <v>703893</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194</v>
      </c>
      <c r="F29" s="412"/>
      <c r="G29" s="412"/>
      <c r="H29" s="412"/>
      <c r="I29" s="412"/>
      <c r="J29" s="412"/>
      <c r="K29" s="413"/>
      <c r="L29" s="408">
        <v>8</v>
      </c>
      <c r="M29" s="409"/>
      <c r="N29" s="409"/>
      <c r="O29" s="409"/>
      <c r="P29" s="410"/>
      <c r="Q29" s="408">
        <v>2050</v>
      </c>
      <c r="R29" s="409"/>
      <c r="S29" s="409"/>
      <c r="T29" s="409"/>
      <c r="U29" s="409"/>
      <c r="V29" s="410"/>
      <c r="W29" s="499"/>
      <c r="X29" s="500"/>
      <c r="Y29" s="501"/>
      <c r="Z29" s="411" t="s">
        <v>195</v>
      </c>
      <c r="AA29" s="412"/>
      <c r="AB29" s="412"/>
      <c r="AC29" s="412"/>
      <c r="AD29" s="412"/>
      <c r="AE29" s="412"/>
      <c r="AF29" s="412"/>
      <c r="AG29" s="413"/>
      <c r="AH29" s="408">
        <v>106</v>
      </c>
      <c r="AI29" s="409"/>
      <c r="AJ29" s="409"/>
      <c r="AK29" s="409"/>
      <c r="AL29" s="410"/>
      <c r="AM29" s="408">
        <v>295699</v>
      </c>
      <c r="AN29" s="409"/>
      <c r="AO29" s="409"/>
      <c r="AP29" s="409"/>
      <c r="AQ29" s="409"/>
      <c r="AR29" s="410"/>
      <c r="AS29" s="408">
        <v>2790</v>
      </c>
      <c r="AT29" s="409"/>
      <c r="AU29" s="409"/>
      <c r="AV29" s="409"/>
      <c r="AW29" s="409"/>
      <c r="AX29" s="468"/>
      <c r="AY29" s="475"/>
      <c r="AZ29" s="476"/>
      <c r="BA29" s="476"/>
      <c r="BB29" s="477"/>
      <c r="BC29" s="469" t="s">
        <v>196</v>
      </c>
      <c r="BD29" s="470"/>
      <c r="BE29" s="470"/>
      <c r="BF29" s="470"/>
      <c r="BG29" s="470"/>
      <c r="BH29" s="470"/>
      <c r="BI29" s="470"/>
      <c r="BJ29" s="470"/>
      <c r="BK29" s="470"/>
      <c r="BL29" s="470"/>
      <c r="BM29" s="471"/>
      <c r="BN29" s="455">
        <v>285783</v>
      </c>
      <c r="BO29" s="456"/>
      <c r="BP29" s="456"/>
      <c r="BQ29" s="456"/>
      <c r="BR29" s="456"/>
      <c r="BS29" s="456"/>
      <c r="BT29" s="456"/>
      <c r="BU29" s="457"/>
      <c r="BV29" s="455">
        <v>285781</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197</v>
      </c>
      <c r="X30" s="423"/>
      <c r="Y30" s="423"/>
      <c r="Z30" s="423"/>
      <c r="AA30" s="423"/>
      <c r="AB30" s="423"/>
      <c r="AC30" s="423"/>
      <c r="AD30" s="423"/>
      <c r="AE30" s="423"/>
      <c r="AF30" s="423"/>
      <c r="AG30" s="424"/>
      <c r="AH30" s="425">
        <v>92.3</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1063349</v>
      </c>
      <c r="BO30" s="490"/>
      <c r="BP30" s="490"/>
      <c r="BQ30" s="490"/>
      <c r="BR30" s="490"/>
      <c r="BS30" s="490"/>
      <c r="BT30" s="490"/>
      <c r="BU30" s="491"/>
      <c r="BV30" s="489">
        <v>920102</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198</v>
      </c>
      <c r="D32" s="414"/>
      <c r="E32" s="414"/>
      <c r="F32" s="414"/>
      <c r="G32" s="414"/>
      <c r="H32" s="414"/>
      <c r="I32" s="414"/>
      <c r="J32" s="414"/>
      <c r="K32" s="414"/>
      <c r="L32" s="414"/>
      <c r="M32" s="414"/>
      <c r="N32" s="414"/>
      <c r="O32" s="414"/>
      <c r="P32" s="414"/>
      <c r="Q32" s="414"/>
      <c r="R32" s="414"/>
      <c r="S32" s="414"/>
      <c r="U32" s="415" t="s">
        <v>199</v>
      </c>
      <c r="V32" s="415"/>
      <c r="W32" s="415"/>
      <c r="X32" s="415"/>
      <c r="Y32" s="415"/>
      <c r="Z32" s="415"/>
      <c r="AA32" s="415"/>
      <c r="AB32" s="415"/>
      <c r="AC32" s="415"/>
      <c r="AD32" s="415"/>
      <c r="AE32" s="415"/>
      <c r="AF32" s="415"/>
      <c r="AG32" s="415"/>
      <c r="AH32" s="415"/>
      <c r="AI32" s="415"/>
      <c r="AJ32" s="415"/>
      <c r="AK32" s="415"/>
      <c r="AM32" s="415" t="s">
        <v>200</v>
      </c>
      <c r="AN32" s="415"/>
      <c r="AO32" s="415"/>
      <c r="AP32" s="415"/>
      <c r="AQ32" s="415"/>
      <c r="AR32" s="415"/>
      <c r="AS32" s="415"/>
      <c r="AT32" s="415"/>
      <c r="AU32" s="415"/>
      <c r="AV32" s="415"/>
      <c r="AW32" s="415"/>
      <c r="AX32" s="415"/>
      <c r="AY32" s="415"/>
      <c r="AZ32" s="415"/>
      <c r="BA32" s="415"/>
      <c r="BB32" s="415"/>
      <c r="BC32" s="415"/>
      <c r="BE32" s="415" t="s">
        <v>201</v>
      </c>
      <c r="BF32" s="415"/>
      <c r="BG32" s="415"/>
      <c r="BH32" s="415"/>
      <c r="BI32" s="415"/>
      <c r="BJ32" s="415"/>
      <c r="BK32" s="415"/>
      <c r="BL32" s="415"/>
      <c r="BM32" s="415"/>
      <c r="BN32" s="415"/>
      <c r="BO32" s="415"/>
      <c r="BP32" s="415"/>
      <c r="BQ32" s="415"/>
      <c r="BR32" s="415"/>
      <c r="BS32" s="415"/>
      <c r="BT32" s="415"/>
      <c r="BU32" s="415"/>
      <c r="BW32" s="415" t="s">
        <v>202</v>
      </c>
      <c r="BX32" s="415"/>
      <c r="BY32" s="415"/>
      <c r="BZ32" s="415"/>
      <c r="CA32" s="415"/>
      <c r="CB32" s="415"/>
      <c r="CC32" s="415"/>
      <c r="CD32" s="415"/>
      <c r="CE32" s="415"/>
      <c r="CF32" s="415"/>
      <c r="CG32" s="415"/>
      <c r="CH32" s="415"/>
      <c r="CI32" s="415"/>
      <c r="CJ32" s="415"/>
      <c r="CK32" s="415"/>
      <c r="CL32" s="415"/>
      <c r="CM32" s="415"/>
      <c r="CO32" s="415" t="s">
        <v>203</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204</v>
      </c>
      <c r="D33" s="407"/>
      <c r="E33" s="406" t="s">
        <v>205</v>
      </c>
      <c r="F33" s="406"/>
      <c r="G33" s="406"/>
      <c r="H33" s="406"/>
      <c r="I33" s="406"/>
      <c r="J33" s="406"/>
      <c r="K33" s="406"/>
      <c r="L33" s="406"/>
      <c r="M33" s="406"/>
      <c r="N33" s="406"/>
      <c r="O33" s="406"/>
      <c r="P33" s="406"/>
      <c r="Q33" s="406"/>
      <c r="R33" s="406"/>
      <c r="S33" s="406"/>
      <c r="T33" s="206"/>
      <c r="U33" s="407" t="s">
        <v>204</v>
      </c>
      <c r="V33" s="407"/>
      <c r="W33" s="406" t="s">
        <v>205</v>
      </c>
      <c r="X33" s="406"/>
      <c r="Y33" s="406"/>
      <c r="Z33" s="406"/>
      <c r="AA33" s="406"/>
      <c r="AB33" s="406"/>
      <c r="AC33" s="406"/>
      <c r="AD33" s="406"/>
      <c r="AE33" s="406"/>
      <c r="AF33" s="406"/>
      <c r="AG33" s="406"/>
      <c r="AH33" s="406"/>
      <c r="AI33" s="406"/>
      <c r="AJ33" s="406"/>
      <c r="AK33" s="406"/>
      <c r="AL33" s="206"/>
      <c r="AM33" s="407" t="s">
        <v>204</v>
      </c>
      <c r="AN33" s="407"/>
      <c r="AO33" s="406" t="s">
        <v>205</v>
      </c>
      <c r="AP33" s="406"/>
      <c r="AQ33" s="406"/>
      <c r="AR33" s="406"/>
      <c r="AS33" s="406"/>
      <c r="AT33" s="406"/>
      <c r="AU33" s="406"/>
      <c r="AV33" s="406"/>
      <c r="AW33" s="406"/>
      <c r="AX33" s="406"/>
      <c r="AY33" s="406"/>
      <c r="AZ33" s="406"/>
      <c r="BA33" s="406"/>
      <c r="BB33" s="406"/>
      <c r="BC33" s="406"/>
      <c r="BD33" s="207"/>
      <c r="BE33" s="406" t="s">
        <v>206</v>
      </c>
      <c r="BF33" s="406"/>
      <c r="BG33" s="406" t="s">
        <v>207</v>
      </c>
      <c r="BH33" s="406"/>
      <c r="BI33" s="406"/>
      <c r="BJ33" s="406"/>
      <c r="BK33" s="406"/>
      <c r="BL33" s="406"/>
      <c r="BM33" s="406"/>
      <c r="BN33" s="406"/>
      <c r="BO33" s="406"/>
      <c r="BP33" s="406"/>
      <c r="BQ33" s="406"/>
      <c r="BR33" s="406"/>
      <c r="BS33" s="406"/>
      <c r="BT33" s="406"/>
      <c r="BU33" s="406"/>
      <c r="BV33" s="207"/>
      <c r="BW33" s="407" t="s">
        <v>206</v>
      </c>
      <c r="BX33" s="407"/>
      <c r="BY33" s="406" t="s">
        <v>208</v>
      </c>
      <c r="BZ33" s="406"/>
      <c r="CA33" s="406"/>
      <c r="CB33" s="406"/>
      <c r="CC33" s="406"/>
      <c r="CD33" s="406"/>
      <c r="CE33" s="406"/>
      <c r="CF33" s="406"/>
      <c r="CG33" s="406"/>
      <c r="CH33" s="406"/>
      <c r="CI33" s="406"/>
      <c r="CJ33" s="406"/>
      <c r="CK33" s="406"/>
      <c r="CL33" s="406"/>
      <c r="CM33" s="406"/>
      <c r="CN33" s="206"/>
      <c r="CO33" s="407" t="s">
        <v>204</v>
      </c>
      <c r="CP33" s="407"/>
      <c r="CQ33" s="406" t="s">
        <v>209</v>
      </c>
      <c r="CR33" s="406"/>
      <c r="CS33" s="406"/>
      <c r="CT33" s="406"/>
      <c r="CU33" s="406"/>
      <c r="CV33" s="406"/>
      <c r="CW33" s="406"/>
      <c r="CX33" s="406"/>
      <c r="CY33" s="406"/>
      <c r="CZ33" s="406"/>
      <c r="DA33" s="406"/>
      <c r="DB33" s="406"/>
      <c r="DC33" s="406"/>
      <c r="DD33" s="406"/>
      <c r="DE33" s="406"/>
      <c r="DF33" s="206"/>
      <c r="DG33" s="405" t="s">
        <v>210</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t="str">
        <f>IF(AO34="","",MAX(C34:D43,U34:V43)+1)</f>
        <v/>
      </c>
      <c r="AN34" s="403"/>
      <c r="AO34" s="404"/>
      <c r="AP34" s="404"/>
      <c r="AQ34" s="404"/>
      <c r="AR34" s="404"/>
      <c r="AS34" s="404"/>
      <c r="AT34" s="404"/>
      <c r="AU34" s="404"/>
      <c r="AV34" s="404"/>
      <c r="AW34" s="404"/>
      <c r="AX34" s="404"/>
      <c r="AY34" s="404"/>
      <c r="AZ34" s="404"/>
      <c r="BA34" s="404"/>
      <c r="BB34" s="404"/>
      <c r="BC34" s="404"/>
      <c r="BD34" s="181"/>
      <c r="BE34" s="403">
        <f>IF(BG34="","",MAX(C34:D43,U34:V43,AM34:AN43)+1)</f>
        <v>4</v>
      </c>
      <c r="BF34" s="403"/>
      <c r="BG34" s="404" t="str">
        <f>IF('各会計、関係団体の財政状況及び健全化判断比率'!B30="","",'各会計、関係団体の財政状況及び健全化判断比率'!B30)</f>
        <v>簡易水道特別会計</v>
      </c>
      <c r="BH34" s="404"/>
      <c r="BI34" s="404"/>
      <c r="BJ34" s="404"/>
      <c r="BK34" s="404"/>
      <c r="BL34" s="404"/>
      <c r="BM34" s="404"/>
      <c r="BN34" s="404"/>
      <c r="BO34" s="404"/>
      <c r="BP34" s="404"/>
      <c r="BQ34" s="404"/>
      <c r="BR34" s="404"/>
      <c r="BS34" s="404"/>
      <c r="BT34" s="404"/>
      <c r="BU34" s="404"/>
      <c r="BV34" s="181"/>
      <c r="BW34" s="403">
        <f>IF(BY34="","",MAX(C34:D43,U34:V43,AM34:AN43,BE34:BF43)+1)</f>
        <v>5</v>
      </c>
      <c r="BX34" s="403"/>
      <c r="BY34" s="404" t="str">
        <f>IF('各会計、関係団体の財政状況及び健全化判断比率'!B68="","",'各会計、関係団体の財政状況及び健全化判断比率'!B68)</f>
        <v>国頭地区行政事務組合</v>
      </c>
      <c r="BZ34" s="404"/>
      <c r="CA34" s="404"/>
      <c r="CB34" s="404"/>
      <c r="CC34" s="404"/>
      <c r="CD34" s="404"/>
      <c r="CE34" s="404"/>
      <c r="CF34" s="404"/>
      <c r="CG34" s="404"/>
      <c r="CH34" s="404"/>
      <c r="CI34" s="404"/>
      <c r="CJ34" s="404"/>
      <c r="CK34" s="404"/>
      <c r="CL34" s="404"/>
      <c r="CM34" s="404"/>
      <c r="CN34" s="181"/>
      <c r="CO34" s="403">
        <f>IF(CQ34="","",MAX(C34:D43,U34:V43,AM34:AN43,BE34:BF43,BW34:BX43)+1)</f>
        <v>13</v>
      </c>
      <c r="CP34" s="403"/>
      <c r="CQ34" s="404" t="str">
        <f>IF('各会計、関係団体の財政状況及び健全化判断比率'!BS7="","",'各会計、関係団体の財政状況及び健全化判断比率'!BS7)</f>
        <v>国頭村観光物産(株)</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後期高齢者医療特別会計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6</v>
      </c>
      <c r="BX35" s="403"/>
      <c r="BY35" s="404" t="str">
        <f>IF('各会計、関係団体の財政状況及び健全化判断比率'!B69="","",'各会計、関係団体の財政状況及び健全化判断比率'!B69)</f>
        <v>北部広域市町村圏事務組合</v>
      </c>
      <c r="BZ35" s="404"/>
      <c r="CA35" s="404"/>
      <c r="CB35" s="404"/>
      <c r="CC35" s="404"/>
      <c r="CD35" s="404"/>
      <c r="CE35" s="404"/>
      <c r="CF35" s="404"/>
      <c r="CG35" s="404"/>
      <c r="CH35" s="404"/>
      <c r="CI35" s="404"/>
      <c r="CJ35" s="404"/>
      <c r="CK35" s="404"/>
      <c r="CL35" s="404"/>
      <c r="CM35" s="404"/>
      <c r="CN35" s="181"/>
      <c r="CO35" s="403">
        <f t="shared" ref="CO35:CO43" si="3">IF(CQ35="","",CO34+1)</f>
        <v>14</v>
      </c>
      <c r="CP35" s="403"/>
      <c r="CQ35" s="404" t="str">
        <f>IF('各会計、関係団体の財政状況及び健全化判断比率'!BS8="","",'各会計、関係団体の財政状況及び健全化判断比率'!BS8)</f>
        <v>国頭きのこ園</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t="str">
        <f t="shared" ref="U36:U43" si="4">IF(W36="","",U35+1)</f>
        <v/>
      </c>
      <c r="V36" s="403"/>
      <c r="W36" s="404"/>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7</v>
      </c>
      <c r="BX36" s="403"/>
      <c r="BY36" s="404" t="str">
        <f>IF('各会計、関係団体の財政状況及び健全化判断比率'!B70="","",'各会計、関係団体の財政状況及び健全化判断比率'!B70)</f>
        <v>沖縄県町村自治会館管理組合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8</v>
      </c>
      <c r="BX37" s="403"/>
      <c r="BY37" s="404" t="str">
        <f>IF('各会計、関係団体の財政状況及び健全化判断比率'!B71="","",'各会計、関係団体の財政状況及び健全化判断比率'!B71)</f>
        <v>沖縄県市町村総合事務組合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9</v>
      </c>
      <c r="BX38" s="403"/>
      <c r="BY38" s="404" t="str">
        <f>IF('各会計、関係団体の財政状況及び健全化判断比率'!B72="","",'各会計、関係団体の財政状況及び健全化判断比率'!B72)</f>
        <v>沖縄県介護保険広域連合（一般会計）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10</v>
      </c>
      <c r="BX39" s="403"/>
      <c r="BY39" s="404" t="str">
        <f>IF('各会計、関係団体の財政状況及び健全化判断比率'!B73="","",'各会計、関係団体の財政状況及び健全化判断比率'!B73)</f>
        <v>沖縄県介護保険広域連合（特別会計）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11</v>
      </c>
      <c r="BX40" s="403"/>
      <c r="BY40" s="404" t="str">
        <f>IF('各会計、関係団体の財政状況及び健全化判断比率'!B74="","",'各会計、関係団体の財政状況及び健全化判断比率'!B74)</f>
        <v>沖縄県後期高齢者医療広域連合（一般会計）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12</v>
      </c>
      <c r="BX41" s="403"/>
      <c r="BY41" s="404" t="str">
        <f>IF('各会計、関係団体の財政状況及び健全化判断比率'!B75="","",'各会計、関係団体の財政状況及び健全化判断比率'!B75)</f>
        <v>沖縄県後期高齢者医療広域連合（特別会計）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211</v>
      </c>
      <c r="E46" s="400" t="s">
        <v>212</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213</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214</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215</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216</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217</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218</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219</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S9QZZLeYNx+3FP7gS4haBpCNQ/un/69gTjAyslzeUiDFq0RDJAN9x+6GuLB9y9sMdNXdmBONy2+IRRr6GJ2S0w==" saltValue="lZgm2qgvoNBPOrOU3ymSB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220</v>
      </c>
      <c r="DI1" s="754"/>
      <c r="DJ1" s="754"/>
      <c r="DK1" s="754"/>
      <c r="DL1" s="754"/>
      <c r="DM1" s="754"/>
      <c r="DN1" s="755"/>
      <c r="DO1" s="214"/>
      <c r="DP1" s="753" t="s">
        <v>221</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223</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224</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225</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226</v>
      </c>
      <c r="S4" s="710"/>
      <c r="T4" s="710"/>
      <c r="U4" s="710"/>
      <c r="V4" s="710"/>
      <c r="W4" s="710"/>
      <c r="X4" s="710"/>
      <c r="Y4" s="711"/>
      <c r="Z4" s="709" t="s">
        <v>227</v>
      </c>
      <c r="AA4" s="710"/>
      <c r="AB4" s="710"/>
      <c r="AC4" s="711"/>
      <c r="AD4" s="709" t="s">
        <v>228</v>
      </c>
      <c r="AE4" s="710"/>
      <c r="AF4" s="710"/>
      <c r="AG4" s="710"/>
      <c r="AH4" s="710"/>
      <c r="AI4" s="710"/>
      <c r="AJ4" s="710"/>
      <c r="AK4" s="711"/>
      <c r="AL4" s="709" t="s">
        <v>227</v>
      </c>
      <c r="AM4" s="710"/>
      <c r="AN4" s="710"/>
      <c r="AO4" s="711"/>
      <c r="AP4" s="756" t="s">
        <v>229</v>
      </c>
      <c r="AQ4" s="756"/>
      <c r="AR4" s="756"/>
      <c r="AS4" s="756"/>
      <c r="AT4" s="756"/>
      <c r="AU4" s="756"/>
      <c r="AV4" s="756"/>
      <c r="AW4" s="756"/>
      <c r="AX4" s="756"/>
      <c r="AY4" s="756"/>
      <c r="AZ4" s="756"/>
      <c r="BA4" s="756"/>
      <c r="BB4" s="756"/>
      <c r="BC4" s="756"/>
      <c r="BD4" s="756"/>
      <c r="BE4" s="756"/>
      <c r="BF4" s="756"/>
      <c r="BG4" s="756" t="s">
        <v>230</v>
      </c>
      <c r="BH4" s="756"/>
      <c r="BI4" s="756"/>
      <c r="BJ4" s="756"/>
      <c r="BK4" s="756"/>
      <c r="BL4" s="756"/>
      <c r="BM4" s="756"/>
      <c r="BN4" s="756"/>
      <c r="BO4" s="756" t="s">
        <v>227</v>
      </c>
      <c r="BP4" s="756"/>
      <c r="BQ4" s="756"/>
      <c r="BR4" s="756"/>
      <c r="BS4" s="756" t="s">
        <v>231</v>
      </c>
      <c r="BT4" s="756"/>
      <c r="BU4" s="756"/>
      <c r="BV4" s="756"/>
      <c r="BW4" s="756"/>
      <c r="BX4" s="756"/>
      <c r="BY4" s="756"/>
      <c r="BZ4" s="756"/>
      <c r="CA4" s="756"/>
      <c r="CB4" s="756"/>
      <c r="CD4" s="709" t="s">
        <v>232</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233</v>
      </c>
      <c r="C5" s="716"/>
      <c r="D5" s="716"/>
      <c r="E5" s="716"/>
      <c r="F5" s="716"/>
      <c r="G5" s="716"/>
      <c r="H5" s="716"/>
      <c r="I5" s="716"/>
      <c r="J5" s="716"/>
      <c r="K5" s="716"/>
      <c r="L5" s="716"/>
      <c r="M5" s="716"/>
      <c r="N5" s="716"/>
      <c r="O5" s="716"/>
      <c r="P5" s="716"/>
      <c r="Q5" s="717"/>
      <c r="R5" s="712">
        <v>644998</v>
      </c>
      <c r="S5" s="713"/>
      <c r="T5" s="713"/>
      <c r="U5" s="713"/>
      <c r="V5" s="713"/>
      <c r="W5" s="713"/>
      <c r="X5" s="713"/>
      <c r="Y5" s="738"/>
      <c r="Z5" s="751">
        <v>10.1</v>
      </c>
      <c r="AA5" s="751"/>
      <c r="AB5" s="751"/>
      <c r="AC5" s="751"/>
      <c r="AD5" s="752">
        <v>644253</v>
      </c>
      <c r="AE5" s="752"/>
      <c r="AF5" s="752"/>
      <c r="AG5" s="752"/>
      <c r="AH5" s="752"/>
      <c r="AI5" s="752"/>
      <c r="AJ5" s="752"/>
      <c r="AK5" s="752"/>
      <c r="AL5" s="739">
        <v>19.100000000000001</v>
      </c>
      <c r="AM5" s="721"/>
      <c r="AN5" s="721"/>
      <c r="AO5" s="740"/>
      <c r="AP5" s="715" t="s">
        <v>234</v>
      </c>
      <c r="AQ5" s="716"/>
      <c r="AR5" s="716"/>
      <c r="AS5" s="716"/>
      <c r="AT5" s="716"/>
      <c r="AU5" s="716"/>
      <c r="AV5" s="716"/>
      <c r="AW5" s="716"/>
      <c r="AX5" s="716"/>
      <c r="AY5" s="716"/>
      <c r="AZ5" s="716"/>
      <c r="BA5" s="716"/>
      <c r="BB5" s="716"/>
      <c r="BC5" s="716"/>
      <c r="BD5" s="716"/>
      <c r="BE5" s="716"/>
      <c r="BF5" s="717"/>
      <c r="BG5" s="657">
        <v>644998</v>
      </c>
      <c r="BH5" s="658"/>
      <c r="BI5" s="658"/>
      <c r="BJ5" s="658"/>
      <c r="BK5" s="658"/>
      <c r="BL5" s="658"/>
      <c r="BM5" s="658"/>
      <c r="BN5" s="659"/>
      <c r="BO5" s="695">
        <v>100</v>
      </c>
      <c r="BP5" s="695"/>
      <c r="BQ5" s="695"/>
      <c r="BR5" s="695"/>
      <c r="BS5" s="696" t="s">
        <v>133</v>
      </c>
      <c r="BT5" s="696"/>
      <c r="BU5" s="696"/>
      <c r="BV5" s="696"/>
      <c r="BW5" s="696"/>
      <c r="BX5" s="696"/>
      <c r="BY5" s="696"/>
      <c r="BZ5" s="696"/>
      <c r="CA5" s="696"/>
      <c r="CB5" s="734"/>
      <c r="CD5" s="709" t="s">
        <v>229</v>
      </c>
      <c r="CE5" s="710"/>
      <c r="CF5" s="710"/>
      <c r="CG5" s="710"/>
      <c r="CH5" s="710"/>
      <c r="CI5" s="710"/>
      <c r="CJ5" s="710"/>
      <c r="CK5" s="710"/>
      <c r="CL5" s="710"/>
      <c r="CM5" s="710"/>
      <c r="CN5" s="710"/>
      <c r="CO5" s="710"/>
      <c r="CP5" s="710"/>
      <c r="CQ5" s="711"/>
      <c r="CR5" s="709" t="s">
        <v>235</v>
      </c>
      <c r="CS5" s="710"/>
      <c r="CT5" s="710"/>
      <c r="CU5" s="710"/>
      <c r="CV5" s="710"/>
      <c r="CW5" s="710"/>
      <c r="CX5" s="710"/>
      <c r="CY5" s="711"/>
      <c r="CZ5" s="709" t="s">
        <v>227</v>
      </c>
      <c r="DA5" s="710"/>
      <c r="DB5" s="710"/>
      <c r="DC5" s="711"/>
      <c r="DD5" s="709" t="s">
        <v>236</v>
      </c>
      <c r="DE5" s="710"/>
      <c r="DF5" s="710"/>
      <c r="DG5" s="710"/>
      <c r="DH5" s="710"/>
      <c r="DI5" s="710"/>
      <c r="DJ5" s="710"/>
      <c r="DK5" s="710"/>
      <c r="DL5" s="710"/>
      <c r="DM5" s="710"/>
      <c r="DN5" s="710"/>
      <c r="DO5" s="710"/>
      <c r="DP5" s="711"/>
      <c r="DQ5" s="709" t="s">
        <v>237</v>
      </c>
      <c r="DR5" s="710"/>
      <c r="DS5" s="710"/>
      <c r="DT5" s="710"/>
      <c r="DU5" s="710"/>
      <c r="DV5" s="710"/>
      <c r="DW5" s="710"/>
      <c r="DX5" s="710"/>
      <c r="DY5" s="710"/>
      <c r="DZ5" s="710"/>
      <c r="EA5" s="710"/>
      <c r="EB5" s="710"/>
      <c r="EC5" s="711"/>
    </row>
    <row r="6" spans="2:143" ht="11.25" customHeight="1" x14ac:dyDescent="0.15">
      <c r="B6" s="654" t="s">
        <v>238</v>
      </c>
      <c r="C6" s="655"/>
      <c r="D6" s="655"/>
      <c r="E6" s="655"/>
      <c r="F6" s="655"/>
      <c r="G6" s="655"/>
      <c r="H6" s="655"/>
      <c r="I6" s="655"/>
      <c r="J6" s="655"/>
      <c r="K6" s="655"/>
      <c r="L6" s="655"/>
      <c r="M6" s="655"/>
      <c r="N6" s="655"/>
      <c r="O6" s="655"/>
      <c r="P6" s="655"/>
      <c r="Q6" s="656"/>
      <c r="R6" s="657">
        <v>34756</v>
      </c>
      <c r="S6" s="658"/>
      <c r="T6" s="658"/>
      <c r="U6" s="658"/>
      <c r="V6" s="658"/>
      <c r="W6" s="658"/>
      <c r="X6" s="658"/>
      <c r="Y6" s="659"/>
      <c r="Z6" s="695">
        <v>0.5</v>
      </c>
      <c r="AA6" s="695"/>
      <c r="AB6" s="695"/>
      <c r="AC6" s="695"/>
      <c r="AD6" s="696">
        <v>34756</v>
      </c>
      <c r="AE6" s="696"/>
      <c r="AF6" s="696"/>
      <c r="AG6" s="696"/>
      <c r="AH6" s="696"/>
      <c r="AI6" s="696"/>
      <c r="AJ6" s="696"/>
      <c r="AK6" s="696"/>
      <c r="AL6" s="660">
        <v>1</v>
      </c>
      <c r="AM6" s="661"/>
      <c r="AN6" s="661"/>
      <c r="AO6" s="697"/>
      <c r="AP6" s="654" t="s">
        <v>239</v>
      </c>
      <c r="AQ6" s="655"/>
      <c r="AR6" s="655"/>
      <c r="AS6" s="655"/>
      <c r="AT6" s="655"/>
      <c r="AU6" s="655"/>
      <c r="AV6" s="655"/>
      <c r="AW6" s="655"/>
      <c r="AX6" s="655"/>
      <c r="AY6" s="655"/>
      <c r="AZ6" s="655"/>
      <c r="BA6" s="655"/>
      <c r="BB6" s="655"/>
      <c r="BC6" s="655"/>
      <c r="BD6" s="655"/>
      <c r="BE6" s="655"/>
      <c r="BF6" s="656"/>
      <c r="BG6" s="657">
        <v>644998</v>
      </c>
      <c r="BH6" s="658"/>
      <c r="BI6" s="658"/>
      <c r="BJ6" s="658"/>
      <c r="BK6" s="658"/>
      <c r="BL6" s="658"/>
      <c r="BM6" s="658"/>
      <c r="BN6" s="659"/>
      <c r="BO6" s="695">
        <v>100</v>
      </c>
      <c r="BP6" s="695"/>
      <c r="BQ6" s="695"/>
      <c r="BR6" s="695"/>
      <c r="BS6" s="696" t="s">
        <v>133</v>
      </c>
      <c r="BT6" s="696"/>
      <c r="BU6" s="696"/>
      <c r="BV6" s="696"/>
      <c r="BW6" s="696"/>
      <c r="BX6" s="696"/>
      <c r="BY6" s="696"/>
      <c r="BZ6" s="696"/>
      <c r="CA6" s="696"/>
      <c r="CB6" s="734"/>
      <c r="CD6" s="715" t="s">
        <v>240</v>
      </c>
      <c r="CE6" s="716"/>
      <c r="CF6" s="716"/>
      <c r="CG6" s="716"/>
      <c r="CH6" s="716"/>
      <c r="CI6" s="716"/>
      <c r="CJ6" s="716"/>
      <c r="CK6" s="716"/>
      <c r="CL6" s="716"/>
      <c r="CM6" s="716"/>
      <c r="CN6" s="716"/>
      <c r="CO6" s="716"/>
      <c r="CP6" s="716"/>
      <c r="CQ6" s="717"/>
      <c r="CR6" s="657">
        <v>64235</v>
      </c>
      <c r="CS6" s="658"/>
      <c r="CT6" s="658"/>
      <c r="CU6" s="658"/>
      <c r="CV6" s="658"/>
      <c r="CW6" s="658"/>
      <c r="CX6" s="658"/>
      <c r="CY6" s="659"/>
      <c r="CZ6" s="739">
        <v>1.1000000000000001</v>
      </c>
      <c r="DA6" s="721"/>
      <c r="DB6" s="721"/>
      <c r="DC6" s="741"/>
      <c r="DD6" s="663" t="s">
        <v>133</v>
      </c>
      <c r="DE6" s="658"/>
      <c r="DF6" s="658"/>
      <c r="DG6" s="658"/>
      <c r="DH6" s="658"/>
      <c r="DI6" s="658"/>
      <c r="DJ6" s="658"/>
      <c r="DK6" s="658"/>
      <c r="DL6" s="658"/>
      <c r="DM6" s="658"/>
      <c r="DN6" s="658"/>
      <c r="DO6" s="658"/>
      <c r="DP6" s="659"/>
      <c r="DQ6" s="663">
        <v>64235</v>
      </c>
      <c r="DR6" s="658"/>
      <c r="DS6" s="658"/>
      <c r="DT6" s="658"/>
      <c r="DU6" s="658"/>
      <c r="DV6" s="658"/>
      <c r="DW6" s="658"/>
      <c r="DX6" s="658"/>
      <c r="DY6" s="658"/>
      <c r="DZ6" s="658"/>
      <c r="EA6" s="658"/>
      <c r="EB6" s="658"/>
      <c r="EC6" s="694"/>
    </row>
    <row r="7" spans="2:143" ht="11.25" customHeight="1" x14ac:dyDescent="0.15">
      <c r="B7" s="654" t="s">
        <v>241</v>
      </c>
      <c r="C7" s="655"/>
      <c r="D7" s="655"/>
      <c r="E7" s="655"/>
      <c r="F7" s="655"/>
      <c r="G7" s="655"/>
      <c r="H7" s="655"/>
      <c r="I7" s="655"/>
      <c r="J7" s="655"/>
      <c r="K7" s="655"/>
      <c r="L7" s="655"/>
      <c r="M7" s="655"/>
      <c r="N7" s="655"/>
      <c r="O7" s="655"/>
      <c r="P7" s="655"/>
      <c r="Q7" s="656"/>
      <c r="R7" s="657">
        <v>68</v>
      </c>
      <c r="S7" s="658"/>
      <c r="T7" s="658"/>
      <c r="U7" s="658"/>
      <c r="V7" s="658"/>
      <c r="W7" s="658"/>
      <c r="X7" s="658"/>
      <c r="Y7" s="659"/>
      <c r="Z7" s="695">
        <v>0</v>
      </c>
      <c r="AA7" s="695"/>
      <c r="AB7" s="695"/>
      <c r="AC7" s="695"/>
      <c r="AD7" s="696">
        <v>68</v>
      </c>
      <c r="AE7" s="696"/>
      <c r="AF7" s="696"/>
      <c r="AG7" s="696"/>
      <c r="AH7" s="696"/>
      <c r="AI7" s="696"/>
      <c r="AJ7" s="696"/>
      <c r="AK7" s="696"/>
      <c r="AL7" s="660">
        <v>0</v>
      </c>
      <c r="AM7" s="661"/>
      <c r="AN7" s="661"/>
      <c r="AO7" s="697"/>
      <c r="AP7" s="654" t="s">
        <v>242</v>
      </c>
      <c r="AQ7" s="655"/>
      <c r="AR7" s="655"/>
      <c r="AS7" s="655"/>
      <c r="AT7" s="655"/>
      <c r="AU7" s="655"/>
      <c r="AV7" s="655"/>
      <c r="AW7" s="655"/>
      <c r="AX7" s="655"/>
      <c r="AY7" s="655"/>
      <c r="AZ7" s="655"/>
      <c r="BA7" s="655"/>
      <c r="BB7" s="655"/>
      <c r="BC7" s="655"/>
      <c r="BD7" s="655"/>
      <c r="BE7" s="655"/>
      <c r="BF7" s="656"/>
      <c r="BG7" s="657">
        <v>150880</v>
      </c>
      <c r="BH7" s="658"/>
      <c r="BI7" s="658"/>
      <c r="BJ7" s="658"/>
      <c r="BK7" s="658"/>
      <c r="BL7" s="658"/>
      <c r="BM7" s="658"/>
      <c r="BN7" s="659"/>
      <c r="BO7" s="695">
        <v>23.4</v>
      </c>
      <c r="BP7" s="695"/>
      <c r="BQ7" s="695"/>
      <c r="BR7" s="695"/>
      <c r="BS7" s="696" t="s">
        <v>133</v>
      </c>
      <c r="BT7" s="696"/>
      <c r="BU7" s="696"/>
      <c r="BV7" s="696"/>
      <c r="BW7" s="696"/>
      <c r="BX7" s="696"/>
      <c r="BY7" s="696"/>
      <c r="BZ7" s="696"/>
      <c r="CA7" s="696"/>
      <c r="CB7" s="734"/>
      <c r="CD7" s="654" t="s">
        <v>243</v>
      </c>
      <c r="CE7" s="655"/>
      <c r="CF7" s="655"/>
      <c r="CG7" s="655"/>
      <c r="CH7" s="655"/>
      <c r="CI7" s="655"/>
      <c r="CJ7" s="655"/>
      <c r="CK7" s="655"/>
      <c r="CL7" s="655"/>
      <c r="CM7" s="655"/>
      <c r="CN7" s="655"/>
      <c r="CO7" s="655"/>
      <c r="CP7" s="655"/>
      <c r="CQ7" s="656"/>
      <c r="CR7" s="657">
        <v>1518476</v>
      </c>
      <c r="CS7" s="658"/>
      <c r="CT7" s="658"/>
      <c r="CU7" s="658"/>
      <c r="CV7" s="658"/>
      <c r="CW7" s="658"/>
      <c r="CX7" s="658"/>
      <c r="CY7" s="659"/>
      <c r="CZ7" s="695">
        <v>25.3</v>
      </c>
      <c r="DA7" s="695"/>
      <c r="DB7" s="695"/>
      <c r="DC7" s="695"/>
      <c r="DD7" s="663">
        <v>99014</v>
      </c>
      <c r="DE7" s="658"/>
      <c r="DF7" s="658"/>
      <c r="DG7" s="658"/>
      <c r="DH7" s="658"/>
      <c r="DI7" s="658"/>
      <c r="DJ7" s="658"/>
      <c r="DK7" s="658"/>
      <c r="DL7" s="658"/>
      <c r="DM7" s="658"/>
      <c r="DN7" s="658"/>
      <c r="DO7" s="658"/>
      <c r="DP7" s="659"/>
      <c r="DQ7" s="663">
        <v>965652</v>
      </c>
      <c r="DR7" s="658"/>
      <c r="DS7" s="658"/>
      <c r="DT7" s="658"/>
      <c r="DU7" s="658"/>
      <c r="DV7" s="658"/>
      <c r="DW7" s="658"/>
      <c r="DX7" s="658"/>
      <c r="DY7" s="658"/>
      <c r="DZ7" s="658"/>
      <c r="EA7" s="658"/>
      <c r="EB7" s="658"/>
      <c r="EC7" s="694"/>
    </row>
    <row r="8" spans="2:143" ht="11.25" customHeight="1" x14ac:dyDescent="0.15">
      <c r="B8" s="654" t="s">
        <v>244</v>
      </c>
      <c r="C8" s="655"/>
      <c r="D8" s="655"/>
      <c r="E8" s="655"/>
      <c r="F8" s="655"/>
      <c r="G8" s="655"/>
      <c r="H8" s="655"/>
      <c r="I8" s="655"/>
      <c r="J8" s="655"/>
      <c r="K8" s="655"/>
      <c r="L8" s="655"/>
      <c r="M8" s="655"/>
      <c r="N8" s="655"/>
      <c r="O8" s="655"/>
      <c r="P8" s="655"/>
      <c r="Q8" s="656"/>
      <c r="R8" s="657">
        <v>606</v>
      </c>
      <c r="S8" s="658"/>
      <c r="T8" s="658"/>
      <c r="U8" s="658"/>
      <c r="V8" s="658"/>
      <c r="W8" s="658"/>
      <c r="X8" s="658"/>
      <c r="Y8" s="659"/>
      <c r="Z8" s="695">
        <v>0</v>
      </c>
      <c r="AA8" s="695"/>
      <c r="AB8" s="695"/>
      <c r="AC8" s="695"/>
      <c r="AD8" s="696">
        <v>606</v>
      </c>
      <c r="AE8" s="696"/>
      <c r="AF8" s="696"/>
      <c r="AG8" s="696"/>
      <c r="AH8" s="696"/>
      <c r="AI8" s="696"/>
      <c r="AJ8" s="696"/>
      <c r="AK8" s="696"/>
      <c r="AL8" s="660">
        <v>0</v>
      </c>
      <c r="AM8" s="661"/>
      <c r="AN8" s="661"/>
      <c r="AO8" s="697"/>
      <c r="AP8" s="654" t="s">
        <v>245</v>
      </c>
      <c r="AQ8" s="655"/>
      <c r="AR8" s="655"/>
      <c r="AS8" s="655"/>
      <c r="AT8" s="655"/>
      <c r="AU8" s="655"/>
      <c r="AV8" s="655"/>
      <c r="AW8" s="655"/>
      <c r="AX8" s="655"/>
      <c r="AY8" s="655"/>
      <c r="AZ8" s="655"/>
      <c r="BA8" s="655"/>
      <c r="BB8" s="655"/>
      <c r="BC8" s="655"/>
      <c r="BD8" s="655"/>
      <c r="BE8" s="655"/>
      <c r="BF8" s="656"/>
      <c r="BG8" s="657">
        <v>6783</v>
      </c>
      <c r="BH8" s="658"/>
      <c r="BI8" s="658"/>
      <c r="BJ8" s="658"/>
      <c r="BK8" s="658"/>
      <c r="BL8" s="658"/>
      <c r="BM8" s="658"/>
      <c r="BN8" s="659"/>
      <c r="BO8" s="695">
        <v>1.1000000000000001</v>
      </c>
      <c r="BP8" s="695"/>
      <c r="BQ8" s="695"/>
      <c r="BR8" s="695"/>
      <c r="BS8" s="696" t="s">
        <v>133</v>
      </c>
      <c r="BT8" s="696"/>
      <c r="BU8" s="696"/>
      <c r="BV8" s="696"/>
      <c r="BW8" s="696"/>
      <c r="BX8" s="696"/>
      <c r="BY8" s="696"/>
      <c r="BZ8" s="696"/>
      <c r="CA8" s="696"/>
      <c r="CB8" s="734"/>
      <c r="CD8" s="654" t="s">
        <v>246</v>
      </c>
      <c r="CE8" s="655"/>
      <c r="CF8" s="655"/>
      <c r="CG8" s="655"/>
      <c r="CH8" s="655"/>
      <c r="CI8" s="655"/>
      <c r="CJ8" s="655"/>
      <c r="CK8" s="655"/>
      <c r="CL8" s="655"/>
      <c r="CM8" s="655"/>
      <c r="CN8" s="655"/>
      <c r="CO8" s="655"/>
      <c r="CP8" s="655"/>
      <c r="CQ8" s="656"/>
      <c r="CR8" s="657">
        <v>855192</v>
      </c>
      <c r="CS8" s="658"/>
      <c r="CT8" s="658"/>
      <c r="CU8" s="658"/>
      <c r="CV8" s="658"/>
      <c r="CW8" s="658"/>
      <c r="CX8" s="658"/>
      <c r="CY8" s="659"/>
      <c r="CZ8" s="695">
        <v>14.3</v>
      </c>
      <c r="DA8" s="695"/>
      <c r="DB8" s="695"/>
      <c r="DC8" s="695"/>
      <c r="DD8" s="663" t="s">
        <v>133</v>
      </c>
      <c r="DE8" s="658"/>
      <c r="DF8" s="658"/>
      <c r="DG8" s="658"/>
      <c r="DH8" s="658"/>
      <c r="DI8" s="658"/>
      <c r="DJ8" s="658"/>
      <c r="DK8" s="658"/>
      <c r="DL8" s="658"/>
      <c r="DM8" s="658"/>
      <c r="DN8" s="658"/>
      <c r="DO8" s="658"/>
      <c r="DP8" s="659"/>
      <c r="DQ8" s="663">
        <v>402835</v>
      </c>
      <c r="DR8" s="658"/>
      <c r="DS8" s="658"/>
      <c r="DT8" s="658"/>
      <c r="DU8" s="658"/>
      <c r="DV8" s="658"/>
      <c r="DW8" s="658"/>
      <c r="DX8" s="658"/>
      <c r="DY8" s="658"/>
      <c r="DZ8" s="658"/>
      <c r="EA8" s="658"/>
      <c r="EB8" s="658"/>
      <c r="EC8" s="694"/>
    </row>
    <row r="9" spans="2:143" ht="11.25" customHeight="1" x14ac:dyDescent="0.15">
      <c r="B9" s="654" t="s">
        <v>247</v>
      </c>
      <c r="C9" s="655"/>
      <c r="D9" s="655"/>
      <c r="E9" s="655"/>
      <c r="F9" s="655"/>
      <c r="G9" s="655"/>
      <c r="H9" s="655"/>
      <c r="I9" s="655"/>
      <c r="J9" s="655"/>
      <c r="K9" s="655"/>
      <c r="L9" s="655"/>
      <c r="M9" s="655"/>
      <c r="N9" s="655"/>
      <c r="O9" s="655"/>
      <c r="P9" s="655"/>
      <c r="Q9" s="656"/>
      <c r="R9" s="657">
        <v>583</v>
      </c>
      <c r="S9" s="658"/>
      <c r="T9" s="658"/>
      <c r="U9" s="658"/>
      <c r="V9" s="658"/>
      <c r="W9" s="658"/>
      <c r="X9" s="658"/>
      <c r="Y9" s="659"/>
      <c r="Z9" s="695">
        <v>0</v>
      </c>
      <c r="AA9" s="695"/>
      <c r="AB9" s="695"/>
      <c r="AC9" s="695"/>
      <c r="AD9" s="696">
        <v>583</v>
      </c>
      <c r="AE9" s="696"/>
      <c r="AF9" s="696"/>
      <c r="AG9" s="696"/>
      <c r="AH9" s="696"/>
      <c r="AI9" s="696"/>
      <c r="AJ9" s="696"/>
      <c r="AK9" s="696"/>
      <c r="AL9" s="660">
        <v>0</v>
      </c>
      <c r="AM9" s="661"/>
      <c r="AN9" s="661"/>
      <c r="AO9" s="697"/>
      <c r="AP9" s="654" t="s">
        <v>248</v>
      </c>
      <c r="AQ9" s="655"/>
      <c r="AR9" s="655"/>
      <c r="AS9" s="655"/>
      <c r="AT9" s="655"/>
      <c r="AU9" s="655"/>
      <c r="AV9" s="655"/>
      <c r="AW9" s="655"/>
      <c r="AX9" s="655"/>
      <c r="AY9" s="655"/>
      <c r="AZ9" s="655"/>
      <c r="BA9" s="655"/>
      <c r="BB9" s="655"/>
      <c r="BC9" s="655"/>
      <c r="BD9" s="655"/>
      <c r="BE9" s="655"/>
      <c r="BF9" s="656"/>
      <c r="BG9" s="657">
        <v>128874</v>
      </c>
      <c r="BH9" s="658"/>
      <c r="BI9" s="658"/>
      <c r="BJ9" s="658"/>
      <c r="BK9" s="658"/>
      <c r="BL9" s="658"/>
      <c r="BM9" s="658"/>
      <c r="BN9" s="659"/>
      <c r="BO9" s="695">
        <v>20</v>
      </c>
      <c r="BP9" s="695"/>
      <c r="BQ9" s="695"/>
      <c r="BR9" s="695"/>
      <c r="BS9" s="696" t="s">
        <v>133</v>
      </c>
      <c r="BT9" s="696"/>
      <c r="BU9" s="696"/>
      <c r="BV9" s="696"/>
      <c r="BW9" s="696"/>
      <c r="BX9" s="696"/>
      <c r="BY9" s="696"/>
      <c r="BZ9" s="696"/>
      <c r="CA9" s="696"/>
      <c r="CB9" s="734"/>
      <c r="CD9" s="654" t="s">
        <v>249</v>
      </c>
      <c r="CE9" s="655"/>
      <c r="CF9" s="655"/>
      <c r="CG9" s="655"/>
      <c r="CH9" s="655"/>
      <c r="CI9" s="655"/>
      <c r="CJ9" s="655"/>
      <c r="CK9" s="655"/>
      <c r="CL9" s="655"/>
      <c r="CM9" s="655"/>
      <c r="CN9" s="655"/>
      <c r="CO9" s="655"/>
      <c r="CP9" s="655"/>
      <c r="CQ9" s="656"/>
      <c r="CR9" s="657">
        <v>410918</v>
      </c>
      <c r="CS9" s="658"/>
      <c r="CT9" s="658"/>
      <c r="CU9" s="658"/>
      <c r="CV9" s="658"/>
      <c r="CW9" s="658"/>
      <c r="CX9" s="658"/>
      <c r="CY9" s="659"/>
      <c r="CZ9" s="695">
        <v>6.9</v>
      </c>
      <c r="DA9" s="695"/>
      <c r="DB9" s="695"/>
      <c r="DC9" s="695"/>
      <c r="DD9" s="663">
        <v>8541</v>
      </c>
      <c r="DE9" s="658"/>
      <c r="DF9" s="658"/>
      <c r="DG9" s="658"/>
      <c r="DH9" s="658"/>
      <c r="DI9" s="658"/>
      <c r="DJ9" s="658"/>
      <c r="DK9" s="658"/>
      <c r="DL9" s="658"/>
      <c r="DM9" s="658"/>
      <c r="DN9" s="658"/>
      <c r="DO9" s="658"/>
      <c r="DP9" s="659"/>
      <c r="DQ9" s="663">
        <v>312972</v>
      </c>
      <c r="DR9" s="658"/>
      <c r="DS9" s="658"/>
      <c r="DT9" s="658"/>
      <c r="DU9" s="658"/>
      <c r="DV9" s="658"/>
      <c r="DW9" s="658"/>
      <c r="DX9" s="658"/>
      <c r="DY9" s="658"/>
      <c r="DZ9" s="658"/>
      <c r="EA9" s="658"/>
      <c r="EB9" s="658"/>
      <c r="EC9" s="694"/>
    </row>
    <row r="10" spans="2:143" ht="11.25" customHeight="1" x14ac:dyDescent="0.15">
      <c r="B10" s="654" t="s">
        <v>250</v>
      </c>
      <c r="C10" s="655"/>
      <c r="D10" s="655"/>
      <c r="E10" s="655"/>
      <c r="F10" s="655"/>
      <c r="G10" s="655"/>
      <c r="H10" s="655"/>
      <c r="I10" s="655"/>
      <c r="J10" s="655"/>
      <c r="K10" s="655"/>
      <c r="L10" s="655"/>
      <c r="M10" s="655"/>
      <c r="N10" s="655"/>
      <c r="O10" s="655"/>
      <c r="P10" s="655"/>
      <c r="Q10" s="656"/>
      <c r="R10" s="657" t="s">
        <v>133</v>
      </c>
      <c r="S10" s="658"/>
      <c r="T10" s="658"/>
      <c r="U10" s="658"/>
      <c r="V10" s="658"/>
      <c r="W10" s="658"/>
      <c r="X10" s="658"/>
      <c r="Y10" s="659"/>
      <c r="Z10" s="695" t="s">
        <v>133</v>
      </c>
      <c r="AA10" s="695"/>
      <c r="AB10" s="695"/>
      <c r="AC10" s="695"/>
      <c r="AD10" s="696" t="s">
        <v>133</v>
      </c>
      <c r="AE10" s="696"/>
      <c r="AF10" s="696"/>
      <c r="AG10" s="696"/>
      <c r="AH10" s="696"/>
      <c r="AI10" s="696"/>
      <c r="AJ10" s="696"/>
      <c r="AK10" s="696"/>
      <c r="AL10" s="660" t="s">
        <v>133</v>
      </c>
      <c r="AM10" s="661"/>
      <c r="AN10" s="661"/>
      <c r="AO10" s="697"/>
      <c r="AP10" s="654" t="s">
        <v>251</v>
      </c>
      <c r="AQ10" s="655"/>
      <c r="AR10" s="655"/>
      <c r="AS10" s="655"/>
      <c r="AT10" s="655"/>
      <c r="AU10" s="655"/>
      <c r="AV10" s="655"/>
      <c r="AW10" s="655"/>
      <c r="AX10" s="655"/>
      <c r="AY10" s="655"/>
      <c r="AZ10" s="655"/>
      <c r="BA10" s="655"/>
      <c r="BB10" s="655"/>
      <c r="BC10" s="655"/>
      <c r="BD10" s="655"/>
      <c r="BE10" s="655"/>
      <c r="BF10" s="656"/>
      <c r="BG10" s="657">
        <v>9910</v>
      </c>
      <c r="BH10" s="658"/>
      <c r="BI10" s="658"/>
      <c r="BJ10" s="658"/>
      <c r="BK10" s="658"/>
      <c r="BL10" s="658"/>
      <c r="BM10" s="658"/>
      <c r="BN10" s="659"/>
      <c r="BO10" s="695">
        <v>1.5</v>
      </c>
      <c r="BP10" s="695"/>
      <c r="BQ10" s="695"/>
      <c r="BR10" s="695"/>
      <c r="BS10" s="696" t="s">
        <v>133</v>
      </c>
      <c r="BT10" s="696"/>
      <c r="BU10" s="696"/>
      <c r="BV10" s="696"/>
      <c r="BW10" s="696"/>
      <c r="BX10" s="696"/>
      <c r="BY10" s="696"/>
      <c r="BZ10" s="696"/>
      <c r="CA10" s="696"/>
      <c r="CB10" s="734"/>
      <c r="CD10" s="654" t="s">
        <v>252</v>
      </c>
      <c r="CE10" s="655"/>
      <c r="CF10" s="655"/>
      <c r="CG10" s="655"/>
      <c r="CH10" s="655"/>
      <c r="CI10" s="655"/>
      <c r="CJ10" s="655"/>
      <c r="CK10" s="655"/>
      <c r="CL10" s="655"/>
      <c r="CM10" s="655"/>
      <c r="CN10" s="655"/>
      <c r="CO10" s="655"/>
      <c r="CP10" s="655"/>
      <c r="CQ10" s="656"/>
      <c r="CR10" s="657" t="s">
        <v>133</v>
      </c>
      <c r="CS10" s="658"/>
      <c r="CT10" s="658"/>
      <c r="CU10" s="658"/>
      <c r="CV10" s="658"/>
      <c r="CW10" s="658"/>
      <c r="CX10" s="658"/>
      <c r="CY10" s="659"/>
      <c r="CZ10" s="695" t="s">
        <v>133</v>
      </c>
      <c r="DA10" s="695"/>
      <c r="DB10" s="695"/>
      <c r="DC10" s="695"/>
      <c r="DD10" s="663" t="s">
        <v>133</v>
      </c>
      <c r="DE10" s="658"/>
      <c r="DF10" s="658"/>
      <c r="DG10" s="658"/>
      <c r="DH10" s="658"/>
      <c r="DI10" s="658"/>
      <c r="DJ10" s="658"/>
      <c r="DK10" s="658"/>
      <c r="DL10" s="658"/>
      <c r="DM10" s="658"/>
      <c r="DN10" s="658"/>
      <c r="DO10" s="658"/>
      <c r="DP10" s="659"/>
      <c r="DQ10" s="663" t="s">
        <v>133</v>
      </c>
      <c r="DR10" s="658"/>
      <c r="DS10" s="658"/>
      <c r="DT10" s="658"/>
      <c r="DU10" s="658"/>
      <c r="DV10" s="658"/>
      <c r="DW10" s="658"/>
      <c r="DX10" s="658"/>
      <c r="DY10" s="658"/>
      <c r="DZ10" s="658"/>
      <c r="EA10" s="658"/>
      <c r="EB10" s="658"/>
      <c r="EC10" s="694"/>
    </row>
    <row r="11" spans="2:143" ht="11.25" customHeight="1" x14ac:dyDescent="0.15">
      <c r="B11" s="654" t="s">
        <v>253</v>
      </c>
      <c r="C11" s="655"/>
      <c r="D11" s="655"/>
      <c r="E11" s="655"/>
      <c r="F11" s="655"/>
      <c r="G11" s="655"/>
      <c r="H11" s="655"/>
      <c r="I11" s="655"/>
      <c r="J11" s="655"/>
      <c r="K11" s="655"/>
      <c r="L11" s="655"/>
      <c r="M11" s="655"/>
      <c r="N11" s="655"/>
      <c r="O11" s="655"/>
      <c r="P11" s="655"/>
      <c r="Q11" s="656"/>
      <c r="R11" s="657">
        <v>104014</v>
      </c>
      <c r="S11" s="658"/>
      <c r="T11" s="658"/>
      <c r="U11" s="658"/>
      <c r="V11" s="658"/>
      <c r="W11" s="658"/>
      <c r="X11" s="658"/>
      <c r="Y11" s="659"/>
      <c r="Z11" s="660">
        <v>1.6</v>
      </c>
      <c r="AA11" s="661"/>
      <c r="AB11" s="661"/>
      <c r="AC11" s="662"/>
      <c r="AD11" s="663">
        <v>104014</v>
      </c>
      <c r="AE11" s="658"/>
      <c r="AF11" s="658"/>
      <c r="AG11" s="658"/>
      <c r="AH11" s="658"/>
      <c r="AI11" s="658"/>
      <c r="AJ11" s="658"/>
      <c r="AK11" s="659"/>
      <c r="AL11" s="660">
        <v>3.1</v>
      </c>
      <c r="AM11" s="661"/>
      <c r="AN11" s="661"/>
      <c r="AO11" s="697"/>
      <c r="AP11" s="654" t="s">
        <v>254</v>
      </c>
      <c r="AQ11" s="655"/>
      <c r="AR11" s="655"/>
      <c r="AS11" s="655"/>
      <c r="AT11" s="655"/>
      <c r="AU11" s="655"/>
      <c r="AV11" s="655"/>
      <c r="AW11" s="655"/>
      <c r="AX11" s="655"/>
      <c r="AY11" s="655"/>
      <c r="AZ11" s="655"/>
      <c r="BA11" s="655"/>
      <c r="BB11" s="655"/>
      <c r="BC11" s="655"/>
      <c r="BD11" s="655"/>
      <c r="BE11" s="655"/>
      <c r="BF11" s="656"/>
      <c r="BG11" s="657">
        <v>5313</v>
      </c>
      <c r="BH11" s="658"/>
      <c r="BI11" s="658"/>
      <c r="BJ11" s="658"/>
      <c r="BK11" s="658"/>
      <c r="BL11" s="658"/>
      <c r="BM11" s="658"/>
      <c r="BN11" s="659"/>
      <c r="BO11" s="695">
        <v>0.8</v>
      </c>
      <c r="BP11" s="695"/>
      <c r="BQ11" s="695"/>
      <c r="BR11" s="695"/>
      <c r="BS11" s="696" t="s">
        <v>133</v>
      </c>
      <c r="BT11" s="696"/>
      <c r="BU11" s="696"/>
      <c r="BV11" s="696"/>
      <c r="BW11" s="696"/>
      <c r="BX11" s="696"/>
      <c r="BY11" s="696"/>
      <c r="BZ11" s="696"/>
      <c r="CA11" s="696"/>
      <c r="CB11" s="734"/>
      <c r="CD11" s="654" t="s">
        <v>255</v>
      </c>
      <c r="CE11" s="655"/>
      <c r="CF11" s="655"/>
      <c r="CG11" s="655"/>
      <c r="CH11" s="655"/>
      <c r="CI11" s="655"/>
      <c r="CJ11" s="655"/>
      <c r="CK11" s="655"/>
      <c r="CL11" s="655"/>
      <c r="CM11" s="655"/>
      <c r="CN11" s="655"/>
      <c r="CO11" s="655"/>
      <c r="CP11" s="655"/>
      <c r="CQ11" s="656"/>
      <c r="CR11" s="657">
        <v>515896</v>
      </c>
      <c r="CS11" s="658"/>
      <c r="CT11" s="658"/>
      <c r="CU11" s="658"/>
      <c r="CV11" s="658"/>
      <c r="CW11" s="658"/>
      <c r="CX11" s="658"/>
      <c r="CY11" s="659"/>
      <c r="CZ11" s="695">
        <v>8.6</v>
      </c>
      <c r="DA11" s="695"/>
      <c r="DB11" s="695"/>
      <c r="DC11" s="695"/>
      <c r="DD11" s="663">
        <v>190578</v>
      </c>
      <c r="DE11" s="658"/>
      <c r="DF11" s="658"/>
      <c r="DG11" s="658"/>
      <c r="DH11" s="658"/>
      <c r="DI11" s="658"/>
      <c r="DJ11" s="658"/>
      <c r="DK11" s="658"/>
      <c r="DL11" s="658"/>
      <c r="DM11" s="658"/>
      <c r="DN11" s="658"/>
      <c r="DO11" s="658"/>
      <c r="DP11" s="659"/>
      <c r="DQ11" s="663">
        <v>197446</v>
      </c>
      <c r="DR11" s="658"/>
      <c r="DS11" s="658"/>
      <c r="DT11" s="658"/>
      <c r="DU11" s="658"/>
      <c r="DV11" s="658"/>
      <c r="DW11" s="658"/>
      <c r="DX11" s="658"/>
      <c r="DY11" s="658"/>
      <c r="DZ11" s="658"/>
      <c r="EA11" s="658"/>
      <c r="EB11" s="658"/>
      <c r="EC11" s="694"/>
    </row>
    <row r="12" spans="2:143" ht="11.25" customHeight="1" x14ac:dyDescent="0.15">
      <c r="B12" s="654" t="s">
        <v>256</v>
      </c>
      <c r="C12" s="655"/>
      <c r="D12" s="655"/>
      <c r="E12" s="655"/>
      <c r="F12" s="655"/>
      <c r="G12" s="655"/>
      <c r="H12" s="655"/>
      <c r="I12" s="655"/>
      <c r="J12" s="655"/>
      <c r="K12" s="655"/>
      <c r="L12" s="655"/>
      <c r="M12" s="655"/>
      <c r="N12" s="655"/>
      <c r="O12" s="655"/>
      <c r="P12" s="655"/>
      <c r="Q12" s="656"/>
      <c r="R12" s="657" t="s">
        <v>133</v>
      </c>
      <c r="S12" s="658"/>
      <c r="T12" s="658"/>
      <c r="U12" s="658"/>
      <c r="V12" s="658"/>
      <c r="W12" s="658"/>
      <c r="X12" s="658"/>
      <c r="Y12" s="659"/>
      <c r="Z12" s="695" t="s">
        <v>133</v>
      </c>
      <c r="AA12" s="695"/>
      <c r="AB12" s="695"/>
      <c r="AC12" s="695"/>
      <c r="AD12" s="696" t="s">
        <v>133</v>
      </c>
      <c r="AE12" s="696"/>
      <c r="AF12" s="696"/>
      <c r="AG12" s="696"/>
      <c r="AH12" s="696"/>
      <c r="AI12" s="696"/>
      <c r="AJ12" s="696"/>
      <c r="AK12" s="696"/>
      <c r="AL12" s="660" t="s">
        <v>133</v>
      </c>
      <c r="AM12" s="661"/>
      <c r="AN12" s="661"/>
      <c r="AO12" s="697"/>
      <c r="AP12" s="654" t="s">
        <v>257</v>
      </c>
      <c r="AQ12" s="655"/>
      <c r="AR12" s="655"/>
      <c r="AS12" s="655"/>
      <c r="AT12" s="655"/>
      <c r="AU12" s="655"/>
      <c r="AV12" s="655"/>
      <c r="AW12" s="655"/>
      <c r="AX12" s="655"/>
      <c r="AY12" s="655"/>
      <c r="AZ12" s="655"/>
      <c r="BA12" s="655"/>
      <c r="BB12" s="655"/>
      <c r="BC12" s="655"/>
      <c r="BD12" s="655"/>
      <c r="BE12" s="655"/>
      <c r="BF12" s="656"/>
      <c r="BG12" s="657">
        <v>448483</v>
      </c>
      <c r="BH12" s="658"/>
      <c r="BI12" s="658"/>
      <c r="BJ12" s="658"/>
      <c r="BK12" s="658"/>
      <c r="BL12" s="658"/>
      <c r="BM12" s="658"/>
      <c r="BN12" s="659"/>
      <c r="BO12" s="695">
        <v>69.5</v>
      </c>
      <c r="BP12" s="695"/>
      <c r="BQ12" s="695"/>
      <c r="BR12" s="695"/>
      <c r="BS12" s="696" t="s">
        <v>133</v>
      </c>
      <c r="BT12" s="696"/>
      <c r="BU12" s="696"/>
      <c r="BV12" s="696"/>
      <c r="BW12" s="696"/>
      <c r="BX12" s="696"/>
      <c r="BY12" s="696"/>
      <c r="BZ12" s="696"/>
      <c r="CA12" s="696"/>
      <c r="CB12" s="734"/>
      <c r="CD12" s="654" t="s">
        <v>258</v>
      </c>
      <c r="CE12" s="655"/>
      <c r="CF12" s="655"/>
      <c r="CG12" s="655"/>
      <c r="CH12" s="655"/>
      <c r="CI12" s="655"/>
      <c r="CJ12" s="655"/>
      <c r="CK12" s="655"/>
      <c r="CL12" s="655"/>
      <c r="CM12" s="655"/>
      <c r="CN12" s="655"/>
      <c r="CO12" s="655"/>
      <c r="CP12" s="655"/>
      <c r="CQ12" s="656"/>
      <c r="CR12" s="657">
        <v>230090</v>
      </c>
      <c r="CS12" s="658"/>
      <c r="CT12" s="658"/>
      <c r="CU12" s="658"/>
      <c r="CV12" s="658"/>
      <c r="CW12" s="658"/>
      <c r="CX12" s="658"/>
      <c r="CY12" s="659"/>
      <c r="CZ12" s="695">
        <v>3.8</v>
      </c>
      <c r="DA12" s="695"/>
      <c r="DB12" s="695"/>
      <c r="DC12" s="695"/>
      <c r="DD12" s="663">
        <v>67421</v>
      </c>
      <c r="DE12" s="658"/>
      <c r="DF12" s="658"/>
      <c r="DG12" s="658"/>
      <c r="DH12" s="658"/>
      <c r="DI12" s="658"/>
      <c r="DJ12" s="658"/>
      <c r="DK12" s="658"/>
      <c r="DL12" s="658"/>
      <c r="DM12" s="658"/>
      <c r="DN12" s="658"/>
      <c r="DO12" s="658"/>
      <c r="DP12" s="659"/>
      <c r="DQ12" s="663">
        <v>100265</v>
      </c>
      <c r="DR12" s="658"/>
      <c r="DS12" s="658"/>
      <c r="DT12" s="658"/>
      <c r="DU12" s="658"/>
      <c r="DV12" s="658"/>
      <c r="DW12" s="658"/>
      <c r="DX12" s="658"/>
      <c r="DY12" s="658"/>
      <c r="DZ12" s="658"/>
      <c r="EA12" s="658"/>
      <c r="EB12" s="658"/>
      <c r="EC12" s="694"/>
    </row>
    <row r="13" spans="2:143" ht="11.25" customHeight="1" x14ac:dyDescent="0.15">
      <c r="B13" s="654" t="s">
        <v>259</v>
      </c>
      <c r="C13" s="655"/>
      <c r="D13" s="655"/>
      <c r="E13" s="655"/>
      <c r="F13" s="655"/>
      <c r="G13" s="655"/>
      <c r="H13" s="655"/>
      <c r="I13" s="655"/>
      <c r="J13" s="655"/>
      <c r="K13" s="655"/>
      <c r="L13" s="655"/>
      <c r="M13" s="655"/>
      <c r="N13" s="655"/>
      <c r="O13" s="655"/>
      <c r="P13" s="655"/>
      <c r="Q13" s="656"/>
      <c r="R13" s="657" t="s">
        <v>133</v>
      </c>
      <c r="S13" s="658"/>
      <c r="T13" s="658"/>
      <c r="U13" s="658"/>
      <c r="V13" s="658"/>
      <c r="W13" s="658"/>
      <c r="X13" s="658"/>
      <c r="Y13" s="659"/>
      <c r="Z13" s="695" t="s">
        <v>133</v>
      </c>
      <c r="AA13" s="695"/>
      <c r="AB13" s="695"/>
      <c r="AC13" s="695"/>
      <c r="AD13" s="696" t="s">
        <v>133</v>
      </c>
      <c r="AE13" s="696"/>
      <c r="AF13" s="696"/>
      <c r="AG13" s="696"/>
      <c r="AH13" s="696"/>
      <c r="AI13" s="696"/>
      <c r="AJ13" s="696"/>
      <c r="AK13" s="696"/>
      <c r="AL13" s="660" t="s">
        <v>133</v>
      </c>
      <c r="AM13" s="661"/>
      <c r="AN13" s="661"/>
      <c r="AO13" s="697"/>
      <c r="AP13" s="654" t="s">
        <v>260</v>
      </c>
      <c r="AQ13" s="655"/>
      <c r="AR13" s="655"/>
      <c r="AS13" s="655"/>
      <c r="AT13" s="655"/>
      <c r="AU13" s="655"/>
      <c r="AV13" s="655"/>
      <c r="AW13" s="655"/>
      <c r="AX13" s="655"/>
      <c r="AY13" s="655"/>
      <c r="AZ13" s="655"/>
      <c r="BA13" s="655"/>
      <c r="BB13" s="655"/>
      <c r="BC13" s="655"/>
      <c r="BD13" s="655"/>
      <c r="BE13" s="655"/>
      <c r="BF13" s="656"/>
      <c r="BG13" s="657">
        <v>227581</v>
      </c>
      <c r="BH13" s="658"/>
      <c r="BI13" s="658"/>
      <c r="BJ13" s="658"/>
      <c r="BK13" s="658"/>
      <c r="BL13" s="658"/>
      <c r="BM13" s="658"/>
      <c r="BN13" s="659"/>
      <c r="BO13" s="695">
        <v>35.299999999999997</v>
      </c>
      <c r="BP13" s="695"/>
      <c r="BQ13" s="695"/>
      <c r="BR13" s="695"/>
      <c r="BS13" s="696" t="s">
        <v>261</v>
      </c>
      <c r="BT13" s="696"/>
      <c r="BU13" s="696"/>
      <c r="BV13" s="696"/>
      <c r="BW13" s="696"/>
      <c r="BX13" s="696"/>
      <c r="BY13" s="696"/>
      <c r="BZ13" s="696"/>
      <c r="CA13" s="696"/>
      <c r="CB13" s="734"/>
      <c r="CD13" s="654" t="s">
        <v>262</v>
      </c>
      <c r="CE13" s="655"/>
      <c r="CF13" s="655"/>
      <c r="CG13" s="655"/>
      <c r="CH13" s="655"/>
      <c r="CI13" s="655"/>
      <c r="CJ13" s="655"/>
      <c r="CK13" s="655"/>
      <c r="CL13" s="655"/>
      <c r="CM13" s="655"/>
      <c r="CN13" s="655"/>
      <c r="CO13" s="655"/>
      <c r="CP13" s="655"/>
      <c r="CQ13" s="656"/>
      <c r="CR13" s="657">
        <v>240510</v>
      </c>
      <c r="CS13" s="658"/>
      <c r="CT13" s="658"/>
      <c r="CU13" s="658"/>
      <c r="CV13" s="658"/>
      <c r="CW13" s="658"/>
      <c r="CX13" s="658"/>
      <c r="CY13" s="659"/>
      <c r="CZ13" s="695">
        <v>4</v>
      </c>
      <c r="DA13" s="695"/>
      <c r="DB13" s="695"/>
      <c r="DC13" s="695"/>
      <c r="DD13" s="663">
        <v>137058</v>
      </c>
      <c r="DE13" s="658"/>
      <c r="DF13" s="658"/>
      <c r="DG13" s="658"/>
      <c r="DH13" s="658"/>
      <c r="DI13" s="658"/>
      <c r="DJ13" s="658"/>
      <c r="DK13" s="658"/>
      <c r="DL13" s="658"/>
      <c r="DM13" s="658"/>
      <c r="DN13" s="658"/>
      <c r="DO13" s="658"/>
      <c r="DP13" s="659"/>
      <c r="DQ13" s="663">
        <v>92943</v>
      </c>
      <c r="DR13" s="658"/>
      <c r="DS13" s="658"/>
      <c r="DT13" s="658"/>
      <c r="DU13" s="658"/>
      <c r="DV13" s="658"/>
      <c r="DW13" s="658"/>
      <c r="DX13" s="658"/>
      <c r="DY13" s="658"/>
      <c r="DZ13" s="658"/>
      <c r="EA13" s="658"/>
      <c r="EB13" s="658"/>
      <c r="EC13" s="694"/>
    </row>
    <row r="14" spans="2:143" ht="11.25" customHeight="1" x14ac:dyDescent="0.15">
      <c r="B14" s="654" t="s">
        <v>263</v>
      </c>
      <c r="C14" s="655"/>
      <c r="D14" s="655"/>
      <c r="E14" s="655"/>
      <c r="F14" s="655"/>
      <c r="G14" s="655"/>
      <c r="H14" s="655"/>
      <c r="I14" s="655"/>
      <c r="J14" s="655"/>
      <c r="K14" s="655"/>
      <c r="L14" s="655"/>
      <c r="M14" s="655"/>
      <c r="N14" s="655"/>
      <c r="O14" s="655"/>
      <c r="P14" s="655"/>
      <c r="Q14" s="656"/>
      <c r="R14" s="657">
        <v>29</v>
      </c>
      <c r="S14" s="658"/>
      <c r="T14" s="658"/>
      <c r="U14" s="658"/>
      <c r="V14" s="658"/>
      <c r="W14" s="658"/>
      <c r="X14" s="658"/>
      <c r="Y14" s="659"/>
      <c r="Z14" s="695">
        <v>0</v>
      </c>
      <c r="AA14" s="695"/>
      <c r="AB14" s="695"/>
      <c r="AC14" s="695"/>
      <c r="AD14" s="696">
        <v>29</v>
      </c>
      <c r="AE14" s="696"/>
      <c r="AF14" s="696"/>
      <c r="AG14" s="696"/>
      <c r="AH14" s="696"/>
      <c r="AI14" s="696"/>
      <c r="AJ14" s="696"/>
      <c r="AK14" s="696"/>
      <c r="AL14" s="660">
        <v>0</v>
      </c>
      <c r="AM14" s="661"/>
      <c r="AN14" s="661"/>
      <c r="AO14" s="697"/>
      <c r="AP14" s="654" t="s">
        <v>264</v>
      </c>
      <c r="AQ14" s="655"/>
      <c r="AR14" s="655"/>
      <c r="AS14" s="655"/>
      <c r="AT14" s="655"/>
      <c r="AU14" s="655"/>
      <c r="AV14" s="655"/>
      <c r="AW14" s="655"/>
      <c r="AX14" s="655"/>
      <c r="AY14" s="655"/>
      <c r="AZ14" s="655"/>
      <c r="BA14" s="655"/>
      <c r="BB14" s="655"/>
      <c r="BC14" s="655"/>
      <c r="BD14" s="655"/>
      <c r="BE14" s="655"/>
      <c r="BF14" s="656"/>
      <c r="BG14" s="657">
        <v>19577</v>
      </c>
      <c r="BH14" s="658"/>
      <c r="BI14" s="658"/>
      <c r="BJ14" s="658"/>
      <c r="BK14" s="658"/>
      <c r="BL14" s="658"/>
      <c r="BM14" s="658"/>
      <c r="BN14" s="659"/>
      <c r="BO14" s="695">
        <v>3</v>
      </c>
      <c r="BP14" s="695"/>
      <c r="BQ14" s="695"/>
      <c r="BR14" s="695"/>
      <c r="BS14" s="696" t="s">
        <v>133</v>
      </c>
      <c r="BT14" s="696"/>
      <c r="BU14" s="696"/>
      <c r="BV14" s="696"/>
      <c r="BW14" s="696"/>
      <c r="BX14" s="696"/>
      <c r="BY14" s="696"/>
      <c r="BZ14" s="696"/>
      <c r="CA14" s="696"/>
      <c r="CB14" s="734"/>
      <c r="CD14" s="654" t="s">
        <v>265</v>
      </c>
      <c r="CE14" s="655"/>
      <c r="CF14" s="655"/>
      <c r="CG14" s="655"/>
      <c r="CH14" s="655"/>
      <c r="CI14" s="655"/>
      <c r="CJ14" s="655"/>
      <c r="CK14" s="655"/>
      <c r="CL14" s="655"/>
      <c r="CM14" s="655"/>
      <c r="CN14" s="655"/>
      <c r="CO14" s="655"/>
      <c r="CP14" s="655"/>
      <c r="CQ14" s="656"/>
      <c r="CR14" s="657">
        <v>196350</v>
      </c>
      <c r="CS14" s="658"/>
      <c r="CT14" s="658"/>
      <c r="CU14" s="658"/>
      <c r="CV14" s="658"/>
      <c r="CW14" s="658"/>
      <c r="CX14" s="658"/>
      <c r="CY14" s="659"/>
      <c r="CZ14" s="695">
        <v>3.3</v>
      </c>
      <c r="DA14" s="695"/>
      <c r="DB14" s="695"/>
      <c r="DC14" s="695"/>
      <c r="DD14" s="663" t="s">
        <v>133</v>
      </c>
      <c r="DE14" s="658"/>
      <c r="DF14" s="658"/>
      <c r="DG14" s="658"/>
      <c r="DH14" s="658"/>
      <c r="DI14" s="658"/>
      <c r="DJ14" s="658"/>
      <c r="DK14" s="658"/>
      <c r="DL14" s="658"/>
      <c r="DM14" s="658"/>
      <c r="DN14" s="658"/>
      <c r="DO14" s="658"/>
      <c r="DP14" s="659"/>
      <c r="DQ14" s="663">
        <v>196350</v>
      </c>
      <c r="DR14" s="658"/>
      <c r="DS14" s="658"/>
      <c r="DT14" s="658"/>
      <c r="DU14" s="658"/>
      <c r="DV14" s="658"/>
      <c r="DW14" s="658"/>
      <c r="DX14" s="658"/>
      <c r="DY14" s="658"/>
      <c r="DZ14" s="658"/>
      <c r="EA14" s="658"/>
      <c r="EB14" s="658"/>
      <c r="EC14" s="694"/>
    </row>
    <row r="15" spans="2:143" ht="11.25" customHeight="1" x14ac:dyDescent="0.15">
      <c r="B15" s="654" t="s">
        <v>266</v>
      </c>
      <c r="C15" s="655"/>
      <c r="D15" s="655"/>
      <c r="E15" s="655"/>
      <c r="F15" s="655"/>
      <c r="G15" s="655"/>
      <c r="H15" s="655"/>
      <c r="I15" s="655"/>
      <c r="J15" s="655"/>
      <c r="K15" s="655"/>
      <c r="L15" s="655"/>
      <c r="M15" s="655"/>
      <c r="N15" s="655"/>
      <c r="O15" s="655"/>
      <c r="P15" s="655"/>
      <c r="Q15" s="656"/>
      <c r="R15" s="657" t="s">
        <v>133</v>
      </c>
      <c r="S15" s="658"/>
      <c r="T15" s="658"/>
      <c r="U15" s="658"/>
      <c r="V15" s="658"/>
      <c r="W15" s="658"/>
      <c r="X15" s="658"/>
      <c r="Y15" s="659"/>
      <c r="Z15" s="695" t="s">
        <v>133</v>
      </c>
      <c r="AA15" s="695"/>
      <c r="AB15" s="695"/>
      <c r="AC15" s="695"/>
      <c r="AD15" s="696" t="s">
        <v>133</v>
      </c>
      <c r="AE15" s="696"/>
      <c r="AF15" s="696"/>
      <c r="AG15" s="696"/>
      <c r="AH15" s="696"/>
      <c r="AI15" s="696"/>
      <c r="AJ15" s="696"/>
      <c r="AK15" s="696"/>
      <c r="AL15" s="660" t="s">
        <v>133</v>
      </c>
      <c r="AM15" s="661"/>
      <c r="AN15" s="661"/>
      <c r="AO15" s="697"/>
      <c r="AP15" s="654" t="s">
        <v>267</v>
      </c>
      <c r="AQ15" s="655"/>
      <c r="AR15" s="655"/>
      <c r="AS15" s="655"/>
      <c r="AT15" s="655"/>
      <c r="AU15" s="655"/>
      <c r="AV15" s="655"/>
      <c r="AW15" s="655"/>
      <c r="AX15" s="655"/>
      <c r="AY15" s="655"/>
      <c r="AZ15" s="655"/>
      <c r="BA15" s="655"/>
      <c r="BB15" s="655"/>
      <c r="BC15" s="655"/>
      <c r="BD15" s="655"/>
      <c r="BE15" s="655"/>
      <c r="BF15" s="656"/>
      <c r="BG15" s="657">
        <v>25135</v>
      </c>
      <c r="BH15" s="658"/>
      <c r="BI15" s="658"/>
      <c r="BJ15" s="658"/>
      <c r="BK15" s="658"/>
      <c r="BL15" s="658"/>
      <c r="BM15" s="658"/>
      <c r="BN15" s="659"/>
      <c r="BO15" s="695">
        <v>3.9</v>
      </c>
      <c r="BP15" s="695"/>
      <c r="BQ15" s="695"/>
      <c r="BR15" s="695"/>
      <c r="BS15" s="696" t="s">
        <v>133</v>
      </c>
      <c r="BT15" s="696"/>
      <c r="BU15" s="696"/>
      <c r="BV15" s="696"/>
      <c r="BW15" s="696"/>
      <c r="BX15" s="696"/>
      <c r="BY15" s="696"/>
      <c r="BZ15" s="696"/>
      <c r="CA15" s="696"/>
      <c r="CB15" s="734"/>
      <c r="CD15" s="654" t="s">
        <v>268</v>
      </c>
      <c r="CE15" s="655"/>
      <c r="CF15" s="655"/>
      <c r="CG15" s="655"/>
      <c r="CH15" s="655"/>
      <c r="CI15" s="655"/>
      <c r="CJ15" s="655"/>
      <c r="CK15" s="655"/>
      <c r="CL15" s="655"/>
      <c r="CM15" s="655"/>
      <c r="CN15" s="655"/>
      <c r="CO15" s="655"/>
      <c r="CP15" s="655"/>
      <c r="CQ15" s="656"/>
      <c r="CR15" s="657">
        <v>1236713</v>
      </c>
      <c r="CS15" s="658"/>
      <c r="CT15" s="658"/>
      <c r="CU15" s="658"/>
      <c r="CV15" s="658"/>
      <c r="CW15" s="658"/>
      <c r="CX15" s="658"/>
      <c r="CY15" s="659"/>
      <c r="CZ15" s="695">
        <v>20.6</v>
      </c>
      <c r="DA15" s="695"/>
      <c r="DB15" s="695"/>
      <c r="DC15" s="695"/>
      <c r="DD15" s="663">
        <v>392761</v>
      </c>
      <c r="DE15" s="658"/>
      <c r="DF15" s="658"/>
      <c r="DG15" s="658"/>
      <c r="DH15" s="658"/>
      <c r="DI15" s="658"/>
      <c r="DJ15" s="658"/>
      <c r="DK15" s="658"/>
      <c r="DL15" s="658"/>
      <c r="DM15" s="658"/>
      <c r="DN15" s="658"/>
      <c r="DO15" s="658"/>
      <c r="DP15" s="659"/>
      <c r="DQ15" s="663">
        <v>845247</v>
      </c>
      <c r="DR15" s="658"/>
      <c r="DS15" s="658"/>
      <c r="DT15" s="658"/>
      <c r="DU15" s="658"/>
      <c r="DV15" s="658"/>
      <c r="DW15" s="658"/>
      <c r="DX15" s="658"/>
      <c r="DY15" s="658"/>
      <c r="DZ15" s="658"/>
      <c r="EA15" s="658"/>
      <c r="EB15" s="658"/>
      <c r="EC15" s="694"/>
    </row>
    <row r="16" spans="2:143" ht="11.25" customHeight="1" x14ac:dyDescent="0.15">
      <c r="B16" s="654" t="s">
        <v>269</v>
      </c>
      <c r="C16" s="655"/>
      <c r="D16" s="655"/>
      <c r="E16" s="655"/>
      <c r="F16" s="655"/>
      <c r="G16" s="655"/>
      <c r="H16" s="655"/>
      <c r="I16" s="655"/>
      <c r="J16" s="655"/>
      <c r="K16" s="655"/>
      <c r="L16" s="655"/>
      <c r="M16" s="655"/>
      <c r="N16" s="655"/>
      <c r="O16" s="655"/>
      <c r="P16" s="655"/>
      <c r="Q16" s="656"/>
      <c r="R16" s="657">
        <v>2660</v>
      </c>
      <c r="S16" s="658"/>
      <c r="T16" s="658"/>
      <c r="U16" s="658"/>
      <c r="V16" s="658"/>
      <c r="W16" s="658"/>
      <c r="X16" s="658"/>
      <c r="Y16" s="659"/>
      <c r="Z16" s="695">
        <v>0</v>
      </c>
      <c r="AA16" s="695"/>
      <c r="AB16" s="695"/>
      <c r="AC16" s="695"/>
      <c r="AD16" s="696">
        <v>2660</v>
      </c>
      <c r="AE16" s="696"/>
      <c r="AF16" s="696"/>
      <c r="AG16" s="696"/>
      <c r="AH16" s="696"/>
      <c r="AI16" s="696"/>
      <c r="AJ16" s="696"/>
      <c r="AK16" s="696"/>
      <c r="AL16" s="660">
        <v>0.1</v>
      </c>
      <c r="AM16" s="661"/>
      <c r="AN16" s="661"/>
      <c r="AO16" s="697"/>
      <c r="AP16" s="654" t="s">
        <v>270</v>
      </c>
      <c r="AQ16" s="655"/>
      <c r="AR16" s="655"/>
      <c r="AS16" s="655"/>
      <c r="AT16" s="655"/>
      <c r="AU16" s="655"/>
      <c r="AV16" s="655"/>
      <c r="AW16" s="655"/>
      <c r="AX16" s="655"/>
      <c r="AY16" s="655"/>
      <c r="AZ16" s="655"/>
      <c r="BA16" s="655"/>
      <c r="BB16" s="655"/>
      <c r="BC16" s="655"/>
      <c r="BD16" s="655"/>
      <c r="BE16" s="655"/>
      <c r="BF16" s="656"/>
      <c r="BG16" s="657">
        <v>923</v>
      </c>
      <c r="BH16" s="658"/>
      <c r="BI16" s="658"/>
      <c r="BJ16" s="658"/>
      <c r="BK16" s="658"/>
      <c r="BL16" s="658"/>
      <c r="BM16" s="658"/>
      <c r="BN16" s="659"/>
      <c r="BO16" s="695">
        <v>0.1</v>
      </c>
      <c r="BP16" s="695"/>
      <c r="BQ16" s="695"/>
      <c r="BR16" s="695"/>
      <c r="BS16" s="696" t="s">
        <v>133</v>
      </c>
      <c r="BT16" s="696"/>
      <c r="BU16" s="696"/>
      <c r="BV16" s="696"/>
      <c r="BW16" s="696"/>
      <c r="BX16" s="696"/>
      <c r="BY16" s="696"/>
      <c r="BZ16" s="696"/>
      <c r="CA16" s="696"/>
      <c r="CB16" s="734"/>
      <c r="CD16" s="654" t="s">
        <v>271</v>
      </c>
      <c r="CE16" s="655"/>
      <c r="CF16" s="655"/>
      <c r="CG16" s="655"/>
      <c r="CH16" s="655"/>
      <c r="CI16" s="655"/>
      <c r="CJ16" s="655"/>
      <c r="CK16" s="655"/>
      <c r="CL16" s="655"/>
      <c r="CM16" s="655"/>
      <c r="CN16" s="655"/>
      <c r="CO16" s="655"/>
      <c r="CP16" s="655"/>
      <c r="CQ16" s="656"/>
      <c r="CR16" s="657">
        <v>7882</v>
      </c>
      <c r="CS16" s="658"/>
      <c r="CT16" s="658"/>
      <c r="CU16" s="658"/>
      <c r="CV16" s="658"/>
      <c r="CW16" s="658"/>
      <c r="CX16" s="658"/>
      <c r="CY16" s="659"/>
      <c r="CZ16" s="695">
        <v>0.1</v>
      </c>
      <c r="DA16" s="695"/>
      <c r="DB16" s="695"/>
      <c r="DC16" s="695"/>
      <c r="DD16" s="663" t="s">
        <v>261</v>
      </c>
      <c r="DE16" s="658"/>
      <c r="DF16" s="658"/>
      <c r="DG16" s="658"/>
      <c r="DH16" s="658"/>
      <c r="DI16" s="658"/>
      <c r="DJ16" s="658"/>
      <c r="DK16" s="658"/>
      <c r="DL16" s="658"/>
      <c r="DM16" s="658"/>
      <c r="DN16" s="658"/>
      <c r="DO16" s="658"/>
      <c r="DP16" s="659"/>
      <c r="DQ16" s="663">
        <v>7882</v>
      </c>
      <c r="DR16" s="658"/>
      <c r="DS16" s="658"/>
      <c r="DT16" s="658"/>
      <c r="DU16" s="658"/>
      <c r="DV16" s="658"/>
      <c r="DW16" s="658"/>
      <c r="DX16" s="658"/>
      <c r="DY16" s="658"/>
      <c r="DZ16" s="658"/>
      <c r="EA16" s="658"/>
      <c r="EB16" s="658"/>
      <c r="EC16" s="694"/>
    </row>
    <row r="17" spans="2:133" ht="11.25" customHeight="1" x14ac:dyDescent="0.15">
      <c r="B17" s="654" t="s">
        <v>272</v>
      </c>
      <c r="C17" s="655"/>
      <c r="D17" s="655"/>
      <c r="E17" s="655"/>
      <c r="F17" s="655"/>
      <c r="G17" s="655"/>
      <c r="H17" s="655"/>
      <c r="I17" s="655"/>
      <c r="J17" s="655"/>
      <c r="K17" s="655"/>
      <c r="L17" s="655"/>
      <c r="M17" s="655"/>
      <c r="N17" s="655"/>
      <c r="O17" s="655"/>
      <c r="P17" s="655"/>
      <c r="Q17" s="656"/>
      <c r="R17" s="657">
        <v>5501</v>
      </c>
      <c r="S17" s="658"/>
      <c r="T17" s="658"/>
      <c r="U17" s="658"/>
      <c r="V17" s="658"/>
      <c r="W17" s="658"/>
      <c r="X17" s="658"/>
      <c r="Y17" s="659"/>
      <c r="Z17" s="695">
        <v>0.1</v>
      </c>
      <c r="AA17" s="695"/>
      <c r="AB17" s="695"/>
      <c r="AC17" s="695"/>
      <c r="AD17" s="696">
        <v>5501</v>
      </c>
      <c r="AE17" s="696"/>
      <c r="AF17" s="696"/>
      <c r="AG17" s="696"/>
      <c r="AH17" s="696"/>
      <c r="AI17" s="696"/>
      <c r="AJ17" s="696"/>
      <c r="AK17" s="696"/>
      <c r="AL17" s="660">
        <v>0.2</v>
      </c>
      <c r="AM17" s="661"/>
      <c r="AN17" s="661"/>
      <c r="AO17" s="697"/>
      <c r="AP17" s="654" t="s">
        <v>273</v>
      </c>
      <c r="AQ17" s="655"/>
      <c r="AR17" s="655"/>
      <c r="AS17" s="655"/>
      <c r="AT17" s="655"/>
      <c r="AU17" s="655"/>
      <c r="AV17" s="655"/>
      <c r="AW17" s="655"/>
      <c r="AX17" s="655"/>
      <c r="AY17" s="655"/>
      <c r="AZ17" s="655"/>
      <c r="BA17" s="655"/>
      <c r="BB17" s="655"/>
      <c r="BC17" s="655"/>
      <c r="BD17" s="655"/>
      <c r="BE17" s="655"/>
      <c r="BF17" s="656"/>
      <c r="BG17" s="657" t="s">
        <v>133</v>
      </c>
      <c r="BH17" s="658"/>
      <c r="BI17" s="658"/>
      <c r="BJ17" s="658"/>
      <c r="BK17" s="658"/>
      <c r="BL17" s="658"/>
      <c r="BM17" s="658"/>
      <c r="BN17" s="659"/>
      <c r="BO17" s="695" t="s">
        <v>133</v>
      </c>
      <c r="BP17" s="695"/>
      <c r="BQ17" s="695"/>
      <c r="BR17" s="695"/>
      <c r="BS17" s="696" t="s">
        <v>133</v>
      </c>
      <c r="BT17" s="696"/>
      <c r="BU17" s="696"/>
      <c r="BV17" s="696"/>
      <c r="BW17" s="696"/>
      <c r="BX17" s="696"/>
      <c r="BY17" s="696"/>
      <c r="BZ17" s="696"/>
      <c r="CA17" s="696"/>
      <c r="CB17" s="734"/>
      <c r="CD17" s="654" t="s">
        <v>274</v>
      </c>
      <c r="CE17" s="655"/>
      <c r="CF17" s="655"/>
      <c r="CG17" s="655"/>
      <c r="CH17" s="655"/>
      <c r="CI17" s="655"/>
      <c r="CJ17" s="655"/>
      <c r="CK17" s="655"/>
      <c r="CL17" s="655"/>
      <c r="CM17" s="655"/>
      <c r="CN17" s="655"/>
      <c r="CO17" s="655"/>
      <c r="CP17" s="655"/>
      <c r="CQ17" s="656"/>
      <c r="CR17" s="657">
        <v>715906</v>
      </c>
      <c r="CS17" s="658"/>
      <c r="CT17" s="658"/>
      <c r="CU17" s="658"/>
      <c r="CV17" s="658"/>
      <c r="CW17" s="658"/>
      <c r="CX17" s="658"/>
      <c r="CY17" s="659"/>
      <c r="CZ17" s="695">
        <v>11.9</v>
      </c>
      <c r="DA17" s="695"/>
      <c r="DB17" s="695"/>
      <c r="DC17" s="695"/>
      <c r="DD17" s="663" t="s">
        <v>133</v>
      </c>
      <c r="DE17" s="658"/>
      <c r="DF17" s="658"/>
      <c r="DG17" s="658"/>
      <c r="DH17" s="658"/>
      <c r="DI17" s="658"/>
      <c r="DJ17" s="658"/>
      <c r="DK17" s="658"/>
      <c r="DL17" s="658"/>
      <c r="DM17" s="658"/>
      <c r="DN17" s="658"/>
      <c r="DO17" s="658"/>
      <c r="DP17" s="659"/>
      <c r="DQ17" s="663">
        <v>715906</v>
      </c>
      <c r="DR17" s="658"/>
      <c r="DS17" s="658"/>
      <c r="DT17" s="658"/>
      <c r="DU17" s="658"/>
      <c r="DV17" s="658"/>
      <c r="DW17" s="658"/>
      <c r="DX17" s="658"/>
      <c r="DY17" s="658"/>
      <c r="DZ17" s="658"/>
      <c r="EA17" s="658"/>
      <c r="EB17" s="658"/>
      <c r="EC17" s="694"/>
    </row>
    <row r="18" spans="2:133" ht="11.25" customHeight="1" x14ac:dyDescent="0.15">
      <c r="B18" s="654" t="s">
        <v>275</v>
      </c>
      <c r="C18" s="655"/>
      <c r="D18" s="655"/>
      <c r="E18" s="655"/>
      <c r="F18" s="655"/>
      <c r="G18" s="655"/>
      <c r="H18" s="655"/>
      <c r="I18" s="655"/>
      <c r="J18" s="655"/>
      <c r="K18" s="655"/>
      <c r="L18" s="655"/>
      <c r="M18" s="655"/>
      <c r="N18" s="655"/>
      <c r="O18" s="655"/>
      <c r="P18" s="655"/>
      <c r="Q18" s="656"/>
      <c r="R18" s="657">
        <v>1446</v>
      </c>
      <c r="S18" s="658"/>
      <c r="T18" s="658"/>
      <c r="U18" s="658"/>
      <c r="V18" s="658"/>
      <c r="W18" s="658"/>
      <c r="X18" s="658"/>
      <c r="Y18" s="659"/>
      <c r="Z18" s="695">
        <v>0</v>
      </c>
      <c r="AA18" s="695"/>
      <c r="AB18" s="695"/>
      <c r="AC18" s="695"/>
      <c r="AD18" s="696">
        <v>1446</v>
      </c>
      <c r="AE18" s="696"/>
      <c r="AF18" s="696"/>
      <c r="AG18" s="696"/>
      <c r="AH18" s="696"/>
      <c r="AI18" s="696"/>
      <c r="AJ18" s="696"/>
      <c r="AK18" s="696"/>
      <c r="AL18" s="660">
        <v>0</v>
      </c>
      <c r="AM18" s="661"/>
      <c r="AN18" s="661"/>
      <c r="AO18" s="697"/>
      <c r="AP18" s="654" t="s">
        <v>276</v>
      </c>
      <c r="AQ18" s="655"/>
      <c r="AR18" s="655"/>
      <c r="AS18" s="655"/>
      <c r="AT18" s="655"/>
      <c r="AU18" s="655"/>
      <c r="AV18" s="655"/>
      <c r="AW18" s="655"/>
      <c r="AX18" s="655"/>
      <c r="AY18" s="655"/>
      <c r="AZ18" s="655"/>
      <c r="BA18" s="655"/>
      <c r="BB18" s="655"/>
      <c r="BC18" s="655"/>
      <c r="BD18" s="655"/>
      <c r="BE18" s="655"/>
      <c r="BF18" s="656"/>
      <c r="BG18" s="657" t="s">
        <v>133</v>
      </c>
      <c r="BH18" s="658"/>
      <c r="BI18" s="658"/>
      <c r="BJ18" s="658"/>
      <c r="BK18" s="658"/>
      <c r="BL18" s="658"/>
      <c r="BM18" s="658"/>
      <c r="BN18" s="659"/>
      <c r="BO18" s="695" t="s">
        <v>133</v>
      </c>
      <c r="BP18" s="695"/>
      <c r="BQ18" s="695"/>
      <c r="BR18" s="695"/>
      <c r="BS18" s="696" t="s">
        <v>261</v>
      </c>
      <c r="BT18" s="696"/>
      <c r="BU18" s="696"/>
      <c r="BV18" s="696"/>
      <c r="BW18" s="696"/>
      <c r="BX18" s="696"/>
      <c r="BY18" s="696"/>
      <c r="BZ18" s="696"/>
      <c r="CA18" s="696"/>
      <c r="CB18" s="734"/>
      <c r="CD18" s="654" t="s">
        <v>277</v>
      </c>
      <c r="CE18" s="655"/>
      <c r="CF18" s="655"/>
      <c r="CG18" s="655"/>
      <c r="CH18" s="655"/>
      <c r="CI18" s="655"/>
      <c r="CJ18" s="655"/>
      <c r="CK18" s="655"/>
      <c r="CL18" s="655"/>
      <c r="CM18" s="655"/>
      <c r="CN18" s="655"/>
      <c r="CO18" s="655"/>
      <c r="CP18" s="655"/>
      <c r="CQ18" s="656"/>
      <c r="CR18" s="657" t="s">
        <v>261</v>
      </c>
      <c r="CS18" s="658"/>
      <c r="CT18" s="658"/>
      <c r="CU18" s="658"/>
      <c r="CV18" s="658"/>
      <c r="CW18" s="658"/>
      <c r="CX18" s="658"/>
      <c r="CY18" s="659"/>
      <c r="CZ18" s="695" t="s">
        <v>133</v>
      </c>
      <c r="DA18" s="695"/>
      <c r="DB18" s="695"/>
      <c r="DC18" s="695"/>
      <c r="DD18" s="663" t="s">
        <v>133</v>
      </c>
      <c r="DE18" s="658"/>
      <c r="DF18" s="658"/>
      <c r="DG18" s="658"/>
      <c r="DH18" s="658"/>
      <c r="DI18" s="658"/>
      <c r="DJ18" s="658"/>
      <c r="DK18" s="658"/>
      <c r="DL18" s="658"/>
      <c r="DM18" s="658"/>
      <c r="DN18" s="658"/>
      <c r="DO18" s="658"/>
      <c r="DP18" s="659"/>
      <c r="DQ18" s="663" t="s">
        <v>133</v>
      </c>
      <c r="DR18" s="658"/>
      <c r="DS18" s="658"/>
      <c r="DT18" s="658"/>
      <c r="DU18" s="658"/>
      <c r="DV18" s="658"/>
      <c r="DW18" s="658"/>
      <c r="DX18" s="658"/>
      <c r="DY18" s="658"/>
      <c r="DZ18" s="658"/>
      <c r="EA18" s="658"/>
      <c r="EB18" s="658"/>
      <c r="EC18" s="694"/>
    </row>
    <row r="19" spans="2:133" ht="11.25" customHeight="1" x14ac:dyDescent="0.15">
      <c r="B19" s="654" t="s">
        <v>278</v>
      </c>
      <c r="C19" s="655"/>
      <c r="D19" s="655"/>
      <c r="E19" s="655"/>
      <c r="F19" s="655"/>
      <c r="G19" s="655"/>
      <c r="H19" s="655"/>
      <c r="I19" s="655"/>
      <c r="J19" s="655"/>
      <c r="K19" s="655"/>
      <c r="L19" s="655"/>
      <c r="M19" s="655"/>
      <c r="N19" s="655"/>
      <c r="O19" s="655"/>
      <c r="P19" s="655"/>
      <c r="Q19" s="656"/>
      <c r="R19" s="657">
        <v>1374</v>
      </c>
      <c r="S19" s="658"/>
      <c r="T19" s="658"/>
      <c r="U19" s="658"/>
      <c r="V19" s="658"/>
      <c r="W19" s="658"/>
      <c r="X19" s="658"/>
      <c r="Y19" s="659"/>
      <c r="Z19" s="695">
        <v>0</v>
      </c>
      <c r="AA19" s="695"/>
      <c r="AB19" s="695"/>
      <c r="AC19" s="695"/>
      <c r="AD19" s="696">
        <v>1374</v>
      </c>
      <c r="AE19" s="696"/>
      <c r="AF19" s="696"/>
      <c r="AG19" s="696"/>
      <c r="AH19" s="696"/>
      <c r="AI19" s="696"/>
      <c r="AJ19" s="696"/>
      <c r="AK19" s="696"/>
      <c r="AL19" s="660">
        <v>0</v>
      </c>
      <c r="AM19" s="661"/>
      <c r="AN19" s="661"/>
      <c r="AO19" s="697"/>
      <c r="AP19" s="654" t="s">
        <v>279</v>
      </c>
      <c r="AQ19" s="655"/>
      <c r="AR19" s="655"/>
      <c r="AS19" s="655"/>
      <c r="AT19" s="655"/>
      <c r="AU19" s="655"/>
      <c r="AV19" s="655"/>
      <c r="AW19" s="655"/>
      <c r="AX19" s="655"/>
      <c r="AY19" s="655"/>
      <c r="AZ19" s="655"/>
      <c r="BA19" s="655"/>
      <c r="BB19" s="655"/>
      <c r="BC19" s="655"/>
      <c r="BD19" s="655"/>
      <c r="BE19" s="655"/>
      <c r="BF19" s="656"/>
      <c r="BG19" s="657" t="s">
        <v>133</v>
      </c>
      <c r="BH19" s="658"/>
      <c r="BI19" s="658"/>
      <c r="BJ19" s="658"/>
      <c r="BK19" s="658"/>
      <c r="BL19" s="658"/>
      <c r="BM19" s="658"/>
      <c r="BN19" s="659"/>
      <c r="BO19" s="695" t="s">
        <v>133</v>
      </c>
      <c r="BP19" s="695"/>
      <c r="BQ19" s="695"/>
      <c r="BR19" s="695"/>
      <c r="BS19" s="696" t="s">
        <v>133</v>
      </c>
      <c r="BT19" s="696"/>
      <c r="BU19" s="696"/>
      <c r="BV19" s="696"/>
      <c r="BW19" s="696"/>
      <c r="BX19" s="696"/>
      <c r="BY19" s="696"/>
      <c r="BZ19" s="696"/>
      <c r="CA19" s="696"/>
      <c r="CB19" s="734"/>
      <c r="CD19" s="654" t="s">
        <v>280</v>
      </c>
      <c r="CE19" s="655"/>
      <c r="CF19" s="655"/>
      <c r="CG19" s="655"/>
      <c r="CH19" s="655"/>
      <c r="CI19" s="655"/>
      <c r="CJ19" s="655"/>
      <c r="CK19" s="655"/>
      <c r="CL19" s="655"/>
      <c r="CM19" s="655"/>
      <c r="CN19" s="655"/>
      <c r="CO19" s="655"/>
      <c r="CP19" s="655"/>
      <c r="CQ19" s="656"/>
      <c r="CR19" s="657" t="s">
        <v>133</v>
      </c>
      <c r="CS19" s="658"/>
      <c r="CT19" s="658"/>
      <c r="CU19" s="658"/>
      <c r="CV19" s="658"/>
      <c r="CW19" s="658"/>
      <c r="CX19" s="658"/>
      <c r="CY19" s="659"/>
      <c r="CZ19" s="695" t="s">
        <v>261</v>
      </c>
      <c r="DA19" s="695"/>
      <c r="DB19" s="695"/>
      <c r="DC19" s="695"/>
      <c r="DD19" s="663" t="s">
        <v>261</v>
      </c>
      <c r="DE19" s="658"/>
      <c r="DF19" s="658"/>
      <c r="DG19" s="658"/>
      <c r="DH19" s="658"/>
      <c r="DI19" s="658"/>
      <c r="DJ19" s="658"/>
      <c r="DK19" s="658"/>
      <c r="DL19" s="658"/>
      <c r="DM19" s="658"/>
      <c r="DN19" s="658"/>
      <c r="DO19" s="658"/>
      <c r="DP19" s="659"/>
      <c r="DQ19" s="663" t="s">
        <v>133</v>
      </c>
      <c r="DR19" s="658"/>
      <c r="DS19" s="658"/>
      <c r="DT19" s="658"/>
      <c r="DU19" s="658"/>
      <c r="DV19" s="658"/>
      <c r="DW19" s="658"/>
      <c r="DX19" s="658"/>
      <c r="DY19" s="658"/>
      <c r="DZ19" s="658"/>
      <c r="EA19" s="658"/>
      <c r="EB19" s="658"/>
      <c r="EC19" s="694"/>
    </row>
    <row r="20" spans="2:133" ht="11.25" customHeight="1" x14ac:dyDescent="0.15">
      <c r="B20" s="724" t="s">
        <v>281</v>
      </c>
      <c r="C20" s="725"/>
      <c r="D20" s="725"/>
      <c r="E20" s="725"/>
      <c r="F20" s="725"/>
      <c r="G20" s="725"/>
      <c r="H20" s="725"/>
      <c r="I20" s="725"/>
      <c r="J20" s="725"/>
      <c r="K20" s="725"/>
      <c r="L20" s="725"/>
      <c r="M20" s="725"/>
      <c r="N20" s="725"/>
      <c r="O20" s="725"/>
      <c r="P20" s="725"/>
      <c r="Q20" s="726"/>
      <c r="R20" s="657">
        <v>72</v>
      </c>
      <c r="S20" s="658"/>
      <c r="T20" s="658"/>
      <c r="U20" s="658"/>
      <c r="V20" s="658"/>
      <c r="W20" s="658"/>
      <c r="X20" s="658"/>
      <c r="Y20" s="659"/>
      <c r="Z20" s="695">
        <v>0</v>
      </c>
      <c r="AA20" s="695"/>
      <c r="AB20" s="695"/>
      <c r="AC20" s="695"/>
      <c r="AD20" s="696">
        <v>72</v>
      </c>
      <c r="AE20" s="696"/>
      <c r="AF20" s="696"/>
      <c r="AG20" s="696"/>
      <c r="AH20" s="696"/>
      <c r="AI20" s="696"/>
      <c r="AJ20" s="696"/>
      <c r="AK20" s="696"/>
      <c r="AL20" s="660">
        <v>0</v>
      </c>
      <c r="AM20" s="661"/>
      <c r="AN20" s="661"/>
      <c r="AO20" s="697"/>
      <c r="AP20" s="654" t="s">
        <v>282</v>
      </c>
      <c r="AQ20" s="655"/>
      <c r="AR20" s="655"/>
      <c r="AS20" s="655"/>
      <c r="AT20" s="655"/>
      <c r="AU20" s="655"/>
      <c r="AV20" s="655"/>
      <c r="AW20" s="655"/>
      <c r="AX20" s="655"/>
      <c r="AY20" s="655"/>
      <c r="AZ20" s="655"/>
      <c r="BA20" s="655"/>
      <c r="BB20" s="655"/>
      <c r="BC20" s="655"/>
      <c r="BD20" s="655"/>
      <c r="BE20" s="655"/>
      <c r="BF20" s="656"/>
      <c r="BG20" s="657" t="s">
        <v>133</v>
      </c>
      <c r="BH20" s="658"/>
      <c r="BI20" s="658"/>
      <c r="BJ20" s="658"/>
      <c r="BK20" s="658"/>
      <c r="BL20" s="658"/>
      <c r="BM20" s="658"/>
      <c r="BN20" s="659"/>
      <c r="BO20" s="695" t="s">
        <v>133</v>
      </c>
      <c r="BP20" s="695"/>
      <c r="BQ20" s="695"/>
      <c r="BR20" s="695"/>
      <c r="BS20" s="696" t="s">
        <v>133</v>
      </c>
      <c r="BT20" s="696"/>
      <c r="BU20" s="696"/>
      <c r="BV20" s="696"/>
      <c r="BW20" s="696"/>
      <c r="BX20" s="696"/>
      <c r="BY20" s="696"/>
      <c r="BZ20" s="696"/>
      <c r="CA20" s="696"/>
      <c r="CB20" s="734"/>
      <c r="CD20" s="654" t="s">
        <v>283</v>
      </c>
      <c r="CE20" s="655"/>
      <c r="CF20" s="655"/>
      <c r="CG20" s="655"/>
      <c r="CH20" s="655"/>
      <c r="CI20" s="655"/>
      <c r="CJ20" s="655"/>
      <c r="CK20" s="655"/>
      <c r="CL20" s="655"/>
      <c r="CM20" s="655"/>
      <c r="CN20" s="655"/>
      <c r="CO20" s="655"/>
      <c r="CP20" s="655"/>
      <c r="CQ20" s="656"/>
      <c r="CR20" s="657">
        <v>5992168</v>
      </c>
      <c r="CS20" s="658"/>
      <c r="CT20" s="658"/>
      <c r="CU20" s="658"/>
      <c r="CV20" s="658"/>
      <c r="CW20" s="658"/>
      <c r="CX20" s="658"/>
      <c r="CY20" s="659"/>
      <c r="CZ20" s="695">
        <v>100</v>
      </c>
      <c r="DA20" s="695"/>
      <c r="DB20" s="695"/>
      <c r="DC20" s="695"/>
      <c r="DD20" s="663">
        <v>895373</v>
      </c>
      <c r="DE20" s="658"/>
      <c r="DF20" s="658"/>
      <c r="DG20" s="658"/>
      <c r="DH20" s="658"/>
      <c r="DI20" s="658"/>
      <c r="DJ20" s="658"/>
      <c r="DK20" s="658"/>
      <c r="DL20" s="658"/>
      <c r="DM20" s="658"/>
      <c r="DN20" s="658"/>
      <c r="DO20" s="658"/>
      <c r="DP20" s="659"/>
      <c r="DQ20" s="663">
        <v>3901733</v>
      </c>
      <c r="DR20" s="658"/>
      <c r="DS20" s="658"/>
      <c r="DT20" s="658"/>
      <c r="DU20" s="658"/>
      <c r="DV20" s="658"/>
      <c r="DW20" s="658"/>
      <c r="DX20" s="658"/>
      <c r="DY20" s="658"/>
      <c r="DZ20" s="658"/>
      <c r="EA20" s="658"/>
      <c r="EB20" s="658"/>
      <c r="EC20" s="694"/>
    </row>
    <row r="21" spans="2:133" ht="11.25" customHeight="1" x14ac:dyDescent="0.15">
      <c r="B21" s="654" t="s">
        <v>284</v>
      </c>
      <c r="C21" s="655"/>
      <c r="D21" s="655"/>
      <c r="E21" s="655"/>
      <c r="F21" s="655"/>
      <c r="G21" s="655"/>
      <c r="H21" s="655"/>
      <c r="I21" s="655"/>
      <c r="J21" s="655"/>
      <c r="K21" s="655"/>
      <c r="L21" s="655"/>
      <c r="M21" s="655"/>
      <c r="N21" s="655"/>
      <c r="O21" s="655"/>
      <c r="P21" s="655"/>
      <c r="Q21" s="656"/>
      <c r="R21" s="657">
        <v>2683905</v>
      </c>
      <c r="S21" s="658"/>
      <c r="T21" s="658"/>
      <c r="U21" s="658"/>
      <c r="V21" s="658"/>
      <c r="W21" s="658"/>
      <c r="X21" s="658"/>
      <c r="Y21" s="659"/>
      <c r="Z21" s="695">
        <v>41.8</v>
      </c>
      <c r="AA21" s="695"/>
      <c r="AB21" s="695"/>
      <c r="AC21" s="695"/>
      <c r="AD21" s="696">
        <v>2480860</v>
      </c>
      <c r="AE21" s="696"/>
      <c r="AF21" s="696"/>
      <c r="AG21" s="696"/>
      <c r="AH21" s="696"/>
      <c r="AI21" s="696"/>
      <c r="AJ21" s="696"/>
      <c r="AK21" s="696"/>
      <c r="AL21" s="660">
        <v>73.599999999999994</v>
      </c>
      <c r="AM21" s="661"/>
      <c r="AN21" s="661"/>
      <c r="AO21" s="697"/>
      <c r="AP21" s="654" t="s">
        <v>285</v>
      </c>
      <c r="AQ21" s="735"/>
      <c r="AR21" s="735"/>
      <c r="AS21" s="735"/>
      <c r="AT21" s="735"/>
      <c r="AU21" s="735"/>
      <c r="AV21" s="735"/>
      <c r="AW21" s="735"/>
      <c r="AX21" s="735"/>
      <c r="AY21" s="735"/>
      <c r="AZ21" s="735"/>
      <c r="BA21" s="735"/>
      <c r="BB21" s="735"/>
      <c r="BC21" s="735"/>
      <c r="BD21" s="735"/>
      <c r="BE21" s="735"/>
      <c r="BF21" s="736"/>
      <c r="BG21" s="657" t="s">
        <v>133</v>
      </c>
      <c r="BH21" s="658"/>
      <c r="BI21" s="658"/>
      <c r="BJ21" s="658"/>
      <c r="BK21" s="658"/>
      <c r="BL21" s="658"/>
      <c r="BM21" s="658"/>
      <c r="BN21" s="659"/>
      <c r="BO21" s="695" t="s">
        <v>261</v>
      </c>
      <c r="BP21" s="695"/>
      <c r="BQ21" s="695"/>
      <c r="BR21" s="695"/>
      <c r="BS21" s="696" t="s">
        <v>133</v>
      </c>
      <c r="BT21" s="696"/>
      <c r="BU21" s="696"/>
      <c r="BV21" s="696"/>
      <c r="BW21" s="696"/>
      <c r="BX21" s="696"/>
      <c r="BY21" s="696"/>
      <c r="BZ21" s="696"/>
      <c r="CA21" s="696"/>
      <c r="CB21" s="734"/>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286</v>
      </c>
      <c r="C22" s="655"/>
      <c r="D22" s="655"/>
      <c r="E22" s="655"/>
      <c r="F22" s="655"/>
      <c r="G22" s="655"/>
      <c r="H22" s="655"/>
      <c r="I22" s="655"/>
      <c r="J22" s="655"/>
      <c r="K22" s="655"/>
      <c r="L22" s="655"/>
      <c r="M22" s="655"/>
      <c r="N22" s="655"/>
      <c r="O22" s="655"/>
      <c r="P22" s="655"/>
      <c r="Q22" s="656"/>
      <c r="R22" s="657">
        <v>2480860</v>
      </c>
      <c r="S22" s="658"/>
      <c r="T22" s="658"/>
      <c r="U22" s="658"/>
      <c r="V22" s="658"/>
      <c r="W22" s="658"/>
      <c r="X22" s="658"/>
      <c r="Y22" s="659"/>
      <c r="Z22" s="695">
        <v>38.700000000000003</v>
      </c>
      <c r="AA22" s="695"/>
      <c r="AB22" s="695"/>
      <c r="AC22" s="695"/>
      <c r="AD22" s="696">
        <v>2480860</v>
      </c>
      <c r="AE22" s="696"/>
      <c r="AF22" s="696"/>
      <c r="AG22" s="696"/>
      <c r="AH22" s="696"/>
      <c r="AI22" s="696"/>
      <c r="AJ22" s="696"/>
      <c r="AK22" s="696"/>
      <c r="AL22" s="660">
        <v>73.599999999999994</v>
      </c>
      <c r="AM22" s="661"/>
      <c r="AN22" s="661"/>
      <c r="AO22" s="697"/>
      <c r="AP22" s="654" t="s">
        <v>287</v>
      </c>
      <c r="AQ22" s="735"/>
      <c r="AR22" s="735"/>
      <c r="AS22" s="735"/>
      <c r="AT22" s="735"/>
      <c r="AU22" s="735"/>
      <c r="AV22" s="735"/>
      <c r="AW22" s="735"/>
      <c r="AX22" s="735"/>
      <c r="AY22" s="735"/>
      <c r="AZ22" s="735"/>
      <c r="BA22" s="735"/>
      <c r="BB22" s="735"/>
      <c r="BC22" s="735"/>
      <c r="BD22" s="735"/>
      <c r="BE22" s="735"/>
      <c r="BF22" s="736"/>
      <c r="BG22" s="657" t="s">
        <v>133</v>
      </c>
      <c r="BH22" s="658"/>
      <c r="BI22" s="658"/>
      <c r="BJ22" s="658"/>
      <c r="BK22" s="658"/>
      <c r="BL22" s="658"/>
      <c r="BM22" s="658"/>
      <c r="BN22" s="659"/>
      <c r="BO22" s="695" t="s">
        <v>133</v>
      </c>
      <c r="BP22" s="695"/>
      <c r="BQ22" s="695"/>
      <c r="BR22" s="695"/>
      <c r="BS22" s="696" t="s">
        <v>133</v>
      </c>
      <c r="BT22" s="696"/>
      <c r="BU22" s="696"/>
      <c r="BV22" s="696"/>
      <c r="BW22" s="696"/>
      <c r="BX22" s="696"/>
      <c r="BY22" s="696"/>
      <c r="BZ22" s="696"/>
      <c r="CA22" s="696"/>
      <c r="CB22" s="734"/>
      <c r="CD22" s="709" t="s">
        <v>288</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289</v>
      </c>
      <c r="C23" s="655"/>
      <c r="D23" s="655"/>
      <c r="E23" s="655"/>
      <c r="F23" s="655"/>
      <c r="G23" s="655"/>
      <c r="H23" s="655"/>
      <c r="I23" s="655"/>
      <c r="J23" s="655"/>
      <c r="K23" s="655"/>
      <c r="L23" s="655"/>
      <c r="M23" s="655"/>
      <c r="N23" s="655"/>
      <c r="O23" s="655"/>
      <c r="P23" s="655"/>
      <c r="Q23" s="656"/>
      <c r="R23" s="657">
        <v>203045</v>
      </c>
      <c r="S23" s="658"/>
      <c r="T23" s="658"/>
      <c r="U23" s="658"/>
      <c r="V23" s="658"/>
      <c r="W23" s="658"/>
      <c r="X23" s="658"/>
      <c r="Y23" s="659"/>
      <c r="Z23" s="695">
        <v>3.2</v>
      </c>
      <c r="AA23" s="695"/>
      <c r="AB23" s="695"/>
      <c r="AC23" s="695"/>
      <c r="AD23" s="696" t="s">
        <v>133</v>
      </c>
      <c r="AE23" s="696"/>
      <c r="AF23" s="696"/>
      <c r="AG23" s="696"/>
      <c r="AH23" s="696"/>
      <c r="AI23" s="696"/>
      <c r="AJ23" s="696"/>
      <c r="AK23" s="696"/>
      <c r="AL23" s="660" t="s">
        <v>133</v>
      </c>
      <c r="AM23" s="661"/>
      <c r="AN23" s="661"/>
      <c r="AO23" s="697"/>
      <c r="AP23" s="654" t="s">
        <v>290</v>
      </c>
      <c r="AQ23" s="735"/>
      <c r="AR23" s="735"/>
      <c r="AS23" s="735"/>
      <c r="AT23" s="735"/>
      <c r="AU23" s="735"/>
      <c r="AV23" s="735"/>
      <c r="AW23" s="735"/>
      <c r="AX23" s="735"/>
      <c r="AY23" s="735"/>
      <c r="AZ23" s="735"/>
      <c r="BA23" s="735"/>
      <c r="BB23" s="735"/>
      <c r="BC23" s="735"/>
      <c r="BD23" s="735"/>
      <c r="BE23" s="735"/>
      <c r="BF23" s="736"/>
      <c r="BG23" s="657" t="s">
        <v>133</v>
      </c>
      <c r="BH23" s="658"/>
      <c r="BI23" s="658"/>
      <c r="BJ23" s="658"/>
      <c r="BK23" s="658"/>
      <c r="BL23" s="658"/>
      <c r="BM23" s="658"/>
      <c r="BN23" s="659"/>
      <c r="BO23" s="695" t="s">
        <v>133</v>
      </c>
      <c r="BP23" s="695"/>
      <c r="BQ23" s="695"/>
      <c r="BR23" s="695"/>
      <c r="BS23" s="696" t="s">
        <v>133</v>
      </c>
      <c r="BT23" s="696"/>
      <c r="BU23" s="696"/>
      <c r="BV23" s="696"/>
      <c r="BW23" s="696"/>
      <c r="BX23" s="696"/>
      <c r="BY23" s="696"/>
      <c r="BZ23" s="696"/>
      <c r="CA23" s="696"/>
      <c r="CB23" s="734"/>
      <c r="CD23" s="709" t="s">
        <v>229</v>
      </c>
      <c r="CE23" s="710"/>
      <c r="CF23" s="710"/>
      <c r="CG23" s="710"/>
      <c r="CH23" s="710"/>
      <c r="CI23" s="710"/>
      <c r="CJ23" s="710"/>
      <c r="CK23" s="710"/>
      <c r="CL23" s="710"/>
      <c r="CM23" s="710"/>
      <c r="CN23" s="710"/>
      <c r="CO23" s="710"/>
      <c r="CP23" s="710"/>
      <c r="CQ23" s="711"/>
      <c r="CR23" s="709" t="s">
        <v>291</v>
      </c>
      <c r="CS23" s="710"/>
      <c r="CT23" s="710"/>
      <c r="CU23" s="710"/>
      <c r="CV23" s="710"/>
      <c r="CW23" s="710"/>
      <c r="CX23" s="710"/>
      <c r="CY23" s="711"/>
      <c r="CZ23" s="709" t="s">
        <v>292</v>
      </c>
      <c r="DA23" s="710"/>
      <c r="DB23" s="710"/>
      <c r="DC23" s="711"/>
      <c r="DD23" s="709" t="s">
        <v>293</v>
      </c>
      <c r="DE23" s="710"/>
      <c r="DF23" s="710"/>
      <c r="DG23" s="710"/>
      <c r="DH23" s="710"/>
      <c r="DI23" s="710"/>
      <c r="DJ23" s="710"/>
      <c r="DK23" s="711"/>
      <c r="DL23" s="747" t="s">
        <v>294</v>
      </c>
      <c r="DM23" s="748"/>
      <c r="DN23" s="748"/>
      <c r="DO23" s="748"/>
      <c r="DP23" s="748"/>
      <c r="DQ23" s="748"/>
      <c r="DR23" s="748"/>
      <c r="DS23" s="748"/>
      <c r="DT23" s="748"/>
      <c r="DU23" s="748"/>
      <c r="DV23" s="749"/>
      <c r="DW23" s="709" t="s">
        <v>295</v>
      </c>
      <c r="DX23" s="710"/>
      <c r="DY23" s="710"/>
      <c r="DZ23" s="710"/>
      <c r="EA23" s="710"/>
      <c r="EB23" s="710"/>
      <c r="EC23" s="711"/>
    </row>
    <row r="24" spans="2:133" ht="11.25" customHeight="1" x14ac:dyDescent="0.15">
      <c r="B24" s="654" t="s">
        <v>296</v>
      </c>
      <c r="C24" s="655"/>
      <c r="D24" s="655"/>
      <c r="E24" s="655"/>
      <c r="F24" s="655"/>
      <c r="G24" s="655"/>
      <c r="H24" s="655"/>
      <c r="I24" s="655"/>
      <c r="J24" s="655"/>
      <c r="K24" s="655"/>
      <c r="L24" s="655"/>
      <c r="M24" s="655"/>
      <c r="N24" s="655"/>
      <c r="O24" s="655"/>
      <c r="P24" s="655"/>
      <c r="Q24" s="656"/>
      <c r="R24" s="657" t="s">
        <v>133</v>
      </c>
      <c r="S24" s="658"/>
      <c r="T24" s="658"/>
      <c r="U24" s="658"/>
      <c r="V24" s="658"/>
      <c r="W24" s="658"/>
      <c r="X24" s="658"/>
      <c r="Y24" s="659"/>
      <c r="Z24" s="695" t="s">
        <v>133</v>
      </c>
      <c r="AA24" s="695"/>
      <c r="AB24" s="695"/>
      <c r="AC24" s="695"/>
      <c r="AD24" s="696" t="s">
        <v>133</v>
      </c>
      <c r="AE24" s="696"/>
      <c r="AF24" s="696"/>
      <c r="AG24" s="696"/>
      <c r="AH24" s="696"/>
      <c r="AI24" s="696"/>
      <c r="AJ24" s="696"/>
      <c r="AK24" s="696"/>
      <c r="AL24" s="660" t="s">
        <v>133</v>
      </c>
      <c r="AM24" s="661"/>
      <c r="AN24" s="661"/>
      <c r="AO24" s="697"/>
      <c r="AP24" s="654" t="s">
        <v>297</v>
      </c>
      <c r="AQ24" s="735"/>
      <c r="AR24" s="735"/>
      <c r="AS24" s="735"/>
      <c r="AT24" s="735"/>
      <c r="AU24" s="735"/>
      <c r="AV24" s="735"/>
      <c r="AW24" s="735"/>
      <c r="AX24" s="735"/>
      <c r="AY24" s="735"/>
      <c r="AZ24" s="735"/>
      <c r="BA24" s="735"/>
      <c r="BB24" s="735"/>
      <c r="BC24" s="735"/>
      <c r="BD24" s="735"/>
      <c r="BE24" s="735"/>
      <c r="BF24" s="736"/>
      <c r="BG24" s="657" t="s">
        <v>133</v>
      </c>
      <c r="BH24" s="658"/>
      <c r="BI24" s="658"/>
      <c r="BJ24" s="658"/>
      <c r="BK24" s="658"/>
      <c r="BL24" s="658"/>
      <c r="BM24" s="658"/>
      <c r="BN24" s="659"/>
      <c r="BO24" s="695" t="s">
        <v>133</v>
      </c>
      <c r="BP24" s="695"/>
      <c r="BQ24" s="695"/>
      <c r="BR24" s="695"/>
      <c r="BS24" s="696" t="s">
        <v>133</v>
      </c>
      <c r="BT24" s="696"/>
      <c r="BU24" s="696"/>
      <c r="BV24" s="696"/>
      <c r="BW24" s="696"/>
      <c r="BX24" s="696"/>
      <c r="BY24" s="696"/>
      <c r="BZ24" s="696"/>
      <c r="CA24" s="696"/>
      <c r="CB24" s="734"/>
      <c r="CD24" s="715" t="s">
        <v>298</v>
      </c>
      <c r="CE24" s="716"/>
      <c r="CF24" s="716"/>
      <c r="CG24" s="716"/>
      <c r="CH24" s="716"/>
      <c r="CI24" s="716"/>
      <c r="CJ24" s="716"/>
      <c r="CK24" s="716"/>
      <c r="CL24" s="716"/>
      <c r="CM24" s="716"/>
      <c r="CN24" s="716"/>
      <c r="CO24" s="716"/>
      <c r="CP24" s="716"/>
      <c r="CQ24" s="717"/>
      <c r="CR24" s="712">
        <v>2243975</v>
      </c>
      <c r="CS24" s="713"/>
      <c r="CT24" s="713"/>
      <c r="CU24" s="713"/>
      <c r="CV24" s="713"/>
      <c r="CW24" s="713"/>
      <c r="CX24" s="713"/>
      <c r="CY24" s="738"/>
      <c r="CZ24" s="739">
        <v>37.4</v>
      </c>
      <c r="DA24" s="721"/>
      <c r="DB24" s="721"/>
      <c r="DC24" s="741"/>
      <c r="DD24" s="737">
        <v>1819101</v>
      </c>
      <c r="DE24" s="713"/>
      <c r="DF24" s="713"/>
      <c r="DG24" s="713"/>
      <c r="DH24" s="713"/>
      <c r="DI24" s="713"/>
      <c r="DJ24" s="713"/>
      <c r="DK24" s="738"/>
      <c r="DL24" s="737">
        <v>1806259</v>
      </c>
      <c r="DM24" s="713"/>
      <c r="DN24" s="713"/>
      <c r="DO24" s="713"/>
      <c r="DP24" s="713"/>
      <c r="DQ24" s="713"/>
      <c r="DR24" s="713"/>
      <c r="DS24" s="713"/>
      <c r="DT24" s="713"/>
      <c r="DU24" s="713"/>
      <c r="DV24" s="738"/>
      <c r="DW24" s="739">
        <v>53.1</v>
      </c>
      <c r="DX24" s="721"/>
      <c r="DY24" s="721"/>
      <c r="DZ24" s="721"/>
      <c r="EA24" s="721"/>
      <c r="EB24" s="721"/>
      <c r="EC24" s="740"/>
    </row>
    <row r="25" spans="2:133" ht="11.25" customHeight="1" x14ac:dyDescent="0.15">
      <c r="B25" s="654" t="s">
        <v>299</v>
      </c>
      <c r="C25" s="655"/>
      <c r="D25" s="655"/>
      <c r="E25" s="655"/>
      <c r="F25" s="655"/>
      <c r="G25" s="655"/>
      <c r="H25" s="655"/>
      <c r="I25" s="655"/>
      <c r="J25" s="655"/>
      <c r="K25" s="655"/>
      <c r="L25" s="655"/>
      <c r="M25" s="655"/>
      <c r="N25" s="655"/>
      <c r="O25" s="655"/>
      <c r="P25" s="655"/>
      <c r="Q25" s="656"/>
      <c r="R25" s="657">
        <v>3478566</v>
      </c>
      <c r="S25" s="658"/>
      <c r="T25" s="658"/>
      <c r="U25" s="658"/>
      <c r="V25" s="658"/>
      <c r="W25" s="658"/>
      <c r="X25" s="658"/>
      <c r="Y25" s="659"/>
      <c r="Z25" s="695">
        <v>54.2</v>
      </c>
      <c r="AA25" s="695"/>
      <c r="AB25" s="695"/>
      <c r="AC25" s="695"/>
      <c r="AD25" s="696">
        <v>3274776</v>
      </c>
      <c r="AE25" s="696"/>
      <c r="AF25" s="696"/>
      <c r="AG25" s="696"/>
      <c r="AH25" s="696"/>
      <c r="AI25" s="696"/>
      <c r="AJ25" s="696"/>
      <c r="AK25" s="696"/>
      <c r="AL25" s="660">
        <v>97.2</v>
      </c>
      <c r="AM25" s="661"/>
      <c r="AN25" s="661"/>
      <c r="AO25" s="697"/>
      <c r="AP25" s="654" t="s">
        <v>300</v>
      </c>
      <c r="AQ25" s="735"/>
      <c r="AR25" s="735"/>
      <c r="AS25" s="735"/>
      <c r="AT25" s="735"/>
      <c r="AU25" s="735"/>
      <c r="AV25" s="735"/>
      <c r="AW25" s="735"/>
      <c r="AX25" s="735"/>
      <c r="AY25" s="735"/>
      <c r="AZ25" s="735"/>
      <c r="BA25" s="735"/>
      <c r="BB25" s="735"/>
      <c r="BC25" s="735"/>
      <c r="BD25" s="735"/>
      <c r="BE25" s="735"/>
      <c r="BF25" s="736"/>
      <c r="BG25" s="657" t="s">
        <v>133</v>
      </c>
      <c r="BH25" s="658"/>
      <c r="BI25" s="658"/>
      <c r="BJ25" s="658"/>
      <c r="BK25" s="658"/>
      <c r="BL25" s="658"/>
      <c r="BM25" s="658"/>
      <c r="BN25" s="659"/>
      <c r="BO25" s="695" t="s">
        <v>133</v>
      </c>
      <c r="BP25" s="695"/>
      <c r="BQ25" s="695"/>
      <c r="BR25" s="695"/>
      <c r="BS25" s="696" t="s">
        <v>133</v>
      </c>
      <c r="BT25" s="696"/>
      <c r="BU25" s="696"/>
      <c r="BV25" s="696"/>
      <c r="BW25" s="696"/>
      <c r="BX25" s="696"/>
      <c r="BY25" s="696"/>
      <c r="BZ25" s="696"/>
      <c r="CA25" s="696"/>
      <c r="CB25" s="734"/>
      <c r="CD25" s="654" t="s">
        <v>301</v>
      </c>
      <c r="CE25" s="655"/>
      <c r="CF25" s="655"/>
      <c r="CG25" s="655"/>
      <c r="CH25" s="655"/>
      <c r="CI25" s="655"/>
      <c r="CJ25" s="655"/>
      <c r="CK25" s="655"/>
      <c r="CL25" s="655"/>
      <c r="CM25" s="655"/>
      <c r="CN25" s="655"/>
      <c r="CO25" s="655"/>
      <c r="CP25" s="655"/>
      <c r="CQ25" s="656"/>
      <c r="CR25" s="657">
        <v>1098768</v>
      </c>
      <c r="CS25" s="670"/>
      <c r="CT25" s="670"/>
      <c r="CU25" s="670"/>
      <c r="CV25" s="670"/>
      <c r="CW25" s="670"/>
      <c r="CX25" s="670"/>
      <c r="CY25" s="671"/>
      <c r="CZ25" s="660">
        <v>18.3</v>
      </c>
      <c r="DA25" s="672"/>
      <c r="DB25" s="672"/>
      <c r="DC25" s="673"/>
      <c r="DD25" s="663">
        <v>990825</v>
      </c>
      <c r="DE25" s="670"/>
      <c r="DF25" s="670"/>
      <c r="DG25" s="670"/>
      <c r="DH25" s="670"/>
      <c r="DI25" s="670"/>
      <c r="DJ25" s="670"/>
      <c r="DK25" s="671"/>
      <c r="DL25" s="663">
        <v>977988</v>
      </c>
      <c r="DM25" s="670"/>
      <c r="DN25" s="670"/>
      <c r="DO25" s="670"/>
      <c r="DP25" s="670"/>
      <c r="DQ25" s="670"/>
      <c r="DR25" s="670"/>
      <c r="DS25" s="670"/>
      <c r="DT25" s="670"/>
      <c r="DU25" s="670"/>
      <c r="DV25" s="671"/>
      <c r="DW25" s="660">
        <v>28.8</v>
      </c>
      <c r="DX25" s="672"/>
      <c r="DY25" s="672"/>
      <c r="DZ25" s="672"/>
      <c r="EA25" s="672"/>
      <c r="EB25" s="672"/>
      <c r="EC25" s="684"/>
    </row>
    <row r="26" spans="2:133" ht="11.25" customHeight="1" x14ac:dyDescent="0.15">
      <c r="B26" s="654" t="s">
        <v>302</v>
      </c>
      <c r="C26" s="655"/>
      <c r="D26" s="655"/>
      <c r="E26" s="655"/>
      <c r="F26" s="655"/>
      <c r="G26" s="655"/>
      <c r="H26" s="655"/>
      <c r="I26" s="655"/>
      <c r="J26" s="655"/>
      <c r="K26" s="655"/>
      <c r="L26" s="655"/>
      <c r="M26" s="655"/>
      <c r="N26" s="655"/>
      <c r="O26" s="655"/>
      <c r="P26" s="655"/>
      <c r="Q26" s="656"/>
      <c r="R26" s="657">
        <v>740</v>
      </c>
      <c r="S26" s="658"/>
      <c r="T26" s="658"/>
      <c r="U26" s="658"/>
      <c r="V26" s="658"/>
      <c r="W26" s="658"/>
      <c r="X26" s="658"/>
      <c r="Y26" s="659"/>
      <c r="Z26" s="695">
        <v>0</v>
      </c>
      <c r="AA26" s="695"/>
      <c r="AB26" s="695"/>
      <c r="AC26" s="695"/>
      <c r="AD26" s="696">
        <v>740</v>
      </c>
      <c r="AE26" s="696"/>
      <c r="AF26" s="696"/>
      <c r="AG26" s="696"/>
      <c r="AH26" s="696"/>
      <c r="AI26" s="696"/>
      <c r="AJ26" s="696"/>
      <c r="AK26" s="696"/>
      <c r="AL26" s="660">
        <v>0</v>
      </c>
      <c r="AM26" s="661"/>
      <c r="AN26" s="661"/>
      <c r="AO26" s="697"/>
      <c r="AP26" s="654" t="s">
        <v>303</v>
      </c>
      <c r="AQ26" s="735"/>
      <c r="AR26" s="735"/>
      <c r="AS26" s="735"/>
      <c r="AT26" s="735"/>
      <c r="AU26" s="735"/>
      <c r="AV26" s="735"/>
      <c r="AW26" s="735"/>
      <c r="AX26" s="735"/>
      <c r="AY26" s="735"/>
      <c r="AZ26" s="735"/>
      <c r="BA26" s="735"/>
      <c r="BB26" s="735"/>
      <c r="BC26" s="735"/>
      <c r="BD26" s="735"/>
      <c r="BE26" s="735"/>
      <c r="BF26" s="736"/>
      <c r="BG26" s="657" t="s">
        <v>133</v>
      </c>
      <c r="BH26" s="658"/>
      <c r="BI26" s="658"/>
      <c r="BJ26" s="658"/>
      <c r="BK26" s="658"/>
      <c r="BL26" s="658"/>
      <c r="BM26" s="658"/>
      <c r="BN26" s="659"/>
      <c r="BO26" s="695" t="s">
        <v>133</v>
      </c>
      <c r="BP26" s="695"/>
      <c r="BQ26" s="695"/>
      <c r="BR26" s="695"/>
      <c r="BS26" s="696" t="s">
        <v>133</v>
      </c>
      <c r="BT26" s="696"/>
      <c r="BU26" s="696"/>
      <c r="BV26" s="696"/>
      <c r="BW26" s="696"/>
      <c r="BX26" s="696"/>
      <c r="BY26" s="696"/>
      <c r="BZ26" s="696"/>
      <c r="CA26" s="696"/>
      <c r="CB26" s="734"/>
      <c r="CD26" s="654" t="s">
        <v>304</v>
      </c>
      <c r="CE26" s="655"/>
      <c r="CF26" s="655"/>
      <c r="CG26" s="655"/>
      <c r="CH26" s="655"/>
      <c r="CI26" s="655"/>
      <c r="CJ26" s="655"/>
      <c r="CK26" s="655"/>
      <c r="CL26" s="655"/>
      <c r="CM26" s="655"/>
      <c r="CN26" s="655"/>
      <c r="CO26" s="655"/>
      <c r="CP26" s="655"/>
      <c r="CQ26" s="656"/>
      <c r="CR26" s="657">
        <v>581839</v>
      </c>
      <c r="CS26" s="658"/>
      <c r="CT26" s="658"/>
      <c r="CU26" s="658"/>
      <c r="CV26" s="658"/>
      <c r="CW26" s="658"/>
      <c r="CX26" s="658"/>
      <c r="CY26" s="659"/>
      <c r="CZ26" s="660">
        <v>9.6999999999999993</v>
      </c>
      <c r="DA26" s="672"/>
      <c r="DB26" s="672"/>
      <c r="DC26" s="673"/>
      <c r="DD26" s="663">
        <v>539871</v>
      </c>
      <c r="DE26" s="658"/>
      <c r="DF26" s="658"/>
      <c r="DG26" s="658"/>
      <c r="DH26" s="658"/>
      <c r="DI26" s="658"/>
      <c r="DJ26" s="658"/>
      <c r="DK26" s="659"/>
      <c r="DL26" s="663" t="s">
        <v>133</v>
      </c>
      <c r="DM26" s="658"/>
      <c r="DN26" s="658"/>
      <c r="DO26" s="658"/>
      <c r="DP26" s="658"/>
      <c r="DQ26" s="658"/>
      <c r="DR26" s="658"/>
      <c r="DS26" s="658"/>
      <c r="DT26" s="658"/>
      <c r="DU26" s="658"/>
      <c r="DV26" s="659"/>
      <c r="DW26" s="660" t="s">
        <v>133</v>
      </c>
      <c r="DX26" s="672"/>
      <c r="DY26" s="672"/>
      <c r="DZ26" s="672"/>
      <c r="EA26" s="672"/>
      <c r="EB26" s="672"/>
      <c r="EC26" s="684"/>
    </row>
    <row r="27" spans="2:133" ht="11.25" customHeight="1" x14ac:dyDescent="0.15">
      <c r="B27" s="654" t="s">
        <v>305</v>
      </c>
      <c r="C27" s="655"/>
      <c r="D27" s="655"/>
      <c r="E27" s="655"/>
      <c r="F27" s="655"/>
      <c r="G27" s="655"/>
      <c r="H27" s="655"/>
      <c r="I27" s="655"/>
      <c r="J27" s="655"/>
      <c r="K27" s="655"/>
      <c r="L27" s="655"/>
      <c r="M27" s="655"/>
      <c r="N27" s="655"/>
      <c r="O27" s="655"/>
      <c r="P27" s="655"/>
      <c r="Q27" s="656"/>
      <c r="R27" s="657">
        <v>3239</v>
      </c>
      <c r="S27" s="658"/>
      <c r="T27" s="658"/>
      <c r="U27" s="658"/>
      <c r="V27" s="658"/>
      <c r="W27" s="658"/>
      <c r="X27" s="658"/>
      <c r="Y27" s="659"/>
      <c r="Z27" s="695">
        <v>0.1</v>
      </c>
      <c r="AA27" s="695"/>
      <c r="AB27" s="695"/>
      <c r="AC27" s="695"/>
      <c r="AD27" s="696" t="s">
        <v>133</v>
      </c>
      <c r="AE27" s="696"/>
      <c r="AF27" s="696"/>
      <c r="AG27" s="696"/>
      <c r="AH27" s="696"/>
      <c r="AI27" s="696"/>
      <c r="AJ27" s="696"/>
      <c r="AK27" s="696"/>
      <c r="AL27" s="660" t="s">
        <v>133</v>
      </c>
      <c r="AM27" s="661"/>
      <c r="AN27" s="661"/>
      <c r="AO27" s="697"/>
      <c r="AP27" s="654" t="s">
        <v>306</v>
      </c>
      <c r="AQ27" s="655"/>
      <c r="AR27" s="655"/>
      <c r="AS27" s="655"/>
      <c r="AT27" s="655"/>
      <c r="AU27" s="655"/>
      <c r="AV27" s="655"/>
      <c r="AW27" s="655"/>
      <c r="AX27" s="655"/>
      <c r="AY27" s="655"/>
      <c r="AZ27" s="655"/>
      <c r="BA27" s="655"/>
      <c r="BB27" s="655"/>
      <c r="BC27" s="655"/>
      <c r="BD27" s="655"/>
      <c r="BE27" s="655"/>
      <c r="BF27" s="656"/>
      <c r="BG27" s="657">
        <v>644998</v>
      </c>
      <c r="BH27" s="658"/>
      <c r="BI27" s="658"/>
      <c r="BJ27" s="658"/>
      <c r="BK27" s="658"/>
      <c r="BL27" s="658"/>
      <c r="BM27" s="658"/>
      <c r="BN27" s="659"/>
      <c r="BO27" s="695">
        <v>100</v>
      </c>
      <c r="BP27" s="695"/>
      <c r="BQ27" s="695"/>
      <c r="BR27" s="695"/>
      <c r="BS27" s="696" t="s">
        <v>133</v>
      </c>
      <c r="BT27" s="696"/>
      <c r="BU27" s="696"/>
      <c r="BV27" s="696"/>
      <c r="BW27" s="696"/>
      <c r="BX27" s="696"/>
      <c r="BY27" s="696"/>
      <c r="BZ27" s="696"/>
      <c r="CA27" s="696"/>
      <c r="CB27" s="734"/>
      <c r="CD27" s="654" t="s">
        <v>307</v>
      </c>
      <c r="CE27" s="655"/>
      <c r="CF27" s="655"/>
      <c r="CG27" s="655"/>
      <c r="CH27" s="655"/>
      <c r="CI27" s="655"/>
      <c r="CJ27" s="655"/>
      <c r="CK27" s="655"/>
      <c r="CL27" s="655"/>
      <c r="CM27" s="655"/>
      <c r="CN27" s="655"/>
      <c r="CO27" s="655"/>
      <c r="CP27" s="655"/>
      <c r="CQ27" s="656"/>
      <c r="CR27" s="657">
        <v>429301</v>
      </c>
      <c r="CS27" s="670"/>
      <c r="CT27" s="670"/>
      <c r="CU27" s="670"/>
      <c r="CV27" s="670"/>
      <c r="CW27" s="670"/>
      <c r="CX27" s="670"/>
      <c r="CY27" s="671"/>
      <c r="CZ27" s="660">
        <v>7.2</v>
      </c>
      <c r="DA27" s="672"/>
      <c r="DB27" s="672"/>
      <c r="DC27" s="673"/>
      <c r="DD27" s="663">
        <v>112370</v>
      </c>
      <c r="DE27" s="670"/>
      <c r="DF27" s="670"/>
      <c r="DG27" s="670"/>
      <c r="DH27" s="670"/>
      <c r="DI27" s="670"/>
      <c r="DJ27" s="670"/>
      <c r="DK27" s="671"/>
      <c r="DL27" s="663">
        <v>112365</v>
      </c>
      <c r="DM27" s="670"/>
      <c r="DN27" s="670"/>
      <c r="DO27" s="670"/>
      <c r="DP27" s="670"/>
      <c r="DQ27" s="670"/>
      <c r="DR27" s="670"/>
      <c r="DS27" s="670"/>
      <c r="DT27" s="670"/>
      <c r="DU27" s="670"/>
      <c r="DV27" s="671"/>
      <c r="DW27" s="660">
        <v>3.3</v>
      </c>
      <c r="DX27" s="672"/>
      <c r="DY27" s="672"/>
      <c r="DZ27" s="672"/>
      <c r="EA27" s="672"/>
      <c r="EB27" s="672"/>
      <c r="EC27" s="684"/>
    </row>
    <row r="28" spans="2:133" ht="11.25" customHeight="1" x14ac:dyDescent="0.15">
      <c r="B28" s="654" t="s">
        <v>308</v>
      </c>
      <c r="C28" s="655"/>
      <c r="D28" s="655"/>
      <c r="E28" s="655"/>
      <c r="F28" s="655"/>
      <c r="G28" s="655"/>
      <c r="H28" s="655"/>
      <c r="I28" s="655"/>
      <c r="J28" s="655"/>
      <c r="K28" s="655"/>
      <c r="L28" s="655"/>
      <c r="M28" s="655"/>
      <c r="N28" s="655"/>
      <c r="O28" s="655"/>
      <c r="P28" s="655"/>
      <c r="Q28" s="656"/>
      <c r="R28" s="657">
        <v>51703</v>
      </c>
      <c r="S28" s="658"/>
      <c r="T28" s="658"/>
      <c r="U28" s="658"/>
      <c r="V28" s="658"/>
      <c r="W28" s="658"/>
      <c r="X28" s="658"/>
      <c r="Y28" s="659"/>
      <c r="Z28" s="695">
        <v>0.8</v>
      </c>
      <c r="AA28" s="695"/>
      <c r="AB28" s="695"/>
      <c r="AC28" s="695"/>
      <c r="AD28" s="696" t="s">
        <v>133</v>
      </c>
      <c r="AE28" s="696"/>
      <c r="AF28" s="696"/>
      <c r="AG28" s="696"/>
      <c r="AH28" s="696"/>
      <c r="AI28" s="696"/>
      <c r="AJ28" s="696"/>
      <c r="AK28" s="696"/>
      <c r="AL28" s="660" t="s">
        <v>133</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309</v>
      </c>
      <c r="CE28" s="655"/>
      <c r="CF28" s="655"/>
      <c r="CG28" s="655"/>
      <c r="CH28" s="655"/>
      <c r="CI28" s="655"/>
      <c r="CJ28" s="655"/>
      <c r="CK28" s="655"/>
      <c r="CL28" s="655"/>
      <c r="CM28" s="655"/>
      <c r="CN28" s="655"/>
      <c r="CO28" s="655"/>
      <c r="CP28" s="655"/>
      <c r="CQ28" s="656"/>
      <c r="CR28" s="657">
        <v>715906</v>
      </c>
      <c r="CS28" s="658"/>
      <c r="CT28" s="658"/>
      <c r="CU28" s="658"/>
      <c r="CV28" s="658"/>
      <c r="CW28" s="658"/>
      <c r="CX28" s="658"/>
      <c r="CY28" s="659"/>
      <c r="CZ28" s="660">
        <v>11.9</v>
      </c>
      <c r="DA28" s="672"/>
      <c r="DB28" s="672"/>
      <c r="DC28" s="673"/>
      <c r="DD28" s="663">
        <v>715906</v>
      </c>
      <c r="DE28" s="658"/>
      <c r="DF28" s="658"/>
      <c r="DG28" s="658"/>
      <c r="DH28" s="658"/>
      <c r="DI28" s="658"/>
      <c r="DJ28" s="658"/>
      <c r="DK28" s="659"/>
      <c r="DL28" s="663">
        <v>715906</v>
      </c>
      <c r="DM28" s="658"/>
      <c r="DN28" s="658"/>
      <c r="DO28" s="658"/>
      <c r="DP28" s="658"/>
      <c r="DQ28" s="658"/>
      <c r="DR28" s="658"/>
      <c r="DS28" s="658"/>
      <c r="DT28" s="658"/>
      <c r="DU28" s="658"/>
      <c r="DV28" s="659"/>
      <c r="DW28" s="660">
        <v>21.1</v>
      </c>
      <c r="DX28" s="672"/>
      <c r="DY28" s="672"/>
      <c r="DZ28" s="672"/>
      <c r="EA28" s="672"/>
      <c r="EB28" s="672"/>
      <c r="EC28" s="684"/>
    </row>
    <row r="29" spans="2:133" ht="11.25" customHeight="1" x14ac:dyDescent="0.15">
      <c r="B29" s="654" t="s">
        <v>310</v>
      </c>
      <c r="C29" s="655"/>
      <c r="D29" s="655"/>
      <c r="E29" s="655"/>
      <c r="F29" s="655"/>
      <c r="G29" s="655"/>
      <c r="H29" s="655"/>
      <c r="I29" s="655"/>
      <c r="J29" s="655"/>
      <c r="K29" s="655"/>
      <c r="L29" s="655"/>
      <c r="M29" s="655"/>
      <c r="N29" s="655"/>
      <c r="O29" s="655"/>
      <c r="P29" s="655"/>
      <c r="Q29" s="656"/>
      <c r="R29" s="657">
        <v>4465</v>
      </c>
      <c r="S29" s="658"/>
      <c r="T29" s="658"/>
      <c r="U29" s="658"/>
      <c r="V29" s="658"/>
      <c r="W29" s="658"/>
      <c r="X29" s="658"/>
      <c r="Y29" s="659"/>
      <c r="Z29" s="695">
        <v>0.1</v>
      </c>
      <c r="AA29" s="695"/>
      <c r="AB29" s="695"/>
      <c r="AC29" s="695"/>
      <c r="AD29" s="696" t="s">
        <v>133</v>
      </c>
      <c r="AE29" s="696"/>
      <c r="AF29" s="696"/>
      <c r="AG29" s="696"/>
      <c r="AH29" s="696"/>
      <c r="AI29" s="696"/>
      <c r="AJ29" s="696"/>
      <c r="AK29" s="696"/>
      <c r="AL29" s="660" t="s">
        <v>133</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4"/>
      <c r="CD29" s="676" t="s">
        <v>311</v>
      </c>
      <c r="CE29" s="677"/>
      <c r="CF29" s="654" t="s">
        <v>74</v>
      </c>
      <c r="CG29" s="655"/>
      <c r="CH29" s="655"/>
      <c r="CI29" s="655"/>
      <c r="CJ29" s="655"/>
      <c r="CK29" s="655"/>
      <c r="CL29" s="655"/>
      <c r="CM29" s="655"/>
      <c r="CN29" s="655"/>
      <c r="CO29" s="655"/>
      <c r="CP29" s="655"/>
      <c r="CQ29" s="656"/>
      <c r="CR29" s="657">
        <v>715807</v>
      </c>
      <c r="CS29" s="670"/>
      <c r="CT29" s="670"/>
      <c r="CU29" s="670"/>
      <c r="CV29" s="670"/>
      <c r="CW29" s="670"/>
      <c r="CX29" s="670"/>
      <c r="CY29" s="671"/>
      <c r="CZ29" s="660">
        <v>11.9</v>
      </c>
      <c r="DA29" s="672"/>
      <c r="DB29" s="672"/>
      <c r="DC29" s="673"/>
      <c r="DD29" s="663">
        <v>715807</v>
      </c>
      <c r="DE29" s="670"/>
      <c r="DF29" s="670"/>
      <c r="DG29" s="670"/>
      <c r="DH29" s="670"/>
      <c r="DI29" s="670"/>
      <c r="DJ29" s="670"/>
      <c r="DK29" s="671"/>
      <c r="DL29" s="663">
        <v>715807</v>
      </c>
      <c r="DM29" s="670"/>
      <c r="DN29" s="670"/>
      <c r="DO29" s="670"/>
      <c r="DP29" s="670"/>
      <c r="DQ29" s="670"/>
      <c r="DR29" s="670"/>
      <c r="DS29" s="670"/>
      <c r="DT29" s="670"/>
      <c r="DU29" s="670"/>
      <c r="DV29" s="671"/>
      <c r="DW29" s="660">
        <v>21.1</v>
      </c>
      <c r="DX29" s="672"/>
      <c r="DY29" s="672"/>
      <c r="DZ29" s="672"/>
      <c r="EA29" s="672"/>
      <c r="EB29" s="672"/>
      <c r="EC29" s="684"/>
    </row>
    <row r="30" spans="2:133" ht="11.25" customHeight="1" x14ac:dyDescent="0.15">
      <c r="B30" s="654" t="s">
        <v>312</v>
      </c>
      <c r="C30" s="655"/>
      <c r="D30" s="655"/>
      <c r="E30" s="655"/>
      <c r="F30" s="655"/>
      <c r="G30" s="655"/>
      <c r="H30" s="655"/>
      <c r="I30" s="655"/>
      <c r="J30" s="655"/>
      <c r="K30" s="655"/>
      <c r="L30" s="655"/>
      <c r="M30" s="655"/>
      <c r="N30" s="655"/>
      <c r="O30" s="655"/>
      <c r="P30" s="655"/>
      <c r="Q30" s="656"/>
      <c r="R30" s="657">
        <v>606798</v>
      </c>
      <c r="S30" s="658"/>
      <c r="T30" s="658"/>
      <c r="U30" s="658"/>
      <c r="V30" s="658"/>
      <c r="W30" s="658"/>
      <c r="X30" s="658"/>
      <c r="Y30" s="659"/>
      <c r="Z30" s="695">
        <v>9.5</v>
      </c>
      <c r="AA30" s="695"/>
      <c r="AB30" s="695"/>
      <c r="AC30" s="695"/>
      <c r="AD30" s="696" t="s">
        <v>133</v>
      </c>
      <c r="AE30" s="696"/>
      <c r="AF30" s="696"/>
      <c r="AG30" s="696"/>
      <c r="AH30" s="696"/>
      <c r="AI30" s="696"/>
      <c r="AJ30" s="696"/>
      <c r="AK30" s="696"/>
      <c r="AL30" s="660" t="s">
        <v>261</v>
      </c>
      <c r="AM30" s="661"/>
      <c r="AN30" s="661"/>
      <c r="AO30" s="697"/>
      <c r="AP30" s="709" t="s">
        <v>229</v>
      </c>
      <c r="AQ30" s="710"/>
      <c r="AR30" s="710"/>
      <c r="AS30" s="710"/>
      <c r="AT30" s="710"/>
      <c r="AU30" s="710"/>
      <c r="AV30" s="710"/>
      <c r="AW30" s="710"/>
      <c r="AX30" s="710"/>
      <c r="AY30" s="710"/>
      <c r="AZ30" s="710"/>
      <c r="BA30" s="710"/>
      <c r="BB30" s="710"/>
      <c r="BC30" s="710"/>
      <c r="BD30" s="710"/>
      <c r="BE30" s="710"/>
      <c r="BF30" s="711"/>
      <c r="BG30" s="709" t="s">
        <v>313</v>
      </c>
      <c r="BH30" s="732"/>
      <c r="BI30" s="732"/>
      <c r="BJ30" s="732"/>
      <c r="BK30" s="732"/>
      <c r="BL30" s="732"/>
      <c r="BM30" s="732"/>
      <c r="BN30" s="732"/>
      <c r="BO30" s="732"/>
      <c r="BP30" s="732"/>
      <c r="BQ30" s="733"/>
      <c r="BR30" s="709" t="s">
        <v>314</v>
      </c>
      <c r="BS30" s="732"/>
      <c r="BT30" s="732"/>
      <c r="BU30" s="732"/>
      <c r="BV30" s="732"/>
      <c r="BW30" s="732"/>
      <c r="BX30" s="732"/>
      <c r="BY30" s="732"/>
      <c r="BZ30" s="732"/>
      <c r="CA30" s="732"/>
      <c r="CB30" s="733"/>
      <c r="CD30" s="678"/>
      <c r="CE30" s="679"/>
      <c r="CF30" s="654" t="s">
        <v>315</v>
      </c>
      <c r="CG30" s="655"/>
      <c r="CH30" s="655"/>
      <c r="CI30" s="655"/>
      <c r="CJ30" s="655"/>
      <c r="CK30" s="655"/>
      <c r="CL30" s="655"/>
      <c r="CM30" s="655"/>
      <c r="CN30" s="655"/>
      <c r="CO30" s="655"/>
      <c r="CP30" s="655"/>
      <c r="CQ30" s="656"/>
      <c r="CR30" s="657">
        <v>702025</v>
      </c>
      <c r="CS30" s="658"/>
      <c r="CT30" s="658"/>
      <c r="CU30" s="658"/>
      <c r="CV30" s="658"/>
      <c r="CW30" s="658"/>
      <c r="CX30" s="658"/>
      <c r="CY30" s="659"/>
      <c r="CZ30" s="660">
        <v>11.7</v>
      </c>
      <c r="DA30" s="672"/>
      <c r="DB30" s="672"/>
      <c r="DC30" s="673"/>
      <c r="DD30" s="663">
        <v>702025</v>
      </c>
      <c r="DE30" s="658"/>
      <c r="DF30" s="658"/>
      <c r="DG30" s="658"/>
      <c r="DH30" s="658"/>
      <c r="DI30" s="658"/>
      <c r="DJ30" s="658"/>
      <c r="DK30" s="659"/>
      <c r="DL30" s="663">
        <v>702025</v>
      </c>
      <c r="DM30" s="658"/>
      <c r="DN30" s="658"/>
      <c r="DO30" s="658"/>
      <c r="DP30" s="658"/>
      <c r="DQ30" s="658"/>
      <c r="DR30" s="658"/>
      <c r="DS30" s="658"/>
      <c r="DT30" s="658"/>
      <c r="DU30" s="658"/>
      <c r="DV30" s="659"/>
      <c r="DW30" s="660">
        <v>20.7</v>
      </c>
      <c r="DX30" s="672"/>
      <c r="DY30" s="672"/>
      <c r="DZ30" s="672"/>
      <c r="EA30" s="672"/>
      <c r="EB30" s="672"/>
      <c r="EC30" s="684"/>
    </row>
    <row r="31" spans="2:133" ht="11.25" customHeight="1" x14ac:dyDescent="0.15">
      <c r="B31" s="724" t="s">
        <v>316</v>
      </c>
      <c r="C31" s="725"/>
      <c r="D31" s="725"/>
      <c r="E31" s="725"/>
      <c r="F31" s="725"/>
      <c r="G31" s="725"/>
      <c r="H31" s="725"/>
      <c r="I31" s="725"/>
      <c r="J31" s="725"/>
      <c r="K31" s="725"/>
      <c r="L31" s="725"/>
      <c r="M31" s="725"/>
      <c r="N31" s="725"/>
      <c r="O31" s="725"/>
      <c r="P31" s="725"/>
      <c r="Q31" s="726"/>
      <c r="R31" s="657">
        <v>95160</v>
      </c>
      <c r="S31" s="658"/>
      <c r="T31" s="658"/>
      <c r="U31" s="658"/>
      <c r="V31" s="658"/>
      <c r="W31" s="658"/>
      <c r="X31" s="658"/>
      <c r="Y31" s="659"/>
      <c r="Z31" s="695">
        <v>1.5</v>
      </c>
      <c r="AA31" s="695"/>
      <c r="AB31" s="695"/>
      <c r="AC31" s="695"/>
      <c r="AD31" s="696">
        <v>95160</v>
      </c>
      <c r="AE31" s="696"/>
      <c r="AF31" s="696"/>
      <c r="AG31" s="696"/>
      <c r="AH31" s="696"/>
      <c r="AI31" s="696"/>
      <c r="AJ31" s="696"/>
      <c r="AK31" s="696"/>
      <c r="AL31" s="660">
        <v>2.8</v>
      </c>
      <c r="AM31" s="661"/>
      <c r="AN31" s="661"/>
      <c r="AO31" s="697"/>
      <c r="AP31" s="727" t="s">
        <v>317</v>
      </c>
      <c r="AQ31" s="728"/>
      <c r="AR31" s="728"/>
      <c r="AS31" s="728"/>
      <c r="AT31" s="729" t="s">
        <v>318</v>
      </c>
      <c r="AU31" s="218"/>
      <c r="AV31" s="218"/>
      <c r="AW31" s="218"/>
      <c r="AX31" s="715" t="s">
        <v>195</v>
      </c>
      <c r="AY31" s="716"/>
      <c r="AZ31" s="716"/>
      <c r="BA31" s="716"/>
      <c r="BB31" s="716"/>
      <c r="BC31" s="716"/>
      <c r="BD31" s="716"/>
      <c r="BE31" s="716"/>
      <c r="BF31" s="717"/>
      <c r="BG31" s="719">
        <v>99</v>
      </c>
      <c r="BH31" s="720"/>
      <c r="BI31" s="720"/>
      <c r="BJ31" s="720"/>
      <c r="BK31" s="720"/>
      <c r="BL31" s="720"/>
      <c r="BM31" s="721">
        <v>97</v>
      </c>
      <c r="BN31" s="720"/>
      <c r="BO31" s="720"/>
      <c r="BP31" s="720"/>
      <c r="BQ31" s="722"/>
      <c r="BR31" s="719">
        <v>99.5</v>
      </c>
      <c r="BS31" s="720"/>
      <c r="BT31" s="720"/>
      <c r="BU31" s="720"/>
      <c r="BV31" s="720"/>
      <c r="BW31" s="720"/>
      <c r="BX31" s="721">
        <v>97</v>
      </c>
      <c r="BY31" s="720"/>
      <c r="BZ31" s="720"/>
      <c r="CA31" s="720"/>
      <c r="CB31" s="722"/>
      <c r="CD31" s="678"/>
      <c r="CE31" s="679"/>
      <c r="CF31" s="654" t="s">
        <v>319</v>
      </c>
      <c r="CG31" s="655"/>
      <c r="CH31" s="655"/>
      <c r="CI31" s="655"/>
      <c r="CJ31" s="655"/>
      <c r="CK31" s="655"/>
      <c r="CL31" s="655"/>
      <c r="CM31" s="655"/>
      <c r="CN31" s="655"/>
      <c r="CO31" s="655"/>
      <c r="CP31" s="655"/>
      <c r="CQ31" s="656"/>
      <c r="CR31" s="657">
        <v>13782</v>
      </c>
      <c r="CS31" s="670"/>
      <c r="CT31" s="670"/>
      <c r="CU31" s="670"/>
      <c r="CV31" s="670"/>
      <c r="CW31" s="670"/>
      <c r="CX31" s="670"/>
      <c r="CY31" s="671"/>
      <c r="CZ31" s="660">
        <v>0.2</v>
      </c>
      <c r="DA31" s="672"/>
      <c r="DB31" s="672"/>
      <c r="DC31" s="673"/>
      <c r="DD31" s="663">
        <v>13782</v>
      </c>
      <c r="DE31" s="670"/>
      <c r="DF31" s="670"/>
      <c r="DG31" s="670"/>
      <c r="DH31" s="670"/>
      <c r="DI31" s="670"/>
      <c r="DJ31" s="670"/>
      <c r="DK31" s="671"/>
      <c r="DL31" s="663">
        <v>13782</v>
      </c>
      <c r="DM31" s="670"/>
      <c r="DN31" s="670"/>
      <c r="DO31" s="670"/>
      <c r="DP31" s="670"/>
      <c r="DQ31" s="670"/>
      <c r="DR31" s="670"/>
      <c r="DS31" s="670"/>
      <c r="DT31" s="670"/>
      <c r="DU31" s="670"/>
      <c r="DV31" s="671"/>
      <c r="DW31" s="660">
        <v>0.4</v>
      </c>
      <c r="DX31" s="672"/>
      <c r="DY31" s="672"/>
      <c r="DZ31" s="672"/>
      <c r="EA31" s="672"/>
      <c r="EB31" s="672"/>
      <c r="EC31" s="684"/>
    </row>
    <row r="32" spans="2:133" ht="11.25" customHeight="1" x14ac:dyDescent="0.15">
      <c r="B32" s="654" t="s">
        <v>320</v>
      </c>
      <c r="C32" s="655"/>
      <c r="D32" s="655"/>
      <c r="E32" s="655"/>
      <c r="F32" s="655"/>
      <c r="G32" s="655"/>
      <c r="H32" s="655"/>
      <c r="I32" s="655"/>
      <c r="J32" s="655"/>
      <c r="K32" s="655"/>
      <c r="L32" s="655"/>
      <c r="M32" s="655"/>
      <c r="N32" s="655"/>
      <c r="O32" s="655"/>
      <c r="P32" s="655"/>
      <c r="Q32" s="656"/>
      <c r="R32" s="657">
        <v>538051</v>
      </c>
      <c r="S32" s="658"/>
      <c r="T32" s="658"/>
      <c r="U32" s="658"/>
      <c r="V32" s="658"/>
      <c r="W32" s="658"/>
      <c r="X32" s="658"/>
      <c r="Y32" s="659"/>
      <c r="Z32" s="695">
        <v>8.4</v>
      </c>
      <c r="AA32" s="695"/>
      <c r="AB32" s="695"/>
      <c r="AC32" s="695"/>
      <c r="AD32" s="696" t="s">
        <v>133</v>
      </c>
      <c r="AE32" s="696"/>
      <c r="AF32" s="696"/>
      <c r="AG32" s="696"/>
      <c r="AH32" s="696"/>
      <c r="AI32" s="696"/>
      <c r="AJ32" s="696"/>
      <c r="AK32" s="696"/>
      <c r="AL32" s="660" t="s">
        <v>133</v>
      </c>
      <c r="AM32" s="661"/>
      <c r="AN32" s="661"/>
      <c r="AO32" s="697"/>
      <c r="AP32" s="698"/>
      <c r="AQ32" s="699"/>
      <c r="AR32" s="699"/>
      <c r="AS32" s="699"/>
      <c r="AT32" s="730"/>
      <c r="AU32" s="214" t="s">
        <v>321</v>
      </c>
      <c r="AX32" s="654" t="s">
        <v>322</v>
      </c>
      <c r="AY32" s="655"/>
      <c r="AZ32" s="655"/>
      <c r="BA32" s="655"/>
      <c r="BB32" s="655"/>
      <c r="BC32" s="655"/>
      <c r="BD32" s="655"/>
      <c r="BE32" s="655"/>
      <c r="BF32" s="656"/>
      <c r="BG32" s="723">
        <v>98.6</v>
      </c>
      <c r="BH32" s="670"/>
      <c r="BI32" s="670"/>
      <c r="BJ32" s="670"/>
      <c r="BK32" s="670"/>
      <c r="BL32" s="670"/>
      <c r="BM32" s="661">
        <v>97.2</v>
      </c>
      <c r="BN32" s="670"/>
      <c r="BO32" s="670"/>
      <c r="BP32" s="670"/>
      <c r="BQ32" s="693"/>
      <c r="BR32" s="723">
        <v>99.6</v>
      </c>
      <c r="BS32" s="670"/>
      <c r="BT32" s="670"/>
      <c r="BU32" s="670"/>
      <c r="BV32" s="670"/>
      <c r="BW32" s="670"/>
      <c r="BX32" s="661">
        <v>97.9</v>
      </c>
      <c r="BY32" s="670"/>
      <c r="BZ32" s="670"/>
      <c r="CA32" s="670"/>
      <c r="CB32" s="693"/>
      <c r="CD32" s="680"/>
      <c r="CE32" s="681"/>
      <c r="CF32" s="654" t="s">
        <v>323</v>
      </c>
      <c r="CG32" s="655"/>
      <c r="CH32" s="655"/>
      <c r="CI32" s="655"/>
      <c r="CJ32" s="655"/>
      <c r="CK32" s="655"/>
      <c r="CL32" s="655"/>
      <c r="CM32" s="655"/>
      <c r="CN32" s="655"/>
      <c r="CO32" s="655"/>
      <c r="CP32" s="655"/>
      <c r="CQ32" s="656"/>
      <c r="CR32" s="657">
        <v>99</v>
      </c>
      <c r="CS32" s="658"/>
      <c r="CT32" s="658"/>
      <c r="CU32" s="658"/>
      <c r="CV32" s="658"/>
      <c r="CW32" s="658"/>
      <c r="CX32" s="658"/>
      <c r="CY32" s="659"/>
      <c r="CZ32" s="660">
        <v>0</v>
      </c>
      <c r="DA32" s="672"/>
      <c r="DB32" s="672"/>
      <c r="DC32" s="673"/>
      <c r="DD32" s="663">
        <v>99</v>
      </c>
      <c r="DE32" s="658"/>
      <c r="DF32" s="658"/>
      <c r="DG32" s="658"/>
      <c r="DH32" s="658"/>
      <c r="DI32" s="658"/>
      <c r="DJ32" s="658"/>
      <c r="DK32" s="659"/>
      <c r="DL32" s="663">
        <v>99</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15">
      <c r="B33" s="654" t="s">
        <v>324</v>
      </c>
      <c r="C33" s="655"/>
      <c r="D33" s="655"/>
      <c r="E33" s="655"/>
      <c r="F33" s="655"/>
      <c r="G33" s="655"/>
      <c r="H33" s="655"/>
      <c r="I33" s="655"/>
      <c r="J33" s="655"/>
      <c r="K33" s="655"/>
      <c r="L33" s="655"/>
      <c r="M33" s="655"/>
      <c r="N33" s="655"/>
      <c r="O33" s="655"/>
      <c r="P33" s="655"/>
      <c r="Q33" s="656"/>
      <c r="R33" s="657">
        <v>57772</v>
      </c>
      <c r="S33" s="658"/>
      <c r="T33" s="658"/>
      <c r="U33" s="658"/>
      <c r="V33" s="658"/>
      <c r="W33" s="658"/>
      <c r="X33" s="658"/>
      <c r="Y33" s="659"/>
      <c r="Z33" s="695">
        <v>0.9</v>
      </c>
      <c r="AA33" s="695"/>
      <c r="AB33" s="695"/>
      <c r="AC33" s="695"/>
      <c r="AD33" s="696" t="s">
        <v>133</v>
      </c>
      <c r="AE33" s="696"/>
      <c r="AF33" s="696"/>
      <c r="AG33" s="696"/>
      <c r="AH33" s="696"/>
      <c r="AI33" s="696"/>
      <c r="AJ33" s="696"/>
      <c r="AK33" s="696"/>
      <c r="AL33" s="660" t="s">
        <v>133</v>
      </c>
      <c r="AM33" s="661"/>
      <c r="AN33" s="661"/>
      <c r="AO33" s="697"/>
      <c r="AP33" s="700"/>
      <c r="AQ33" s="701"/>
      <c r="AR33" s="701"/>
      <c r="AS33" s="701"/>
      <c r="AT33" s="731"/>
      <c r="AU33" s="219"/>
      <c r="AV33" s="219"/>
      <c r="AW33" s="219"/>
      <c r="AX33" s="638" t="s">
        <v>325</v>
      </c>
      <c r="AY33" s="639"/>
      <c r="AZ33" s="639"/>
      <c r="BA33" s="639"/>
      <c r="BB33" s="639"/>
      <c r="BC33" s="639"/>
      <c r="BD33" s="639"/>
      <c r="BE33" s="639"/>
      <c r="BF33" s="640"/>
      <c r="BG33" s="718">
        <v>98.3</v>
      </c>
      <c r="BH33" s="642"/>
      <c r="BI33" s="642"/>
      <c r="BJ33" s="642"/>
      <c r="BK33" s="642"/>
      <c r="BL33" s="642"/>
      <c r="BM33" s="688">
        <v>93.9</v>
      </c>
      <c r="BN33" s="642"/>
      <c r="BO33" s="642"/>
      <c r="BP33" s="642"/>
      <c r="BQ33" s="705"/>
      <c r="BR33" s="718">
        <v>98.8</v>
      </c>
      <c r="BS33" s="642"/>
      <c r="BT33" s="642"/>
      <c r="BU33" s="642"/>
      <c r="BV33" s="642"/>
      <c r="BW33" s="642"/>
      <c r="BX33" s="688">
        <v>93.2</v>
      </c>
      <c r="BY33" s="642"/>
      <c r="BZ33" s="642"/>
      <c r="CA33" s="642"/>
      <c r="CB33" s="705"/>
      <c r="CD33" s="654" t="s">
        <v>326</v>
      </c>
      <c r="CE33" s="655"/>
      <c r="CF33" s="655"/>
      <c r="CG33" s="655"/>
      <c r="CH33" s="655"/>
      <c r="CI33" s="655"/>
      <c r="CJ33" s="655"/>
      <c r="CK33" s="655"/>
      <c r="CL33" s="655"/>
      <c r="CM33" s="655"/>
      <c r="CN33" s="655"/>
      <c r="CO33" s="655"/>
      <c r="CP33" s="655"/>
      <c r="CQ33" s="656"/>
      <c r="CR33" s="657">
        <v>2844938</v>
      </c>
      <c r="CS33" s="670"/>
      <c r="CT33" s="670"/>
      <c r="CU33" s="670"/>
      <c r="CV33" s="670"/>
      <c r="CW33" s="670"/>
      <c r="CX33" s="670"/>
      <c r="CY33" s="671"/>
      <c r="CZ33" s="660">
        <v>47.5</v>
      </c>
      <c r="DA33" s="672"/>
      <c r="DB33" s="672"/>
      <c r="DC33" s="673"/>
      <c r="DD33" s="663">
        <v>1819654</v>
      </c>
      <c r="DE33" s="670"/>
      <c r="DF33" s="670"/>
      <c r="DG33" s="670"/>
      <c r="DH33" s="670"/>
      <c r="DI33" s="670"/>
      <c r="DJ33" s="670"/>
      <c r="DK33" s="671"/>
      <c r="DL33" s="663">
        <v>1154979</v>
      </c>
      <c r="DM33" s="670"/>
      <c r="DN33" s="670"/>
      <c r="DO33" s="670"/>
      <c r="DP33" s="670"/>
      <c r="DQ33" s="670"/>
      <c r="DR33" s="670"/>
      <c r="DS33" s="670"/>
      <c r="DT33" s="670"/>
      <c r="DU33" s="670"/>
      <c r="DV33" s="671"/>
      <c r="DW33" s="660">
        <v>34</v>
      </c>
      <c r="DX33" s="672"/>
      <c r="DY33" s="672"/>
      <c r="DZ33" s="672"/>
      <c r="EA33" s="672"/>
      <c r="EB33" s="672"/>
      <c r="EC33" s="684"/>
    </row>
    <row r="34" spans="2:133" ht="11.25" customHeight="1" x14ac:dyDescent="0.15">
      <c r="B34" s="654" t="s">
        <v>327</v>
      </c>
      <c r="C34" s="655"/>
      <c r="D34" s="655"/>
      <c r="E34" s="655"/>
      <c r="F34" s="655"/>
      <c r="G34" s="655"/>
      <c r="H34" s="655"/>
      <c r="I34" s="655"/>
      <c r="J34" s="655"/>
      <c r="K34" s="655"/>
      <c r="L34" s="655"/>
      <c r="M34" s="655"/>
      <c r="N34" s="655"/>
      <c r="O34" s="655"/>
      <c r="P34" s="655"/>
      <c r="Q34" s="656"/>
      <c r="R34" s="657">
        <v>239415</v>
      </c>
      <c r="S34" s="658"/>
      <c r="T34" s="658"/>
      <c r="U34" s="658"/>
      <c r="V34" s="658"/>
      <c r="W34" s="658"/>
      <c r="X34" s="658"/>
      <c r="Y34" s="659"/>
      <c r="Z34" s="695">
        <v>3.7</v>
      </c>
      <c r="AA34" s="695"/>
      <c r="AB34" s="695"/>
      <c r="AC34" s="695"/>
      <c r="AD34" s="696" t="s">
        <v>133</v>
      </c>
      <c r="AE34" s="696"/>
      <c r="AF34" s="696"/>
      <c r="AG34" s="696"/>
      <c r="AH34" s="696"/>
      <c r="AI34" s="696"/>
      <c r="AJ34" s="696"/>
      <c r="AK34" s="696"/>
      <c r="AL34" s="660" t="s">
        <v>133</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328</v>
      </c>
      <c r="CE34" s="655"/>
      <c r="CF34" s="655"/>
      <c r="CG34" s="655"/>
      <c r="CH34" s="655"/>
      <c r="CI34" s="655"/>
      <c r="CJ34" s="655"/>
      <c r="CK34" s="655"/>
      <c r="CL34" s="655"/>
      <c r="CM34" s="655"/>
      <c r="CN34" s="655"/>
      <c r="CO34" s="655"/>
      <c r="CP34" s="655"/>
      <c r="CQ34" s="656"/>
      <c r="CR34" s="657">
        <v>1098701</v>
      </c>
      <c r="CS34" s="658"/>
      <c r="CT34" s="658"/>
      <c r="CU34" s="658"/>
      <c r="CV34" s="658"/>
      <c r="CW34" s="658"/>
      <c r="CX34" s="658"/>
      <c r="CY34" s="659"/>
      <c r="CZ34" s="660">
        <v>18.3</v>
      </c>
      <c r="DA34" s="672"/>
      <c r="DB34" s="672"/>
      <c r="DC34" s="673"/>
      <c r="DD34" s="663">
        <v>632858</v>
      </c>
      <c r="DE34" s="658"/>
      <c r="DF34" s="658"/>
      <c r="DG34" s="658"/>
      <c r="DH34" s="658"/>
      <c r="DI34" s="658"/>
      <c r="DJ34" s="658"/>
      <c r="DK34" s="659"/>
      <c r="DL34" s="663">
        <v>514633</v>
      </c>
      <c r="DM34" s="658"/>
      <c r="DN34" s="658"/>
      <c r="DO34" s="658"/>
      <c r="DP34" s="658"/>
      <c r="DQ34" s="658"/>
      <c r="DR34" s="658"/>
      <c r="DS34" s="658"/>
      <c r="DT34" s="658"/>
      <c r="DU34" s="658"/>
      <c r="DV34" s="659"/>
      <c r="DW34" s="660">
        <v>15.1</v>
      </c>
      <c r="DX34" s="672"/>
      <c r="DY34" s="672"/>
      <c r="DZ34" s="672"/>
      <c r="EA34" s="672"/>
      <c r="EB34" s="672"/>
      <c r="EC34" s="684"/>
    </row>
    <row r="35" spans="2:133" ht="11.25" customHeight="1" x14ac:dyDescent="0.15">
      <c r="B35" s="654" t="s">
        <v>329</v>
      </c>
      <c r="C35" s="655"/>
      <c r="D35" s="655"/>
      <c r="E35" s="655"/>
      <c r="F35" s="655"/>
      <c r="G35" s="655"/>
      <c r="H35" s="655"/>
      <c r="I35" s="655"/>
      <c r="J35" s="655"/>
      <c r="K35" s="655"/>
      <c r="L35" s="655"/>
      <c r="M35" s="655"/>
      <c r="N35" s="655"/>
      <c r="O35" s="655"/>
      <c r="P35" s="655"/>
      <c r="Q35" s="656"/>
      <c r="R35" s="657">
        <v>245522</v>
      </c>
      <c r="S35" s="658"/>
      <c r="T35" s="658"/>
      <c r="U35" s="658"/>
      <c r="V35" s="658"/>
      <c r="W35" s="658"/>
      <c r="X35" s="658"/>
      <c r="Y35" s="659"/>
      <c r="Z35" s="695">
        <v>3.8</v>
      </c>
      <c r="AA35" s="695"/>
      <c r="AB35" s="695"/>
      <c r="AC35" s="695"/>
      <c r="AD35" s="696" t="s">
        <v>133</v>
      </c>
      <c r="AE35" s="696"/>
      <c r="AF35" s="696"/>
      <c r="AG35" s="696"/>
      <c r="AH35" s="696"/>
      <c r="AI35" s="696"/>
      <c r="AJ35" s="696"/>
      <c r="AK35" s="696"/>
      <c r="AL35" s="660" t="s">
        <v>133</v>
      </c>
      <c r="AM35" s="661"/>
      <c r="AN35" s="661"/>
      <c r="AO35" s="697"/>
      <c r="AP35" s="222"/>
      <c r="AQ35" s="709" t="s">
        <v>330</v>
      </c>
      <c r="AR35" s="710"/>
      <c r="AS35" s="710"/>
      <c r="AT35" s="710"/>
      <c r="AU35" s="710"/>
      <c r="AV35" s="710"/>
      <c r="AW35" s="710"/>
      <c r="AX35" s="710"/>
      <c r="AY35" s="710"/>
      <c r="AZ35" s="710"/>
      <c r="BA35" s="710"/>
      <c r="BB35" s="710"/>
      <c r="BC35" s="710"/>
      <c r="BD35" s="710"/>
      <c r="BE35" s="710"/>
      <c r="BF35" s="711"/>
      <c r="BG35" s="709" t="s">
        <v>331</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332</v>
      </c>
      <c r="CE35" s="655"/>
      <c r="CF35" s="655"/>
      <c r="CG35" s="655"/>
      <c r="CH35" s="655"/>
      <c r="CI35" s="655"/>
      <c r="CJ35" s="655"/>
      <c r="CK35" s="655"/>
      <c r="CL35" s="655"/>
      <c r="CM35" s="655"/>
      <c r="CN35" s="655"/>
      <c r="CO35" s="655"/>
      <c r="CP35" s="655"/>
      <c r="CQ35" s="656"/>
      <c r="CR35" s="657">
        <v>105969</v>
      </c>
      <c r="CS35" s="670"/>
      <c r="CT35" s="670"/>
      <c r="CU35" s="670"/>
      <c r="CV35" s="670"/>
      <c r="CW35" s="670"/>
      <c r="CX35" s="670"/>
      <c r="CY35" s="671"/>
      <c r="CZ35" s="660">
        <v>1.8</v>
      </c>
      <c r="DA35" s="672"/>
      <c r="DB35" s="672"/>
      <c r="DC35" s="673"/>
      <c r="DD35" s="663">
        <v>92628</v>
      </c>
      <c r="DE35" s="670"/>
      <c r="DF35" s="670"/>
      <c r="DG35" s="670"/>
      <c r="DH35" s="670"/>
      <c r="DI35" s="670"/>
      <c r="DJ35" s="670"/>
      <c r="DK35" s="671"/>
      <c r="DL35" s="663">
        <v>62469</v>
      </c>
      <c r="DM35" s="670"/>
      <c r="DN35" s="670"/>
      <c r="DO35" s="670"/>
      <c r="DP35" s="670"/>
      <c r="DQ35" s="670"/>
      <c r="DR35" s="670"/>
      <c r="DS35" s="670"/>
      <c r="DT35" s="670"/>
      <c r="DU35" s="670"/>
      <c r="DV35" s="671"/>
      <c r="DW35" s="660">
        <v>1.8</v>
      </c>
      <c r="DX35" s="672"/>
      <c r="DY35" s="672"/>
      <c r="DZ35" s="672"/>
      <c r="EA35" s="672"/>
      <c r="EB35" s="672"/>
      <c r="EC35" s="684"/>
    </row>
    <row r="36" spans="2:133" ht="11.25" customHeight="1" x14ac:dyDescent="0.15">
      <c r="B36" s="654" t="s">
        <v>333</v>
      </c>
      <c r="C36" s="655"/>
      <c r="D36" s="655"/>
      <c r="E36" s="655"/>
      <c r="F36" s="655"/>
      <c r="G36" s="655"/>
      <c r="H36" s="655"/>
      <c r="I36" s="655"/>
      <c r="J36" s="655"/>
      <c r="K36" s="655"/>
      <c r="L36" s="655"/>
      <c r="M36" s="655"/>
      <c r="N36" s="655"/>
      <c r="O36" s="655"/>
      <c r="P36" s="655"/>
      <c r="Q36" s="656"/>
      <c r="R36" s="657">
        <v>655058</v>
      </c>
      <c r="S36" s="658"/>
      <c r="T36" s="658"/>
      <c r="U36" s="658"/>
      <c r="V36" s="658"/>
      <c r="W36" s="658"/>
      <c r="X36" s="658"/>
      <c r="Y36" s="659"/>
      <c r="Z36" s="695">
        <v>10.199999999999999</v>
      </c>
      <c r="AA36" s="695"/>
      <c r="AB36" s="695"/>
      <c r="AC36" s="695"/>
      <c r="AD36" s="696" t="s">
        <v>261</v>
      </c>
      <c r="AE36" s="696"/>
      <c r="AF36" s="696"/>
      <c r="AG36" s="696"/>
      <c r="AH36" s="696"/>
      <c r="AI36" s="696"/>
      <c r="AJ36" s="696"/>
      <c r="AK36" s="696"/>
      <c r="AL36" s="660" t="s">
        <v>133</v>
      </c>
      <c r="AM36" s="661"/>
      <c r="AN36" s="661"/>
      <c r="AO36" s="697"/>
      <c r="AP36" s="222"/>
      <c r="AQ36" s="706" t="s">
        <v>334</v>
      </c>
      <c r="AR36" s="707"/>
      <c r="AS36" s="707"/>
      <c r="AT36" s="707"/>
      <c r="AU36" s="707"/>
      <c r="AV36" s="707"/>
      <c r="AW36" s="707"/>
      <c r="AX36" s="707"/>
      <c r="AY36" s="708"/>
      <c r="AZ36" s="712">
        <v>371061</v>
      </c>
      <c r="BA36" s="713"/>
      <c r="BB36" s="713"/>
      <c r="BC36" s="713"/>
      <c r="BD36" s="713"/>
      <c r="BE36" s="713"/>
      <c r="BF36" s="714"/>
      <c r="BG36" s="715" t="s">
        <v>335</v>
      </c>
      <c r="BH36" s="716"/>
      <c r="BI36" s="716"/>
      <c r="BJ36" s="716"/>
      <c r="BK36" s="716"/>
      <c r="BL36" s="716"/>
      <c r="BM36" s="716"/>
      <c r="BN36" s="716"/>
      <c r="BO36" s="716"/>
      <c r="BP36" s="716"/>
      <c r="BQ36" s="716"/>
      <c r="BR36" s="716"/>
      <c r="BS36" s="716"/>
      <c r="BT36" s="716"/>
      <c r="BU36" s="717"/>
      <c r="BV36" s="712">
        <v>321</v>
      </c>
      <c r="BW36" s="713"/>
      <c r="BX36" s="713"/>
      <c r="BY36" s="713"/>
      <c r="BZ36" s="713"/>
      <c r="CA36" s="713"/>
      <c r="CB36" s="714"/>
      <c r="CD36" s="654" t="s">
        <v>336</v>
      </c>
      <c r="CE36" s="655"/>
      <c r="CF36" s="655"/>
      <c r="CG36" s="655"/>
      <c r="CH36" s="655"/>
      <c r="CI36" s="655"/>
      <c r="CJ36" s="655"/>
      <c r="CK36" s="655"/>
      <c r="CL36" s="655"/>
      <c r="CM36" s="655"/>
      <c r="CN36" s="655"/>
      <c r="CO36" s="655"/>
      <c r="CP36" s="655"/>
      <c r="CQ36" s="656"/>
      <c r="CR36" s="657">
        <v>775383</v>
      </c>
      <c r="CS36" s="658"/>
      <c r="CT36" s="658"/>
      <c r="CU36" s="658"/>
      <c r="CV36" s="658"/>
      <c r="CW36" s="658"/>
      <c r="CX36" s="658"/>
      <c r="CY36" s="659"/>
      <c r="CZ36" s="660">
        <v>12.9</v>
      </c>
      <c r="DA36" s="672"/>
      <c r="DB36" s="672"/>
      <c r="DC36" s="673"/>
      <c r="DD36" s="663">
        <v>511061</v>
      </c>
      <c r="DE36" s="658"/>
      <c r="DF36" s="658"/>
      <c r="DG36" s="658"/>
      <c r="DH36" s="658"/>
      <c r="DI36" s="658"/>
      <c r="DJ36" s="658"/>
      <c r="DK36" s="659"/>
      <c r="DL36" s="663">
        <v>388932</v>
      </c>
      <c r="DM36" s="658"/>
      <c r="DN36" s="658"/>
      <c r="DO36" s="658"/>
      <c r="DP36" s="658"/>
      <c r="DQ36" s="658"/>
      <c r="DR36" s="658"/>
      <c r="DS36" s="658"/>
      <c r="DT36" s="658"/>
      <c r="DU36" s="658"/>
      <c r="DV36" s="659"/>
      <c r="DW36" s="660">
        <v>11.4</v>
      </c>
      <c r="DX36" s="672"/>
      <c r="DY36" s="672"/>
      <c r="DZ36" s="672"/>
      <c r="EA36" s="672"/>
      <c r="EB36" s="672"/>
      <c r="EC36" s="684"/>
    </row>
    <row r="37" spans="2:133" ht="11.25" customHeight="1" x14ac:dyDescent="0.15">
      <c r="B37" s="654" t="s">
        <v>337</v>
      </c>
      <c r="C37" s="655"/>
      <c r="D37" s="655"/>
      <c r="E37" s="655"/>
      <c r="F37" s="655"/>
      <c r="G37" s="655"/>
      <c r="H37" s="655"/>
      <c r="I37" s="655"/>
      <c r="J37" s="655"/>
      <c r="K37" s="655"/>
      <c r="L37" s="655"/>
      <c r="M37" s="655"/>
      <c r="N37" s="655"/>
      <c r="O37" s="655"/>
      <c r="P37" s="655"/>
      <c r="Q37" s="656"/>
      <c r="R37" s="657">
        <v>112738</v>
      </c>
      <c r="S37" s="658"/>
      <c r="T37" s="658"/>
      <c r="U37" s="658"/>
      <c r="V37" s="658"/>
      <c r="W37" s="658"/>
      <c r="X37" s="658"/>
      <c r="Y37" s="659"/>
      <c r="Z37" s="695">
        <v>1.8</v>
      </c>
      <c r="AA37" s="695"/>
      <c r="AB37" s="695"/>
      <c r="AC37" s="695"/>
      <c r="AD37" s="696" t="s">
        <v>133</v>
      </c>
      <c r="AE37" s="696"/>
      <c r="AF37" s="696"/>
      <c r="AG37" s="696"/>
      <c r="AH37" s="696"/>
      <c r="AI37" s="696"/>
      <c r="AJ37" s="696"/>
      <c r="AK37" s="696"/>
      <c r="AL37" s="660" t="s">
        <v>133</v>
      </c>
      <c r="AM37" s="661"/>
      <c r="AN37" s="661"/>
      <c r="AO37" s="697"/>
      <c r="AQ37" s="690" t="s">
        <v>338</v>
      </c>
      <c r="AR37" s="691"/>
      <c r="AS37" s="691"/>
      <c r="AT37" s="691"/>
      <c r="AU37" s="691"/>
      <c r="AV37" s="691"/>
      <c r="AW37" s="691"/>
      <c r="AX37" s="691"/>
      <c r="AY37" s="692"/>
      <c r="AZ37" s="657">
        <v>98670</v>
      </c>
      <c r="BA37" s="658"/>
      <c r="BB37" s="658"/>
      <c r="BC37" s="658"/>
      <c r="BD37" s="670"/>
      <c r="BE37" s="670"/>
      <c r="BF37" s="693"/>
      <c r="BG37" s="654" t="s">
        <v>339</v>
      </c>
      <c r="BH37" s="655"/>
      <c r="BI37" s="655"/>
      <c r="BJ37" s="655"/>
      <c r="BK37" s="655"/>
      <c r="BL37" s="655"/>
      <c r="BM37" s="655"/>
      <c r="BN37" s="655"/>
      <c r="BO37" s="655"/>
      <c r="BP37" s="655"/>
      <c r="BQ37" s="655"/>
      <c r="BR37" s="655"/>
      <c r="BS37" s="655"/>
      <c r="BT37" s="655"/>
      <c r="BU37" s="656"/>
      <c r="BV37" s="657">
        <v>321</v>
      </c>
      <c r="BW37" s="658"/>
      <c r="BX37" s="658"/>
      <c r="BY37" s="658"/>
      <c r="BZ37" s="658"/>
      <c r="CA37" s="658"/>
      <c r="CB37" s="694"/>
      <c r="CD37" s="654" t="s">
        <v>340</v>
      </c>
      <c r="CE37" s="655"/>
      <c r="CF37" s="655"/>
      <c r="CG37" s="655"/>
      <c r="CH37" s="655"/>
      <c r="CI37" s="655"/>
      <c r="CJ37" s="655"/>
      <c r="CK37" s="655"/>
      <c r="CL37" s="655"/>
      <c r="CM37" s="655"/>
      <c r="CN37" s="655"/>
      <c r="CO37" s="655"/>
      <c r="CP37" s="655"/>
      <c r="CQ37" s="656"/>
      <c r="CR37" s="657">
        <v>343969</v>
      </c>
      <c r="CS37" s="670"/>
      <c r="CT37" s="670"/>
      <c r="CU37" s="670"/>
      <c r="CV37" s="670"/>
      <c r="CW37" s="670"/>
      <c r="CX37" s="670"/>
      <c r="CY37" s="671"/>
      <c r="CZ37" s="660">
        <v>5.7</v>
      </c>
      <c r="DA37" s="672"/>
      <c r="DB37" s="672"/>
      <c r="DC37" s="673"/>
      <c r="DD37" s="663">
        <v>321769</v>
      </c>
      <c r="DE37" s="670"/>
      <c r="DF37" s="670"/>
      <c r="DG37" s="670"/>
      <c r="DH37" s="670"/>
      <c r="DI37" s="670"/>
      <c r="DJ37" s="670"/>
      <c r="DK37" s="671"/>
      <c r="DL37" s="663">
        <v>260227</v>
      </c>
      <c r="DM37" s="670"/>
      <c r="DN37" s="670"/>
      <c r="DO37" s="670"/>
      <c r="DP37" s="670"/>
      <c r="DQ37" s="670"/>
      <c r="DR37" s="670"/>
      <c r="DS37" s="670"/>
      <c r="DT37" s="670"/>
      <c r="DU37" s="670"/>
      <c r="DV37" s="671"/>
      <c r="DW37" s="660">
        <v>7.7</v>
      </c>
      <c r="DX37" s="672"/>
      <c r="DY37" s="672"/>
      <c r="DZ37" s="672"/>
      <c r="EA37" s="672"/>
      <c r="EB37" s="672"/>
      <c r="EC37" s="684"/>
    </row>
    <row r="38" spans="2:133" ht="11.25" customHeight="1" x14ac:dyDescent="0.15">
      <c r="B38" s="654" t="s">
        <v>341</v>
      </c>
      <c r="C38" s="655"/>
      <c r="D38" s="655"/>
      <c r="E38" s="655"/>
      <c r="F38" s="655"/>
      <c r="G38" s="655"/>
      <c r="H38" s="655"/>
      <c r="I38" s="655"/>
      <c r="J38" s="655"/>
      <c r="K38" s="655"/>
      <c r="L38" s="655"/>
      <c r="M38" s="655"/>
      <c r="N38" s="655"/>
      <c r="O38" s="655"/>
      <c r="P38" s="655"/>
      <c r="Q38" s="656"/>
      <c r="R38" s="657">
        <v>325009</v>
      </c>
      <c r="S38" s="658"/>
      <c r="T38" s="658"/>
      <c r="U38" s="658"/>
      <c r="V38" s="658"/>
      <c r="W38" s="658"/>
      <c r="X38" s="658"/>
      <c r="Y38" s="659"/>
      <c r="Z38" s="695">
        <v>5.0999999999999996</v>
      </c>
      <c r="AA38" s="695"/>
      <c r="AB38" s="695"/>
      <c r="AC38" s="695"/>
      <c r="AD38" s="696" t="s">
        <v>261</v>
      </c>
      <c r="AE38" s="696"/>
      <c r="AF38" s="696"/>
      <c r="AG38" s="696"/>
      <c r="AH38" s="696"/>
      <c r="AI38" s="696"/>
      <c r="AJ38" s="696"/>
      <c r="AK38" s="696"/>
      <c r="AL38" s="660" t="s">
        <v>133</v>
      </c>
      <c r="AM38" s="661"/>
      <c r="AN38" s="661"/>
      <c r="AO38" s="697"/>
      <c r="AQ38" s="690" t="s">
        <v>342</v>
      </c>
      <c r="AR38" s="691"/>
      <c r="AS38" s="691"/>
      <c r="AT38" s="691"/>
      <c r="AU38" s="691"/>
      <c r="AV38" s="691"/>
      <c r="AW38" s="691"/>
      <c r="AX38" s="691"/>
      <c r="AY38" s="692"/>
      <c r="AZ38" s="657" t="s">
        <v>133</v>
      </c>
      <c r="BA38" s="658"/>
      <c r="BB38" s="658"/>
      <c r="BC38" s="658"/>
      <c r="BD38" s="670"/>
      <c r="BE38" s="670"/>
      <c r="BF38" s="693"/>
      <c r="BG38" s="654" t="s">
        <v>343</v>
      </c>
      <c r="BH38" s="655"/>
      <c r="BI38" s="655"/>
      <c r="BJ38" s="655"/>
      <c r="BK38" s="655"/>
      <c r="BL38" s="655"/>
      <c r="BM38" s="655"/>
      <c r="BN38" s="655"/>
      <c r="BO38" s="655"/>
      <c r="BP38" s="655"/>
      <c r="BQ38" s="655"/>
      <c r="BR38" s="655"/>
      <c r="BS38" s="655"/>
      <c r="BT38" s="655"/>
      <c r="BU38" s="656"/>
      <c r="BV38" s="657">
        <v>929</v>
      </c>
      <c r="BW38" s="658"/>
      <c r="BX38" s="658"/>
      <c r="BY38" s="658"/>
      <c r="BZ38" s="658"/>
      <c r="CA38" s="658"/>
      <c r="CB38" s="694"/>
      <c r="CD38" s="654" t="s">
        <v>344</v>
      </c>
      <c r="CE38" s="655"/>
      <c r="CF38" s="655"/>
      <c r="CG38" s="655"/>
      <c r="CH38" s="655"/>
      <c r="CI38" s="655"/>
      <c r="CJ38" s="655"/>
      <c r="CK38" s="655"/>
      <c r="CL38" s="655"/>
      <c r="CM38" s="655"/>
      <c r="CN38" s="655"/>
      <c r="CO38" s="655"/>
      <c r="CP38" s="655"/>
      <c r="CQ38" s="656"/>
      <c r="CR38" s="657">
        <v>371061</v>
      </c>
      <c r="CS38" s="658"/>
      <c r="CT38" s="658"/>
      <c r="CU38" s="658"/>
      <c r="CV38" s="658"/>
      <c r="CW38" s="658"/>
      <c r="CX38" s="658"/>
      <c r="CY38" s="659"/>
      <c r="CZ38" s="660">
        <v>6.2</v>
      </c>
      <c r="DA38" s="672"/>
      <c r="DB38" s="672"/>
      <c r="DC38" s="673"/>
      <c r="DD38" s="663">
        <v>312751</v>
      </c>
      <c r="DE38" s="658"/>
      <c r="DF38" s="658"/>
      <c r="DG38" s="658"/>
      <c r="DH38" s="658"/>
      <c r="DI38" s="658"/>
      <c r="DJ38" s="658"/>
      <c r="DK38" s="659"/>
      <c r="DL38" s="663">
        <v>188945</v>
      </c>
      <c r="DM38" s="658"/>
      <c r="DN38" s="658"/>
      <c r="DO38" s="658"/>
      <c r="DP38" s="658"/>
      <c r="DQ38" s="658"/>
      <c r="DR38" s="658"/>
      <c r="DS38" s="658"/>
      <c r="DT38" s="658"/>
      <c r="DU38" s="658"/>
      <c r="DV38" s="659"/>
      <c r="DW38" s="660">
        <v>5.6</v>
      </c>
      <c r="DX38" s="672"/>
      <c r="DY38" s="672"/>
      <c r="DZ38" s="672"/>
      <c r="EA38" s="672"/>
      <c r="EB38" s="672"/>
      <c r="EC38" s="684"/>
    </row>
    <row r="39" spans="2:133" ht="11.25" customHeight="1" x14ac:dyDescent="0.15">
      <c r="B39" s="654" t="s">
        <v>345</v>
      </c>
      <c r="C39" s="655"/>
      <c r="D39" s="655"/>
      <c r="E39" s="655"/>
      <c r="F39" s="655"/>
      <c r="G39" s="655"/>
      <c r="H39" s="655"/>
      <c r="I39" s="655"/>
      <c r="J39" s="655"/>
      <c r="K39" s="655"/>
      <c r="L39" s="655"/>
      <c r="M39" s="655"/>
      <c r="N39" s="655"/>
      <c r="O39" s="655"/>
      <c r="P39" s="655"/>
      <c r="Q39" s="656"/>
      <c r="R39" s="657" t="s">
        <v>133</v>
      </c>
      <c r="S39" s="658"/>
      <c r="T39" s="658"/>
      <c r="U39" s="658"/>
      <c r="V39" s="658"/>
      <c r="W39" s="658"/>
      <c r="X39" s="658"/>
      <c r="Y39" s="659"/>
      <c r="Z39" s="695" t="s">
        <v>133</v>
      </c>
      <c r="AA39" s="695"/>
      <c r="AB39" s="695"/>
      <c r="AC39" s="695"/>
      <c r="AD39" s="696" t="s">
        <v>133</v>
      </c>
      <c r="AE39" s="696"/>
      <c r="AF39" s="696"/>
      <c r="AG39" s="696"/>
      <c r="AH39" s="696"/>
      <c r="AI39" s="696"/>
      <c r="AJ39" s="696"/>
      <c r="AK39" s="696"/>
      <c r="AL39" s="660" t="s">
        <v>261</v>
      </c>
      <c r="AM39" s="661"/>
      <c r="AN39" s="661"/>
      <c r="AO39" s="697"/>
      <c r="AQ39" s="690" t="s">
        <v>346</v>
      </c>
      <c r="AR39" s="691"/>
      <c r="AS39" s="691"/>
      <c r="AT39" s="691"/>
      <c r="AU39" s="691"/>
      <c r="AV39" s="691"/>
      <c r="AW39" s="691"/>
      <c r="AX39" s="691"/>
      <c r="AY39" s="692"/>
      <c r="AZ39" s="657" t="s">
        <v>133</v>
      </c>
      <c r="BA39" s="658"/>
      <c r="BB39" s="658"/>
      <c r="BC39" s="658"/>
      <c r="BD39" s="670"/>
      <c r="BE39" s="670"/>
      <c r="BF39" s="693"/>
      <c r="BG39" s="654" t="s">
        <v>347</v>
      </c>
      <c r="BH39" s="655"/>
      <c r="BI39" s="655"/>
      <c r="BJ39" s="655"/>
      <c r="BK39" s="655"/>
      <c r="BL39" s="655"/>
      <c r="BM39" s="655"/>
      <c r="BN39" s="655"/>
      <c r="BO39" s="655"/>
      <c r="BP39" s="655"/>
      <c r="BQ39" s="655"/>
      <c r="BR39" s="655"/>
      <c r="BS39" s="655"/>
      <c r="BT39" s="655"/>
      <c r="BU39" s="656"/>
      <c r="BV39" s="657">
        <v>1386</v>
      </c>
      <c r="BW39" s="658"/>
      <c r="BX39" s="658"/>
      <c r="BY39" s="658"/>
      <c r="BZ39" s="658"/>
      <c r="CA39" s="658"/>
      <c r="CB39" s="694"/>
      <c r="CD39" s="654" t="s">
        <v>348</v>
      </c>
      <c r="CE39" s="655"/>
      <c r="CF39" s="655"/>
      <c r="CG39" s="655"/>
      <c r="CH39" s="655"/>
      <c r="CI39" s="655"/>
      <c r="CJ39" s="655"/>
      <c r="CK39" s="655"/>
      <c r="CL39" s="655"/>
      <c r="CM39" s="655"/>
      <c r="CN39" s="655"/>
      <c r="CO39" s="655"/>
      <c r="CP39" s="655"/>
      <c r="CQ39" s="656"/>
      <c r="CR39" s="657">
        <v>493824</v>
      </c>
      <c r="CS39" s="670"/>
      <c r="CT39" s="670"/>
      <c r="CU39" s="670"/>
      <c r="CV39" s="670"/>
      <c r="CW39" s="670"/>
      <c r="CX39" s="670"/>
      <c r="CY39" s="671"/>
      <c r="CZ39" s="660">
        <v>8.1999999999999993</v>
      </c>
      <c r="DA39" s="672"/>
      <c r="DB39" s="672"/>
      <c r="DC39" s="673"/>
      <c r="DD39" s="663">
        <v>270356</v>
      </c>
      <c r="DE39" s="670"/>
      <c r="DF39" s="670"/>
      <c r="DG39" s="670"/>
      <c r="DH39" s="670"/>
      <c r="DI39" s="670"/>
      <c r="DJ39" s="670"/>
      <c r="DK39" s="671"/>
      <c r="DL39" s="663" t="s">
        <v>133</v>
      </c>
      <c r="DM39" s="670"/>
      <c r="DN39" s="670"/>
      <c r="DO39" s="670"/>
      <c r="DP39" s="670"/>
      <c r="DQ39" s="670"/>
      <c r="DR39" s="670"/>
      <c r="DS39" s="670"/>
      <c r="DT39" s="670"/>
      <c r="DU39" s="670"/>
      <c r="DV39" s="671"/>
      <c r="DW39" s="660" t="s">
        <v>133</v>
      </c>
      <c r="DX39" s="672"/>
      <c r="DY39" s="672"/>
      <c r="DZ39" s="672"/>
      <c r="EA39" s="672"/>
      <c r="EB39" s="672"/>
      <c r="EC39" s="684"/>
    </row>
    <row r="40" spans="2:133" ht="11.25" customHeight="1" x14ac:dyDescent="0.15">
      <c r="B40" s="654" t="s">
        <v>349</v>
      </c>
      <c r="C40" s="655"/>
      <c r="D40" s="655"/>
      <c r="E40" s="655"/>
      <c r="F40" s="655"/>
      <c r="G40" s="655"/>
      <c r="H40" s="655"/>
      <c r="I40" s="655"/>
      <c r="J40" s="655"/>
      <c r="K40" s="655"/>
      <c r="L40" s="655"/>
      <c r="M40" s="655"/>
      <c r="N40" s="655"/>
      <c r="O40" s="655"/>
      <c r="P40" s="655"/>
      <c r="Q40" s="656"/>
      <c r="R40" s="657">
        <v>28609</v>
      </c>
      <c r="S40" s="658"/>
      <c r="T40" s="658"/>
      <c r="U40" s="658"/>
      <c r="V40" s="658"/>
      <c r="W40" s="658"/>
      <c r="X40" s="658"/>
      <c r="Y40" s="659"/>
      <c r="Z40" s="695">
        <v>0.4</v>
      </c>
      <c r="AA40" s="695"/>
      <c r="AB40" s="695"/>
      <c r="AC40" s="695"/>
      <c r="AD40" s="696" t="s">
        <v>133</v>
      </c>
      <c r="AE40" s="696"/>
      <c r="AF40" s="696"/>
      <c r="AG40" s="696"/>
      <c r="AH40" s="696"/>
      <c r="AI40" s="696"/>
      <c r="AJ40" s="696"/>
      <c r="AK40" s="696"/>
      <c r="AL40" s="660" t="s">
        <v>133</v>
      </c>
      <c r="AM40" s="661"/>
      <c r="AN40" s="661"/>
      <c r="AO40" s="697"/>
      <c r="AQ40" s="690" t="s">
        <v>350</v>
      </c>
      <c r="AR40" s="691"/>
      <c r="AS40" s="691"/>
      <c r="AT40" s="691"/>
      <c r="AU40" s="691"/>
      <c r="AV40" s="691"/>
      <c r="AW40" s="691"/>
      <c r="AX40" s="691"/>
      <c r="AY40" s="692"/>
      <c r="AZ40" s="657" t="s">
        <v>133</v>
      </c>
      <c r="BA40" s="658"/>
      <c r="BB40" s="658"/>
      <c r="BC40" s="658"/>
      <c r="BD40" s="670"/>
      <c r="BE40" s="670"/>
      <c r="BF40" s="693"/>
      <c r="BG40" s="698" t="s">
        <v>351</v>
      </c>
      <c r="BH40" s="699"/>
      <c r="BI40" s="699"/>
      <c r="BJ40" s="699"/>
      <c r="BK40" s="699"/>
      <c r="BL40" s="223"/>
      <c r="BM40" s="655" t="s">
        <v>352</v>
      </c>
      <c r="BN40" s="655"/>
      <c r="BO40" s="655"/>
      <c r="BP40" s="655"/>
      <c r="BQ40" s="655"/>
      <c r="BR40" s="655"/>
      <c r="BS40" s="655"/>
      <c r="BT40" s="655"/>
      <c r="BU40" s="656"/>
      <c r="BV40" s="657">
        <v>73</v>
      </c>
      <c r="BW40" s="658"/>
      <c r="BX40" s="658"/>
      <c r="BY40" s="658"/>
      <c r="BZ40" s="658"/>
      <c r="CA40" s="658"/>
      <c r="CB40" s="694"/>
      <c r="CD40" s="654" t="s">
        <v>353</v>
      </c>
      <c r="CE40" s="655"/>
      <c r="CF40" s="655"/>
      <c r="CG40" s="655"/>
      <c r="CH40" s="655"/>
      <c r="CI40" s="655"/>
      <c r="CJ40" s="655"/>
      <c r="CK40" s="655"/>
      <c r="CL40" s="655"/>
      <c r="CM40" s="655"/>
      <c r="CN40" s="655"/>
      <c r="CO40" s="655"/>
      <c r="CP40" s="655"/>
      <c r="CQ40" s="656"/>
      <c r="CR40" s="657" t="s">
        <v>133</v>
      </c>
      <c r="CS40" s="658"/>
      <c r="CT40" s="658"/>
      <c r="CU40" s="658"/>
      <c r="CV40" s="658"/>
      <c r="CW40" s="658"/>
      <c r="CX40" s="658"/>
      <c r="CY40" s="659"/>
      <c r="CZ40" s="660" t="s">
        <v>133</v>
      </c>
      <c r="DA40" s="672"/>
      <c r="DB40" s="672"/>
      <c r="DC40" s="673"/>
      <c r="DD40" s="663" t="s">
        <v>133</v>
      </c>
      <c r="DE40" s="658"/>
      <c r="DF40" s="658"/>
      <c r="DG40" s="658"/>
      <c r="DH40" s="658"/>
      <c r="DI40" s="658"/>
      <c r="DJ40" s="658"/>
      <c r="DK40" s="659"/>
      <c r="DL40" s="663" t="s">
        <v>133</v>
      </c>
      <c r="DM40" s="658"/>
      <c r="DN40" s="658"/>
      <c r="DO40" s="658"/>
      <c r="DP40" s="658"/>
      <c r="DQ40" s="658"/>
      <c r="DR40" s="658"/>
      <c r="DS40" s="658"/>
      <c r="DT40" s="658"/>
      <c r="DU40" s="658"/>
      <c r="DV40" s="659"/>
      <c r="DW40" s="660" t="s">
        <v>133</v>
      </c>
      <c r="DX40" s="672"/>
      <c r="DY40" s="672"/>
      <c r="DZ40" s="672"/>
      <c r="EA40" s="672"/>
      <c r="EB40" s="672"/>
      <c r="EC40" s="684"/>
    </row>
    <row r="41" spans="2:133" ht="11.25" customHeight="1" x14ac:dyDescent="0.15">
      <c r="B41" s="638" t="s">
        <v>354</v>
      </c>
      <c r="C41" s="639"/>
      <c r="D41" s="639"/>
      <c r="E41" s="639"/>
      <c r="F41" s="639"/>
      <c r="G41" s="639"/>
      <c r="H41" s="639"/>
      <c r="I41" s="639"/>
      <c r="J41" s="639"/>
      <c r="K41" s="639"/>
      <c r="L41" s="639"/>
      <c r="M41" s="639"/>
      <c r="N41" s="639"/>
      <c r="O41" s="639"/>
      <c r="P41" s="639"/>
      <c r="Q41" s="640"/>
      <c r="R41" s="641">
        <v>6414236</v>
      </c>
      <c r="S41" s="682"/>
      <c r="T41" s="682"/>
      <c r="U41" s="682"/>
      <c r="V41" s="682"/>
      <c r="W41" s="682"/>
      <c r="X41" s="682"/>
      <c r="Y41" s="685"/>
      <c r="Z41" s="686">
        <v>100</v>
      </c>
      <c r="AA41" s="686"/>
      <c r="AB41" s="686"/>
      <c r="AC41" s="686"/>
      <c r="AD41" s="687">
        <v>3370676</v>
      </c>
      <c r="AE41" s="687"/>
      <c r="AF41" s="687"/>
      <c r="AG41" s="687"/>
      <c r="AH41" s="687"/>
      <c r="AI41" s="687"/>
      <c r="AJ41" s="687"/>
      <c r="AK41" s="687"/>
      <c r="AL41" s="644">
        <v>100</v>
      </c>
      <c r="AM41" s="688"/>
      <c r="AN41" s="688"/>
      <c r="AO41" s="689"/>
      <c r="AQ41" s="690" t="s">
        <v>355</v>
      </c>
      <c r="AR41" s="691"/>
      <c r="AS41" s="691"/>
      <c r="AT41" s="691"/>
      <c r="AU41" s="691"/>
      <c r="AV41" s="691"/>
      <c r="AW41" s="691"/>
      <c r="AX41" s="691"/>
      <c r="AY41" s="692"/>
      <c r="AZ41" s="657">
        <v>47222</v>
      </c>
      <c r="BA41" s="658"/>
      <c r="BB41" s="658"/>
      <c r="BC41" s="658"/>
      <c r="BD41" s="670"/>
      <c r="BE41" s="670"/>
      <c r="BF41" s="693"/>
      <c r="BG41" s="698"/>
      <c r="BH41" s="699"/>
      <c r="BI41" s="699"/>
      <c r="BJ41" s="699"/>
      <c r="BK41" s="699"/>
      <c r="BL41" s="223"/>
      <c r="BM41" s="655" t="s">
        <v>356</v>
      </c>
      <c r="BN41" s="655"/>
      <c r="BO41" s="655"/>
      <c r="BP41" s="655"/>
      <c r="BQ41" s="655"/>
      <c r="BR41" s="655"/>
      <c r="BS41" s="655"/>
      <c r="BT41" s="655"/>
      <c r="BU41" s="656"/>
      <c r="BV41" s="657">
        <v>1</v>
      </c>
      <c r="BW41" s="658"/>
      <c r="BX41" s="658"/>
      <c r="BY41" s="658"/>
      <c r="BZ41" s="658"/>
      <c r="CA41" s="658"/>
      <c r="CB41" s="694"/>
      <c r="CD41" s="654" t="s">
        <v>357</v>
      </c>
      <c r="CE41" s="655"/>
      <c r="CF41" s="655"/>
      <c r="CG41" s="655"/>
      <c r="CH41" s="655"/>
      <c r="CI41" s="655"/>
      <c r="CJ41" s="655"/>
      <c r="CK41" s="655"/>
      <c r="CL41" s="655"/>
      <c r="CM41" s="655"/>
      <c r="CN41" s="655"/>
      <c r="CO41" s="655"/>
      <c r="CP41" s="655"/>
      <c r="CQ41" s="656"/>
      <c r="CR41" s="657" t="s">
        <v>133</v>
      </c>
      <c r="CS41" s="670"/>
      <c r="CT41" s="670"/>
      <c r="CU41" s="670"/>
      <c r="CV41" s="670"/>
      <c r="CW41" s="670"/>
      <c r="CX41" s="670"/>
      <c r="CY41" s="671"/>
      <c r="CZ41" s="660" t="s">
        <v>133</v>
      </c>
      <c r="DA41" s="672"/>
      <c r="DB41" s="672"/>
      <c r="DC41" s="673"/>
      <c r="DD41" s="663" t="s">
        <v>133</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358</v>
      </c>
      <c r="AR42" s="703"/>
      <c r="AS42" s="703"/>
      <c r="AT42" s="703"/>
      <c r="AU42" s="703"/>
      <c r="AV42" s="703"/>
      <c r="AW42" s="703"/>
      <c r="AX42" s="703"/>
      <c r="AY42" s="704"/>
      <c r="AZ42" s="641">
        <v>225169</v>
      </c>
      <c r="BA42" s="682"/>
      <c r="BB42" s="682"/>
      <c r="BC42" s="682"/>
      <c r="BD42" s="642"/>
      <c r="BE42" s="642"/>
      <c r="BF42" s="705"/>
      <c r="BG42" s="700"/>
      <c r="BH42" s="701"/>
      <c r="BI42" s="701"/>
      <c r="BJ42" s="701"/>
      <c r="BK42" s="701"/>
      <c r="BL42" s="224"/>
      <c r="BM42" s="639" t="s">
        <v>359</v>
      </c>
      <c r="BN42" s="639"/>
      <c r="BO42" s="639"/>
      <c r="BP42" s="639"/>
      <c r="BQ42" s="639"/>
      <c r="BR42" s="639"/>
      <c r="BS42" s="639"/>
      <c r="BT42" s="639"/>
      <c r="BU42" s="640"/>
      <c r="BV42" s="641">
        <v>377</v>
      </c>
      <c r="BW42" s="682"/>
      <c r="BX42" s="682"/>
      <c r="BY42" s="682"/>
      <c r="BZ42" s="682"/>
      <c r="CA42" s="682"/>
      <c r="CB42" s="683"/>
      <c r="CD42" s="654" t="s">
        <v>360</v>
      </c>
      <c r="CE42" s="655"/>
      <c r="CF42" s="655"/>
      <c r="CG42" s="655"/>
      <c r="CH42" s="655"/>
      <c r="CI42" s="655"/>
      <c r="CJ42" s="655"/>
      <c r="CK42" s="655"/>
      <c r="CL42" s="655"/>
      <c r="CM42" s="655"/>
      <c r="CN42" s="655"/>
      <c r="CO42" s="655"/>
      <c r="CP42" s="655"/>
      <c r="CQ42" s="656"/>
      <c r="CR42" s="657">
        <v>903255</v>
      </c>
      <c r="CS42" s="670"/>
      <c r="CT42" s="670"/>
      <c r="CU42" s="670"/>
      <c r="CV42" s="670"/>
      <c r="CW42" s="670"/>
      <c r="CX42" s="670"/>
      <c r="CY42" s="671"/>
      <c r="CZ42" s="660">
        <v>15.1</v>
      </c>
      <c r="DA42" s="672"/>
      <c r="DB42" s="672"/>
      <c r="DC42" s="673"/>
      <c r="DD42" s="663">
        <v>262978</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361</v>
      </c>
      <c r="CD43" s="654" t="s">
        <v>362</v>
      </c>
      <c r="CE43" s="655"/>
      <c r="CF43" s="655"/>
      <c r="CG43" s="655"/>
      <c r="CH43" s="655"/>
      <c r="CI43" s="655"/>
      <c r="CJ43" s="655"/>
      <c r="CK43" s="655"/>
      <c r="CL43" s="655"/>
      <c r="CM43" s="655"/>
      <c r="CN43" s="655"/>
      <c r="CO43" s="655"/>
      <c r="CP43" s="655"/>
      <c r="CQ43" s="656"/>
      <c r="CR43" s="657" t="s">
        <v>133</v>
      </c>
      <c r="CS43" s="670"/>
      <c r="CT43" s="670"/>
      <c r="CU43" s="670"/>
      <c r="CV43" s="670"/>
      <c r="CW43" s="670"/>
      <c r="CX43" s="670"/>
      <c r="CY43" s="671"/>
      <c r="CZ43" s="660" t="s">
        <v>261</v>
      </c>
      <c r="DA43" s="672"/>
      <c r="DB43" s="672"/>
      <c r="DC43" s="673"/>
      <c r="DD43" s="663" t="s">
        <v>261</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363</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311</v>
      </c>
      <c r="CE44" s="677"/>
      <c r="CF44" s="654" t="s">
        <v>364</v>
      </c>
      <c r="CG44" s="655"/>
      <c r="CH44" s="655"/>
      <c r="CI44" s="655"/>
      <c r="CJ44" s="655"/>
      <c r="CK44" s="655"/>
      <c r="CL44" s="655"/>
      <c r="CM44" s="655"/>
      <c r="CN44" s="655"/>
      <c r="CO44" s="655"/>
      <c r="CP44" s="655"/>
      <c r="CQ44" s="656"/>
      <c r="CR44" s="657">
        <v>895373</v>
      </c>
      <c r="CS44" s="658"/>
      <c r="CT44" s="658"/>
      <c r="CU44" s="658"/>
      <c r="CV44" s="658"/>
      <c r="CW44" s="658"/>
      <c r="CX44" s="658"/>
      <c r="CY44" s="659"/>
      <c r="CZ44" s="660">
        <v>14.9</v>
      </c>
      <c r="DA44" s="661"/>
      <c r="DB44" s="661"/>
      <c r="DC44" s="662"/>
      <c r="DD44" s="663">
        <v>255096</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365</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366</v>
      </c>
      <c r="CG45" s="655"/>
      <c r="CH45" s="655"/>
      <c r="CI45" s="655"/>
      <c r="CJ45" s="655"/>
      <c r="CK45" s="655"/>
      <c r="CL45" s="655"/>
      <c r="CM45" s="655"/>
      <c r="CN45" s="655"/>
      <c r="CO45" s="655"/>
      <c r="CP45" s="655"/>
      <c r="CQ45" s="656"/>
      <c r="CR45" s="657">
        <v>682569</v>
      </c>
      <c r="CS45" s="670"/>
      <c r="CT45" s="670"/>
      <c r="CU45" s="670"/>
      <c r="CV45" s="670"/>
      <c r="CW45" s="670"/>
      <c r="CX45" s="670"/>
      <c r="CY45" s="671"/>
      <c r="CZ45" s="660">
        <v>11.4</v>
      </c>
      <c r="DA45" s="672"/>
      <c r="DB45" s="672"/>
      <c r="DC45" s="673"/>
      <c r="DD45" s="663">
        <v>235939</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367</v>
      </c>
      <c r="CG46" s="655"/>
      <c r="CH46" s="655"/>
      <c r="CI46" s="655"/>
      <c r="CJ46" s="655"/>
      <c r="CK46" s="655"/>
      <c r="CL46" s="655"/>
      <c r="CM46" s="655"/>
      <c r="CN46" s="655"/>
      <c r="CO46" s="655"/>
      <c r="CP46" s="655"/>
      <c r="CQ46" s="656"/>
      <c r="CR46" s="657">
        <v>212804</v>
      </c>
      <c r="CS46" s="658"/>
      <c r="CT46" s="658"/>
      <c r="CU46" s="658"/>
      <c r="CV46" s="658"/>
      <c r="CW46" s="658"/>
      <c r="CX46" s="658"/>
      <c r="CY46" s="659"/>
      <c r="CZ46" s="660">
        <v>3.6</v>
      </c>
      <c r="DA46" s="661"/>
      <c r="DB46" s="661"/>
      <c r="DC46" s="662"/>
      <c r="DD46" s="663">
        <v>19157</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368</v>
      </c>
      <c r="CG47" s="655"/>
      <c r="CH47" s="655"/>
      <c r="CI47" s="655"/>
      <c r="CJ47" s="655"/>
      <c r="CK47" s="655"/>
      <c r="CL47" s="655"/>
      <c r="CM47" s="655"/>
      <c r="CN47" s="655"/>
      <c r="CO47" s="655"/>
      <c r="CP47" s="655"/>
      <c r="CQ47" s="656"/>
      <c r="CR47" s="657">
        <v>7882</v>
      </c>
      <c r="CS47" s="670"/>
      <c r="CT47" s="670"/>
      <c r="CU47" s="670"/>
      <c r="CV47" s="670"/>
      <c r="CW47" s="670"/>
      <c r="CX47" s="670"/>
      <c r="CY47" s="671"/>
      <c r="CZ47" s="660">
        <v>0.1</v>
      </c>
      <c r="DA47" s="672"/>
      <c r="DB47" s="672"/>
      <c r="DC47" s="673"/>
      <c r="DD47" s="663">
        <v>7882</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369</v>
      </c>
      <c r="CG48" s="655"/>
      <c r="CH48" s="655"/>
      <c r="CI48" s="655"/>
      <c r="CJ48" s="655"/>
      <c r="CK48" s="655"/>
      <c r="CL48" s="655"/>
      <c r="CM48" s="655"/>
      <c r="CN48" s="655"/>
      <c r="CO48" s="655"/>
      <c r="CP48" s="655"/>
      <c r="CQ48" s="656"/>
      <c r="CR48" s="657" t="s">
        <v>261</v>
      </c>
      <c r="CS48" s="658"/>
      <c r="CT48" s="658"/>
      <c r="CU48" s="658"/>
      <c r="CV48" s="658"/>
      <c r="CW48" s="658"/>
      <c r="CX48" s="658"/>
      <c r="CY48" s="659"/>
      <c r="CZ48" s="660" t="s">
        <v>261</v>
      </c>
      <c r="DA48" s="661"/>
      <c r="DB48" s="661"/>
      <c r="DC48" s="662"/>
      <c r="DD48" s="663" t="s">
        <v>261</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370</v>
      </c>
      <c r="CE49" s="639"/>
      <c r="CF49" s="639"/>
      <c r="CG49" s="639"/>
      <c r="CH49" s="639"/>
      <c r="CI49" s="639"/>
      <c r="CJ49" s="639"/>
      <c r="CK49" s="639"/>
      <c r="CL49" s="639"/>
      <c r="CM49" s="639"/>
      <c r="CN49" s="639"/>
      <c r="CO49" s="639"/>
      <c r="CP49" s="639"/>
      <c r="CQ49" s="640"/>
      <c r="CR49" s="641">
        <v>5992168</v>
      </c>
      <c r="CS49" s="642"/>
      <c r="CT49" s="642"/>
      <c r="CU49" s="642"/>
      <c r="CV49" s="642"/>
      <c r="CW49" s="642"/>
      <c r="CX49" s="642"/>
      <c r="CY49" s="643"/>
      <c r="CZ49" s="644">
        <v>100</v>
      </c>
      <c r="DA49" s="645"/>
      <c r="DB49" s="645"/>
      <c r="DC49" s="646"/>
      <c r="DD49" s="647">
        <v>3901733</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wmz1QKMVTmZtG4c3pksnEURtFvSvQQJ/aU9bi7GROaS1NQ5RMUnwXFgGoQ3UpiNVOVnmKsbm4Uw770hTfXKjng==" saltValue="Vut4jTwlZ8BycgsUo40S9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371</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372</v>
      </c>
      <c r="DK2" s="1128"/>
      <c r="DL2" s="1128"/>
      <c r="DM2" s="1128"/>
      <c r="DN2" s="1128"/>
      <c r="DO2" s="1129"/>
      <c r="DP2" s="228"/>
      <c r="DQ2" s="1127" t="s">
        <v>373</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374</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375</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376</v>
      </c>
      <c r="B5" s="1032"/>
      <c r="C5" s="1032"/>
      <c r="D5" s="1032"/>
      <c r="E5" s="1032"/>
      <c r="F5" s="1032"/>
      <c r="G5" s="1032"/>
      <c r="H5" s="1032"/>
      <c r="I5" s="1032"/>
      <c r="J5" s="1032"/>
      <c r="K5" s="1032"/>
      <c r="L5" s="1032"/>
      <c r="M5" s="1032"/>
      <c r="N5" s="1032"/>
      <c r="O5" s="1032"/>
      <c r="P5" s="1033"/>
      <c r="Q5" s="1037" t="s">
        <v>377</v>
      </c>
      <c r="R5" s="1038"/>
      <c r="S5" s="1038"/>
      <c r="T5" s="1038"/>
      <c r="U5" s="1039"/>
      <c r="V5" s="1037" t="s">
        <v>378</v>
      </c>
      <c r="W5" s="1038"/>
      <c r="X5" s="1038"/>
      <c r="Y5" s="1038"/>
      <c r="Z5" s="1039"/>
      <c r="AA5" s="1037" t="s">
        <v>379</v>
      </c>
      <c r="AB5" s="1038"/>
      <c r="AC5" s="1038"/>
      <c r="AD5" s="1038"/>
      <c r="AE5" s="1038"/>
      <c r="AF5" s="1130" t="s">
        <v>380</v>
      </c>
      <c r="AG5" s="1038"/>
      <c r="AH5" s="1038"/>
      <c r="AI5" s="1038"/>
      <c r="AJ5" s="1051"/>
      <c r="AK5" s="1038" t="s">
        <v>381</v>
      </c>
      <c r="AL5" s="1038"/>
      <c r="AM5" s="1038"/>
      <c r="AN5" s="1038"/>
      <c r="AO5" s="1039"/>
      <c r="AP5" s="1037" t="s">
        <v>382</v>
      </c>
      <c r="AQ5" s="1038"/>
      <c r="AR5" s="1038"/>
      <c r="AS5" s="1038"/>
      <c r="AT5" s="1039"/>
      <c r="AU5" s="1037" t="s">
        <v>383</v>
      </c>
      <c r="AV5" s="1038"/>
      <c r="AW5" s="1038"/>
      <c r="AX5" s="1038"/>
      <c r="AY5" s="1051"/>
      <c r="AZ5" s="232"/>
      <c r="BA5" s="232"/>
      <c r="BB5" s="232"/>
      <c r="BC5" s="232"/>
      <c r="BD5" s="232"/>
      <c r="BE5" s="233"/>
      <c r="BF5" s="233"/>
      <c r="BG5" s="233"/>
      <c r="BH5" s="233"/>
      <c r="BI5" s="233"/>
      <c r="BJ5" s="233"/>
      <c r="BK5" s="233"/>
      <c r="BL5" s="233"/>
      <c r="BM5" s="233"/>
      <c r="BN5" s="233"/>
      <c r="BO5" s="233"/>
      <c r="BP5" s="233"/>
      <c r="BQ5" s="1031" t="s">
        <v>384</v>
      </c>
      <c r="BR5" s="1032"/>
      <c r="BS5" s="1032"/>
      <c r="BT5" s="1032"/>
      <c r="BU5" s="1032"/>
      <c r="BV5" s="1032"/>
      <c r="BW5" s="1032"/>
      <c r="BX5" s="1032"/>
      <c r="BY5" s="1032"/>
      <c r="BZ5" s="1032"/>
      <c r="CA5" s="1032"/>
      <c r="CB5" s="1032"/>
      <c r="CC5" s="1032"/>
      <c r="CD5" s="1032"/>
      <c r="CE5" s="1032"/>
      <c r="CF5" s="1032"/>
      <c r="CG5" s="1033"/>
      <c r="CH5" s="1037" t="s">
        <v>385</v>
      </c>
      <c r="CI5" s="1038"/>
      <c r="CJ5" s="1038"/>
      <c r="CK5" s="1038"/>
      <c r="CL5" s="1039"/>
      <c r="CM5" s="1037" t="s">
        <v>386</v>
      </c>
      <c r="CN5" s="1038"/>
      <c r="CO5" s="1038"/>
      <c r="CP5" s="1038"/>
      <c r="CQ5" s="1039"/>
      <c r="CR5" s="1037" t="s">
        <v>387</v>
      </c>
      <c r="CS5" s="1038"/>
      <c r="CT5" s="1038"/>
      <c r="CU5" s="1038"/>
      <c r="CV5" s="1039"/>
      <c r="CW5" s="1037" t="s">
        <v>388</v>
      </c>
      <c r="CX5" s="1038"/>
      <c r="CY5" s="1038"/>
      <c r="CZ5" s="1038"/>
      <c r="DA5" s="1039"/>
      <c r="DB5" s="1037" t="s">
        <v>389</v>
      </c>
      <c r="DC5" s="1038"/>
      <c r="DD5" s="1038"/>
      <c r="DE5" s="1038"/>
      <c r="DF5" s="1039"/>
      <c r="DG5" s="1120" t="s">
        <v>390</v>
      </c>
      <c r="DH5" s="1121"/>
      <c r="DI5" s="1121"/>
      <c r="DJ5" s="1121"/>
      <c r="DK5" s="1122"/>
      <c r="DL5" s="1120" t="s">
        <v>391</v>
      </c>
      <c r="DM5" s="1121"/>
      <c r="DN5" s="1121"/>
      <c r="DO5" s="1121"/>
      <c r="DP5" s="1122"/>
      <c r="DQ5" s="1037" t="s">
        <v>392</v>
      </c>
      <c r="DR5" s="1038"/>
      <c r="DS5" s="1038"/>
      <c r="DT5" s="1038"/>
      <c r="DU5" s="1039"/>
      <c r="DV5" s="1037" t="s">
        <v>383</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393</v>
      </c>
      <c r="C7" s="1084"/>
      <c r="D7" s="1084"/>
      <c r="E7" s="1084"/>
      <c r="F7" s="1084"/>
      <c r="G7" s="1084"/>
      <c r="H7" s="1084"/>
      <c r="I7" s="1084"/>
      <c r="J7" s="1084"/>
      <c r="K7" s="1084"/>
      <c r="L7" s="1084"/>
      <c r="M7" s="1084"/>
      <c r="N7" s="1084"/>
      <c r="O7" s="1084"/>
      <c r="P7" s="1085"/>
      <c r="Q7" s="1138">
        <v>6414</v>
      </c>
      <c r="R7" s="1139"/>
      <c r="S7" s="1139"/>
      <c r="T7" s="1139"/>
      <c r="U7" s="1139"/>
      <c r="V7" s="1139">
        <v>5992</v>
      </c>
      <c r="W7" s="1139"/>
      <c r="X7" s="1139"/>
      <c r="Y7" s="1139"/>
      <c r="Z7" s="1139"/>
      <c r="AA7" s="1139">
        <v>422</v>
      </c>
      <c r="AB7" s="1139"/>
      <c r="AC7" s="1139"/>
      <c r="AD7" s="1139"/>
      <c r="AE7" s="1140"/>
      <c r="AF7" s="1141">
        <v>325</v>
      </c>
      <c r="AG7" s="1142"/>
      <c r="AH7" s="1142"/>
      <c r="AI7" s="1142"/>
      <c r="AJ7" s="1143"/>
      <c r="AK7" s="1144">
        <v>0</v>
      </c>
      <c r="AL7" s="1145"/>
      <c r="AM7" s="1145"/>
      <c r="AN7" s="1145"/>
      <c r="AO7" s="1145"/>
      <c r="AP7" s="1145">
        <v>5844</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583</v>
      </c>
      <c r="BT7" s="1136"/>
      <c r="BU7" s="1136"/>
      <c r="BV7" s="1136"/>
      <c r="BW7" s="1136"/>
      <c r="BX7" s="1136"/>
      <c r="BY7" s="1136"/>
      <c r="BZ7" s="1136"/>
      <c r="CA7" s="1136"/>
      <c r="CB7" s="1136"/>
      <c r="CC7" s="1136"/>
      <c r="CD7" s="1136"/>
      <c r="CE7" s="1136"/>
      <c r="CF7" s="1136"/>
      <c r="CG7" s="1148"/>
      <c r="CH7" s="1132">
        <v>8</v>
      </c>
      <c r="CI7" s="1133"/>
      <c r="CJ7" s="1133"/>
      <c r="CK7" s="1133"/>
      <c r="CL7" s="1134"/>
      <c r="CM7" s="1132">
        <v>45</v>
      </c>
      <c r="CN7" s="1133"/>
      <c r="CO7" s="1133"/>
      <c r="CP7" s="1133"/>
      <c r="CQ7" s="1134"/>
      <c r="CR7" s="1132">
        <v>25</v>
      </c>
      <c r="CS7" s="1133"/>
      <c r="CT7" s="1133"/>
      <c r="CU7" s="1133"/>
      <c r="CV7" s="1134"/>
      <c r="CW7" s="1132">
        <v>0</v>
      </c>
      <c r="CX7" s="1133"/>
      <c r="CY7" s="1133"/>
      <c r="CZ7" s="1133"/>
      <c r="DA7" s="1134"/>
      <c r="DB7" s="1132">
        <v>0</v>
      </c>
      <c r="DC7" s="1133"/>
      <c r="DD7" s="1133"/>
      <c r="DE7" s="1133"/>
      <c r="DF7" s="1134"/>
      <c r="DG7" s="1132">
        <v>0</v>
      </c>
      <c r="DH7" s="1133"/>
      <c r="DI7" s="1133"/>
      <c r="DJ7" s="1133"/>
      <c r="DK7" s="1134"/>
      <c r="DL7" s="1132">
        <v>0</v>
      </c>
      <c r="DM7" s="1133"/>
      <c r="DN7" s="1133"/>
      <c r="DO7" s="1133"/>
      <c r="DP7" s="1134"/>
      <c r="DQ7" s="1132">
        <v>0</v>
      </c>
      <c r="DR7" s="1133"/>
      <c r="DS7" s="1133"/>
      <c r="DT7" s="1133"/>
      <c r="DU7" s="1134"/>
      <c r="DV7" s="1135"/>
      <c r="DW7" s="1136"/>
      <c r="DX7" s="1136"/>
      <c r="DY7" s="1136"/>
      <c r="DZ7" s="1137"/>
      <c r="EA7" s="234"/>
    </row>
    <row r="8" spans="1:131" s="235" customFormat="1" ht="26.25" customHeight="1" x14ac:dyDescent="0.15">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584</v>
      </c>
      <c r="BT8" s="1029"/>
      <c r="BU8" s="1029"/>
      <c r="BV8" s="1029"/>
      <c r="BW8" s="1029"/>
      <c r="BX8" s="1029"/>
      <c r="BY8" s="1029"/>
      <c r="BZ8" s="1029"/>
      <c r="CA8" s="1029"/>
      <c r="CB8" s="1029"/>
      <c r="CC8" s="1029"/>
      <c r="CD8" s="1029"/>
      <c r="CE8" s="1029"/>
      <c r="CF8" s="1029"/>
      <c r="CG8" s="1050"/>
      <c r="CH8" s="1025">
        <v>4</v>
      </c>
      <c r="CI8" s="1026"/>
      <c r="CJ8" s="1026"/>
      <c r="CK8" s="1026"/>
      <c r="CL8" s="1027"/>
      <c r="CM8" s="1025">
        <v>41</v>
      </c>
      <c r="CN8" s="1026"/>
      <c r="CO8" s="1026"/>
      <c r="CP8" s="1026"/>
      <c r="CQ8" s="1027"/>
      <c r="CR8" s="1025">
        <v>1</v>
      </c>
      <c r="CS8" s="1026"/>
      <c r="CT8" s="1026"/>
      <c r="CU8" s="1026"/>
      <c r="CV8" s="1027"/>
      <c r="CW8" s="1025">
        <v>0</v>
      </c>
      <c r="CX8" s="1026"/>
      <c r="CY8" s="1026"/>
      <c r="CZ8" s="1026"/>
      <c r="DA8" s="1027"/>
      <c r="DB8" s="1025">
        <v>0</v>
      </c>
      <c r="DC8" s="1026"/>
      <c r="DD8" s="1026"/>
      <c r="DE8" s="1026"/>
      <c r="DF8" s="1027"/>
      <c r="DG8" s="1025">
        <v>0</v>
      </c>
      <c r="DH8" s="1026"/>
      <c r="DI8" s="1026"/>
      <c r="DJ8" s="1026"/>
      <c r="DK8" s="1027"/>
      <c r="DL8" s="1025">
        <v>0</v>
      </c>
      <c r="DM8" s="1026"/>
      <c r="DN8" s="1026"/>
      <c r="DO8" s="1026"/>
      <c r="DP8" s="1027"/>
      <c r="DQ8" s="1025">
        <v>0</v>
      </c>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394</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395</v>
      </c>
      <c r="B23" s="973" t="s">
        <v>396</v>
      </c>
      <c r="C23" s="974"/>
      <c r="D23" s="974"/>
      <c r="E23" s="974"/>
      <c r="F23" s="974"/>
      <c r="G23" s="974"/>
      <c r="H23" s="974"/>
      <c r="I23" s="974"/>
      <c r="J23" s="974"/>
      <c r="K23" s="974"/>
      <c r="L23" s="974"/>
      <c r="M23" s="974"/>
      <c r="N23" s="974"/>
      <c r="O23" s="974"/>
      <c r="P23" s="984"/>
      <c r="Q23" s="1103"/>
      <c r="R23" s="1097"/>
      <c r="S23" s="1097"/>
      <c r="T23" s="1097"/>
      <c r="U23" s="1097"/>
      <c r="V23" s="1097"/>
      <c r="W23" s="1097"/>
      <c r="X23" s="1097"/>
      <c r="Y23" s="1097"/>
      <c r="Z23" s="1097"/>
      <c r="AA23" s="1097"/>
      <c r="AB23" s="1097"/>
      <c r="AC23" s="1097"/>
      <c r="AD23" s="1097"/>
      <c r="AE23" s="1104"/>
      <c r="AF23" s="1105">
        <v>325</v>
      </c>
      <c r="AG23" s="1097"/>
      <c r="AH23" s="1097"/>
      <c r="AI23" s="1097"/>
      <c r="AJ23" s="1106"/>
      <c r="AK23" s="1107"/>
      <c r="AL23" s="1108"/>
      <c r="AM23" s="1108"/>
      <c r="AN23" s="1108"/>
      <c r="AO23" s="1108"/>
      <c r="AP23" s="1097"/>
      <c r="AQ23" s="1097"/>
      <c r="AR23" s="1097"/>
      <c r="AS23" s="1097"/>
      <c r="AT23" s="1097"/>
      <c r="AU23" s="1098"/>
      <c r="AV23" s="1098"/>
      <c r="AW23" s="1098"/>
      <c r="AX23" s="1098"/>
      <c r="AY23" s="1099"/>
      <c r="AZ23" s="1100" t="s">
        <v>133</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397</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398</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376</v>
      </c>
      <c r="B26" s="1032"/>
      <c r="C26" s="1032"/>
      <c r="D26" s="1032"/>
      <c r="E26" s="1032"/>
      <c r="F26" s="1032"/>
      <c r="G26" s="1032"/>
      <c r="H26" s="1032"/>
      <c r="I26" s="1032"/>
      <c r="J26" s="1032"/>
      <c r="K26" s="1032"/>
      <c r="L26" s="1032"/>
      <c r="M26" s="1032"/>
      <c r="N26" s="1032"/>
      <c r="O26" s="1032"/>
      <c r="P26" s="1033"/>
      <c r="Q26" s="1037" t="s">
        <v>399</v>
      </c>
      <c r="R26" s="1038"/>
      <c r="S26" s="1038"/>
      <c r="T26" s="1038"/>
      <c r="U26" s="1039"/>
      <c r="V26" s="1037" t="s">
        <v>400</v>
      </c>
      <c r="W26" s="1038"/>
      <c r="X26" s="1038"/>
      <c r="Y26" s="1038"/>
      <c r="Z26" s="1039"/>
      <c r="AA26" s="1037" t="s">
        <v>401</v>
      </c>
      <c r="AB26" s="1038"/>
      <c r="AC26" s="1038"/>
      <c r="AD26" s="1038"/>
      <c r="AE26" s="1038"/>
      <c r="AF26" s="1091" t="s">
        <v>402</v>
      </c>
      <c r="AG26" s="1044"/>
      <c r="AH26" s="1044"/>
      <c r="AI26" s="1044"/>
      <c r="AJ26" s="1092"/>
      <c r="AK26" s="1038" t="s">
        <v>403</v>
      </c>
      <c r="AL26" s="1038"/>
      <c r="AM26" s="1038"/>
      <c r="AN26" s="1038"/>
      <c r="AO26" s="1039"/>
      <c r="AP26" s="1037" t="s">
        <v>404</v>
      </c>
      <c r="AQ26" s="1038"/>
      <c r="AR26" s="1038"/>
      <c r="AS26" s="1038"/>
      <c r="AT26" s="1039"/>
      <c r="AU26" s="1037" t="s">
        <v>405</v>
      </c>
      <c r="AV26" s="1038"/>
      <c r="AW26" s="1038"/>
      <c r="AX26" s="1038"/>
      <c r="AY26" s="1039"/>
      <c r="AZ26" s="1037" t="s">
        <v>406</v>
      </c>
      <c r="BA26" s="1038"/>
      <c r="BB26" s="1038"/>
      <c r="BC26" s="1038"/>
      <c r="BD26" s="1039"/>
      <c r="BE26" s="1037" t="s">
        <v>383</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407</v>
      </c>
      <c r="C28" s="1084"/>
      <c r="D28" s="1084"/>
      <c r="E28" s="1084"/>
      <c r="F28" s="1084"/>
      <c r="G28" s="1084"/>
      <c r="H28" s="1084"/>
      <c r="I28" s="1084"/>
      <c r="J28" s="1084"/>
      <c r="K28" s="1084"/>
      <c r="L28" s="1084"/>
      <c r="M28" s="1084"/>
      <c r="N28" s="1084"/>
      <c r="O28" s="1084"/>
      <c r="P28" s="1085"/>
      <c r="Q28" s="1086">
        <v>721</v>
      </c>
      <c r="R28" s="1087"/>
      <c r="S28" s="1087"/>
      <c r="T28" s="1087"/>
      <c r="U28" s="1087"/>
      <c r="V28" s="1087">
        <v>721</v>
      </c>
      <c r="W28" s="1087"/>
      <c r="X28" s="1087"/>
      <c r="Y28" s="1087"/>
      <c r="Z28" s="1087"/>
      <c r="AA28" s="1087">
        <v>0</v>
      </c>
      <c r="AB28" s="1087"/>
      <c r="AC28" s="1087"/>
      <c r="AD28" s="1087"/>
      <c r="AE28" s="1088"/>
      <c r="AF28" s="1089">
        <v>0</v>
      </c>
      <c r="AG28" s="1087"/>
      <c r="AH28" s="1087"/>
      <c r="AI28" s="1087"/>
      <c r="AJ28" s="1090"/>
      <c r="AK28" s="1078">
        <v>47</v>
      </c>
      <c r="AL28" s="1079"/>
      <c r="AM28" s="1079"/>
      <c r="AN28" s="1079"/>
      <c r="AO28" s="1079"/>
      <c r="AP28" s="1079">
        <v>0</v>
      </c>
      <c r="AQ28" s="1079"/>
      <c r="AR28" s="1079"/>
      <c r="AS28" s="1079"/>
      <c r="AT28" s="1079"/>
      <c r="AU28" s="1079">
        <v>47</v>
      </c>
      <c r="AV28" s="1079"/>
      <c r="AW28" s="1079"/>
      <c r="AX28" s="1079"/>
      <c r="AY28" s="1079"/>
      <c r="AZ28" s="1080">
        <v>0</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408</v>
      </c>
      <c r="C29" s="1067"/>
      <c r="D29" s="1067"/>
      <c r="E29" s="1067"/>
      <c r="F29" s="1067"/>
      <c r="G29" s="1067"/>
      <c r="H29" s="1067"/>
      <c r="I29" s="1067"/>
      <c r="J29" s="1067"/>
      <c r="K29" s="1067"/>
      <c r="L29" s="1067"/>
      <c r="M29" s="1067"/>
      <c r="N29" s="1067"/>
      <c r="O29" s="1067"/>
      <c r="P29" s="1068"/>
      <c r="Q29" s="1074">
        <v>58</v>
      </c>
      <c r="R29" s="1075"/>
      <c r="S29" s="1075"/>
      <c r="T29" s="1075"/>
      <c r="U29" s="1075"/>
      <c r="V29" s="1075">
        <v>55</v>
      </c>
      <c r="W29" s="1075"/>
      <c r="X29" s="1075"/>
      <c r="Y29" s="1075"/>
      <c r="Z29" s="1075"/>
      <c r="AA29" s="1075">
        <v>3</v>
      </c>
      <c r="AB29" s="1075"/>
      <c r="AC29" s="1075"/>
      <c r="AD29" s="1075"/>
      <c r="AE29" s="1076"/>
      <c r="AF29" s="1071">
        <v>3</v>
      </c>
      <c r="AG29" s="1072"/>
      <c r="AH29" s="1072"/>
      <c r="AI29" s="1072"/>
      <c r="AJ29" s="1073"/>
      <c r="AK29" s="1016">
        <v>20</v>
      </c>
      <c r="AL29" s="1007"/>
      <c r="AM29" s="1007"/>
      <c r="AN29" s="1007"/>
      <c r="AO29" s="1007"/>
      <c r="AP29" s="1007">
        <v>0</v>
      </c>
      <c r="AQ29" s="1007"/>
      <c r="AR29" s="1007"/>
      <c r="AS29" s="1007"/>
      <c r="AT29" s="1007"/>
      <c r="AU29" s="1007">
        <v>20</v>
      </c>
      <c r="AV29" s="1007"/>
      <c r="AW29" s="1007"/>
      <c r="AX29" s="1007"/>
      <c r="AY29" s="1007"/>
      <c r="AZ29" s="1077">
        <v>0</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409</v>
      </c>
      <c r="C30" s="1067"/>
      <c r="D30" s="1067"/>
      <c r="E30" s="1067"/>
      <c r="F30" s="1067"/>
      <c r="G30" s="1067"/>
      <c r="H30" s="1067"/>
      <c r="I30" s="1067"/>
      <c r="J30" s="1067"/>
      <c r="K30" s="1067"/>
      <c r="L30" s="1067"/>
      <c r="M30" s="1067"/>
      <c r="N30" s="1067"/>
      <c r="O30" s="1067"/>
      <c r="P30" s="1068"/>
      <c r="Q30" s="1074">
        <v>220</v>
      </c>
      <c r="R30" s="1075"/>
      <c r="S30" s="1075"/>
      <c r="T30" s="1075"/>
      <c r="U30" s="1075"/>
      <c r="V30" s="1075">
        <v>198</v>
      </c>
      <c r="W30" s="1075"/>
      <c r="X30" s="1075"/>
      <c r="Y30" s="1075"/>
      <c r="Z30" s="1075"/>
      <c r="AA30" s="1075">
        <v>22</v>
      </c>
      <c r="AB30" s="1075"/>
      <c r="AC30" s="1075"/>
      <c r="AD30" s="1075"/>
      <c r="AE30" s="1076"/>
      <c r="AF30" s="1071">
        <v>9</v>
      </c>
      <c r="AG30" s="1072"/>
      <c r="AH30" s="1072"/>
      <c r="AI30" s="1072"/>
      <c r="AJ30" s="1073"/>
      <c r="AK30" s="1016">
        <v>100</v>
      </c>
      <c r="AL30" s="1007"/>
      <c r="AM30" s="1007"/>
      <c r="AN30" s="1007"/>
      <c r="AO30" s="1007"/>
      <c r="AP30" s="1007">
        <v>0</v>
      </c>
      <c r="AQ30" s="1007"/>
      <c r="AR30" s="1007"/>
      <c r="AS30" s="1007"/>
      <c r="AT30" s="1007"/>
      <c r="AU30" s="1007">
        <v>100</v>
      </c>
      <c r="AV30" s="1007"/>
      <c r="AW30" s="1007"/>
      <c r="AX30" s="1007"/>
      <c r="AY30" s="1007"/>
      <c r="AZ30" s="1077">
        <v>0</v>
      </c>
      <c r="BA30" s="1077"/>
      <c r="BB30" s="1077"/>
      <c r="BC30" s="1077"/>
      <c r="BD30" s="1077"/>
      <c r="BE30" s="1008" t="s">
        <v>410</v>
      </c>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c r="C31" s="1067"/>
      <c r="D31" s="1067"/>
      <c r="E31" s="1067"/>
      <c r="F31" s="1067"/>
      <c r="G31" s="1067"/>
      <c r="H31" s="1067"/>
      <c r="I31" s="1067"/>
      <c r="J31" s="1067"/>
      <c r="K31" s="1067"/>
      <c r="L31" s="1067"/>
      <c r="M31" s="1067"/>
      <c r="N31" s="1067"/>
      <c r="O31" s="1067"/>
      <c r="P31" s="1068"/>
      <c r="Q31" s="1074"/>
      <c r="R31" s="1075"/>
      <c r="S31" s="1075"/>
      <c r="T31" s="1075"/>
      <c r="U31" s="1075"/>
      <c r="V31" s="1075"/>
      <c r="W31" s="1075"/>
      <c r="X31" s="1075"/>
      <c r="Y31" s="1075"/>
      <c r="Z31" s="1075"/>
      <c r="AA31" s="1075"/>
      <c r="AB31" s="1075"/>
      <c r="AC31" s="1075"/>
      <c r="AD31" s="1075"/>
      <c r="AE31" s="1076"/>
      <c r="AF31" s="1071"/>
      <c r="AG31" s="1072"/>
      <c r="AH31" s="1072"/>
      <c r="AI31" s="1072"/>
      <c r="AJ31" s="1073"/>
      <c r="AK31" s="1016"/>
      <c r="AL31" s="1007"/>
      <c r="AM31" s="1007"/>
      <c r="AN31" s="1007"/>
      <c r="AO31" s="1007"/>
      <c r="AP31" s="1007"/>
      <c r="AQ31" s="1007"/>
      <c r="AR31" s="1007"/>
      <c r="AS31" s="1007"/>
      <c r="AT31" s="1007"/>
      <c r="AU31" s="1007"/>
      <c r="AV31" s="1007"/>
      <c r="AW31" s="1007"/>
      <c r="AX31" s="1007"/>
      <c r="AY31" s="1007"/>
      <c r="AZ31" s="1077"/>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c r="C32" s="1067"/>
      <c r="D32" s="1067"/>
      <c r="E32" s="1067"/>
      <c r="F32" s="1067"/>
      <c r="G32" s="1067"/>
      <c r="H32" s="1067"/>
      <c r="I32" s="1067"/>
      <c r="J32" s="1067"/>
      <c r="K32" s="1067"/>
      <c r="L32" s="1067"/>
      <c r="M32" s="1067"/>
      <c r="N32" s="1067"/>
      <c r="O32" s="1067"/>
      <c r="P32" s="1068"/>
      <c r="Q32" s="1074"/>
      <c r="R32" s="1075"/>
      <c r="S32" s="1075"/>
      <c r="T32" s="1075"/>
      <c r="U32" s="1075"/>
      <c r="V32" s="1075"/>
      <c r="W32" s="1075"/>
      <c r="X32" s="1075"/>
      <c r="Y32" s="1075"/>
      <c r="Z32" s="1075"/>
      <c r="AA32" s="1075"/>
      <c r="AB32" s="1075"/>
      <c r="AC32" s="1075"/>
      <c r="AD32" s="1075"/>
      <c r="AE32" s="1076"/>
      <c r="AF32" s="1071"/>
      <c r="AG32" s="1072"/>
      <c r="AH32" s="1072"/>
      <c r="AI32" s="1072"/>
      <c r="AJ32" s="1073"/>
      <c r="AK32" s="1016"/>
      <c r="AL32" s="1007"/>
      <c r="AM32" s="1007"/>
      <c r="AN32" s="1007"/>
      <c r="AO32" s="1007"/>
      <c r="AP32" s="1007"/>
      <c r="AQ32" s="1007"/>
      <c r="AR32" s="1007"/>
      <c r="AS32" s="1007"/>
      <c r="AT32" s="1007"/>
      <c r="AU32" s="1007"/>
      <c r="AV32" s="1007"/>
      <c r="AW32" s="1007"/>
      <c r="AX32" s="1007"/>
      <c r="AY32" s="1007"/>
      <c r="AZ32" s="1077"/>
      <c r="BA32" s="1077"/>
      <c r="BB32" s="1077"/>
      <c r="BC32" s="1077"/>
      <c r="BD32" s="1077"/>
      <c r="BE32" s="1008"/>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411</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395</v>
      </c>
      <c r="B63" s="973" t="s">
        <v>412</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12</v>
      </c>
      <c r="AG63" s="995"/>
      <c r="AH63" s="995"/>
      <c r="AI63" s="995"/>
      <c r="AJ63" s="1058"/>
      <c r="AK63" s="1059"/>
      <c r="AL63" s="999"/>
      <c r="AM63" s="999"/>
      <c r="AN63" s="999"/>
      <c r="AO63" s="999"/>
      <c r="AP63" s="995"/>
      <c r="AQ63" s="995"/>
      <c r="AR63" s="995"/>
      <c r="AS63" s="995"/>
      <c r="AT63" s="995"/>
      <c r="AU63" s="995"/>
      <c r="AV63" s="995"/>
      <c r="AW63" s="995"/>
      <c r="AX63" s="995"/>
      <c r="AY63" s="995"/>
      <c r="AZ63" s="1053"/>
      <c r="BA63" s="1053"/>
      <c r="BB63" s="1053"/>
      <c r="BC63" s="1053"/>
      <c r="BD63" s="1053"/>
      <c r="BE63" s="996"/>
      <c r="BF63" s="996"/>
      <c r="BG63" s="996"/>
      <c r="BH63" s="996"/>
      <c r="BI63" s="997"/>
      <c r="BJ63" s="1054" t="s">
        <v>133</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414</v>
      </c>
      <c r="B66" s="1032"/>
      <c r="C66" s="1032"/>
      <c r="D66" s="1032"/>
      <c r="E66" s="1032"/>
      <c r="F66" s="1032"/>
      <c r="G66" s="1032"/>
      <c r="H66" s="1032"/>
      <c r="I66" s="1032"/>
      <c r="J66" s="1032"/>
      <c r="K66" s="1032"/>
      <c r="L66" s="1032"/>
      <c r="M66" s="1032"/>
      <c r="N66" s="1032"/>
      <c r="O66" s="1032"/>
      <c r="P66" s="1033"/>
      <c r="Q66" s="1037" t="s">
        <v>415</v>
      </c>
      <c r="R66" s="1038"/>
      <c r="S66" s="1038"/>
      <c r="T66" s="1038"/>
      <c r="U66" s="1039"/>
      <c r="V66" s="1037" t="s">
        <v>416</v>
      </c>
      <c r="W66" s="1038"/>
      <c r="X66" s="1038"/>
      <c r="Y66" s="1038"/>
      <c r="Z66" s="1039"/>
      <c r="AA66" s="1037" t="s">
        <v>417</v>
      </c>
      <c r="AB66" s="1038"/>
      <c r="AC66" s="1038"/>
      <c r="AD66" s="1038"/>
      <c r="AE66" s="1039"/>
      <c r="AF66" s="1043" t="s">
        <v>402</v>
      </c>
      <c r="AG66" s="1044"/>
      <c r="AH66" s="1044"/>
      <c r="AI66" s="1044"/>
      <c r="AJ66" s="1045"/>
      <c r="AK66" s="1037" t="s">
        <v>403</v>
      </c>
      <c r="AL66" s="1032"/>
      <c r="AM66" s="1032"/>
      <c r="AN66" s="1032"/>
      <c r="AO66" s="1033"/>
      <c r="AP66" s="1037" t="s">
        <v>404</v>
      </c>
      <c r="AQ66" s="1038"/>
      <c r="AR66" s="1038"/>
      <c r="AS66" s="1038"/>
      <c r="AT66" s="1039"/>
      <c r="AU66" s="1037" t="s">
        <v>418</v>
      </c>
      <c r="AV66" s="1038"/>
      <c r="AW66" s="1038"/>
      <c r="AX66" s="1038"/>
      <c r="AY66" s="1039"/>
      <c r="AZ66" s="1037" t="s">
        <v>383</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575</v>
      </c>
      <c r="C68" s="1022"/>
      <c r="D68" s="1022"/>
      <c r="E68" s="1022"/>
      <c r="F68" s="1022"/>
      <c r="G68" s="1022"/>
      <c r="H68" s="1022"/>
      <c r="I68" s="1022"/>
      <c r="J68" s="1022"/>
      <c r="K68" s="1022"/>
      <c r="L68" s="1022"/>
      <c r="M68" s="1022"/>
      <c r="N68" s="1022"/>
      <c r="O68" s="1022"/>
      <c r="P68" s="1023"/>
      <c r="Q68" s="1024">
        <v>682</v>
      </c>
      <c r="R68" s="1018"/>
      <c r="S68" s="1018"/>
      <c r="T68" s="1018"/>
      <c r="U68" s="1018"/>
      <c r="V68" s="1018">
        <v>668</v>
      </c>
      <c r="W68" s="1018"/>
      <c r="X68" s="1018"/>
      <c r="Y68" s="1018"/>
      <c r="Z68" s="1018"/>
      <c r="AA68" s="1018">
        <v>14</v>
      </c>
      <c r="AB68" s="1018"/>
      <c r="AC68" s="1018"/>
      <c r="AD68" s="1018"/>
      <c r="AE68" s="1018"/>
      <c r="AF68" s="1018">
        <v>14</v>
      </c>
      <c r="AG68" s="1018"/>
      <c r="AH68" s="1018"/>
      <c r="AI68" s="1018"/>
      <c r="AJ68" s="1018"/>
      <c r="AK68" s="1018">
        <v>0</v>
      </c>
      <c r="AL68" s="1018"/>
      <c r="AM68" s="1018"/>
      <c r="AN68" s="1018"/>
      <c r="AO68" s="1018"/>
      <c r="AP68" s="1018">
        <v>0</v>
      </c>
      <c r="AQ68" s="1018"/>
      <c r="AR68" s="1018"/>
      <c r="AS68" s="1018"/>
      <c r="AT68" s="1018"/>
      <c r="AU68" s="1018">
        <v>0</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576</v>
      </c>
      <c r="C69" s="1011"/>
      <c r="D69" s="1011"/>
      <c r="E69" s="1011"/>
      <c r="F69" s="1011"/>
      <c r="G69" s="1011"/>
      <c r="H69" s="1011"/>
      <c r="I69" s="1011"/>
      <c r="J69" s="1011"/>
      <c r="K69" s="1011"/>
      <c r="L69" s="1011"/>
      <c r="M69" s="1011"/>
      <c r="N69" s="1011"/>
      <c r="O69" s="1011"/>
      <c r="P69" s="1012"/>
      <c r="Q69" s="1013">
        <v>5231</v>
      </c>
      <c r="R69" s="1007"/>
      <c r="S69" s="1007"/>
      <c r="T69" s="1007"/>
      <c r="U69" s="1007"/>
      <c r="V69" s="1007">
        <v>5208</v>
      </c>
      <c r="W69" s="1007"/>
      <c r="X69" s="1007"/>
      <c r="Y69" s="1007"/>
      <c r="Z69" s="1007"/>
      <c r="AA69" s="1007">
        <v>23</v>
      </c>
      <c r="AB69" s="1007"/>
      <c r="AC69" s="1007"/>
      <c r="AD69" s="1007"/>
      <c r="AE69" s="1007"/>
      <c r="AF69" s="1007">
        <v>23</v>
      </c>
      <c r="AG69" s="1007"/>
      <c r="AH69" s="1007"/>
      <c r="AI69" s="1007"/>
      <c r="AJ69" s="1007"/>
      <c r="AK69" s="1007">
        <v>961</v>
      </c>
      <c r="AL69" s="1007"/>
      <c r="AM69" s="1007"/>
      <c r="AN69" s="1007"/>
      <c r="AO69" s="1007"/>
      <c r="AP69" s="1007">
        <v>0</v>
      </c>
      <c r="AQ69" s="1007"/>
      <c r="AR69" s="1007"/>
      <c r="AS69" s="1007"/>
      <c r="AT69" s="1007"/>
      <c r="AU69" s="1007">
        <v>0</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578</v>
      </c>
      <c r="C70" s="1011"/>
      <c r="D70" s="1011"/>
      <c r="E70" s="1011"/>
      <c r="F70" s="1011"/>
      <c r="G70" s="1011"/>
      <c r="H70" s="1011"/>
      <c r="I70" s="1011"/>
      <c r="J70" s="1011"/>
      <c r="K70" s="1011"/>
      <c r="L70" s="1011"/>
      <c r="M70" s="1011"/>
      <c r="N70" s="1011"/>
      <c r="O70" s="1011"/>
      <c r="P70" s="1012"/>
      <c r="Q70" s="1013">
        <v>184</v>
      </c>
      <c r="R70" s="1007"/>
      <c r="S70" s="1007"/>
      <c r="T70" s="1007"/>
      <c r="U70" s="1007"/>
      <c r="V70" s="1007">
        <v>167</v>
      </c>
      <c r="W70" s="1007"/>
      <c r="X70" s="1007"/>
      <c r="Y70" s="1007"/>
      <c r="Z70" s="1007"/>
      <c r="AA70" s="1007">
        <v>17</v>
      </c>
      <c r="AB70" s="1007"/>
      <c r="AC70" s="1007"/>
      <c r="AD70" s="1007"/>
      <c r="AE70" s="1007"/>
      <c r="AF70" s="1007">
        <v>17</v>
      </c>
      <c r="AG70" s="1007"/>
      <c r="AH70" s="1007"/>
      <c r="AI70" s="1007"/>
      <c r="AJ70" s="1007"/>
      <c r="AK70" s="1007">
        <v>0</v>
      </c>
      <c r="AL70" s="1007"/>
      <c r="AM70" s="1007"/>
      <c r="AN70" s="1007"/>
      <c r="AO70" s="1007"/>
      <c r="AP70" s="1007">
        <v>0</v>
      </c>
      <c r="AQ70" s="1007"/>
      <c r="AR70" s="1007"/>
      <c r="AS70" s="1007"/>
      <c r="AT70" s="1007"/>
      <c r="AU70" s="1007">
        <v>0</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577</v>
      </c>
      <c r="C71" s="1011"/>
      <c r="D71" s="1011"/>
      <c r="E71" s="1011"/>
      <c r="F71" s="1011"/>
      <c r="G71" s="1011"/>
      <c r="H71" s="1011"/>
      <c r="I71" s="1011"/>
      <c r="J71" s="1011"/>
      <c r="K71" s="1011"/>
      <c r="L71" s="1011"/>
      <c r="M71" s="1011"/>
      <c r="N71" s="1011"/>
      <c r="O71" s="1011"/>
      <c r="P71" s="1012"/>
      <c r="Q71" s="1013">
        <v>7916</v>
      </c>
      <c r="R71" s="1007"/>
      <c r="S71" s="1007"/>
      <c r="T71" s="1007"/>
      <c r="U71" s="1007"/>
      <c r="V71" s="1007">
        <v>7507</v>
      </c>
      <c r="W71" s="1007"/>
      <c r="X71" s="1007"/>
      <c r="Y71" s="1007"/>
      <c r="Z71" s="1007"/>
      <c r="AA71" s="1007">
        <v>409</v>
      </c>
      <c r="AB71" s="1007"/>
      <c r="AC71" s="1007"/>
      <c r="AD71" s="1007"/>
      <c r="AE71" s="1007"/>
      <c r="AF71" s="1007">
        <v>409</v>
      </c>
      <c r="AG71" s="1007"/>
      <c r="AH71" s="1007"/>
      <c r="AI71" s="1007"/>
      <c r="AJ71" s="1007"/>
      <c r="AK71" s="1007">
        <v>0</v>
      </c>
      <c r="AL71" s="1007"/>
      <c r="AM71" s="1007"/>
      <c r="AN71" s="1007"/>
      <c r="AO71" s="1007"/>
      <c r="AP71" s="1007">
        <v>0</v>
      </c>
      <c r="AQ71" s="1007"/>
      <c r="AR71" s="1007"/>
      <c r="AS71" s="1007"/>
      <c r="AT71" s="1007"/>
      <c r="AU71" s="1007">
        <v>0</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579</v>
      </c>
      <c r="C72" s="1011"/>
      <c r="D72" s="1011"/>
      <c r="E72" s="1011"/>
      <c r="F72" s="1011"/>
      <c r="G72" s="1011"/>
      <c r="H72" s="1011"/>
      <c r="I72" s="1011"/>
      <c r="J72" s="1011"/>
      <c r="K72" s="1011"/>
      <c r="L72" s="1011"/>
      <c r="M72" s="1011"/>
      <c r="N72" s="1011"/>
      <c r="O72" s="1011"/>
      <c r="P72" s="1012"/>
      <c r="Q72" s="1013">
        <v>1241</v>
      </c>
      <c r="R72" s="1007"/>
      <c r="S72" s="1007"/>
      <c r="T72" s="1007"/>
      <c r="U72" s="1007"/>
      <c r="V72" s="1007">
        <v>1185</v>
      </c>
      <c r="W72" s="1007"/>
      <c r="X72" s="1007"/>
      <c r="Y72" s="1007"/>
      <c r="Z72" s="1007"/>
      <c r="AA72" s="1007">
        <v>56</v>
      </c>
      <c r="AB72" s="1007"/>
      <c r="AC72" s="1007"/>
      <c r="AD72" s="1007"/>
      <c r="AE72" s="1007"/>
      <c r="AF72" s="1007">
        <v>56</v>
      </c>
      <c r="AG72" s="1007"/>
      <c r="AH72" s="1007"/>
      <c r="AI72" s="1007"/>
      <c r="AJ72" s="1007"/>
      <c r="AK72" s="1007">
        <v>30</v>
      </c>
      <c r="AL72" s="1007"/>
      <c r="AM72" s="1007"/>
      <c r="AN72" s="1007"/>
      <c r="AO72" s="1007"/>
      <c r="AP72" s="1007">
        <v>0</v>
      </c>
      <c r="AQ72" s="1007"/>
      <c r="AR72" s="1007"/>
      <c r="AS72" s="1007"/>
      <c r="AT72" s="1007"/>
      <c r="AU72" s="1007">
        <v>0</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580</v>
      </c>
      <c r="C73" s="1011"/>
      <c r="D73" s="1011"/>
      <c r="E73" s="1011"/>
      <c r="F73" s="1011"/>
      <c r="G73" s="1011"/>
      <c r="H73" s="1011"/>
      <c r="I73" s="1011"/>
      <c r="J73" s="1011"/>
      <c r="K73" s="1011"/>
      <c r="L73" s="1011"/>
      <c r="M73" s="1011"/>
      <c r="N73" s="1011"/>
      <c r="O73" s="1011"/>
      <c r="P73" s="1012"/>
      <c r="Q73" s="1013">
        <v>38203</v>
      </c>
      <c r="R73" s="1007"/>
      <c r="S73" s="1007"/>
      <c r="T73" s="1007"/>
      <c r="U73" s="1007"/>
      <c r="V73" s="1007">
        <v>36439</v>
      </c>
      <c r="W73" s="1007"/>
      <c r="X73" s="1007"/>
      <c r="Y73" s="1007"/>
      <c r="Z73" s="1007"/>
      <c r="AA73" s="1007">
        <v>1764</v>
      </c>
      <c r="AB73" s="1007"/>
      <c r="AC73" s="1007"/>
      <c r="AD73" s="1007"/>
      <c r="AE73" s="1007"/>
      <c r="AF73" s="1007">
        <v>1764</v>
      </c>
      <c r="AG73" s="1007"/>
      <c r="AH73" s="1007"/>
      <c r="AI73" s="1007"/>
      <c r="AJ73" s="1007"/>
      <c r="AK73" s="1007">
        <v>6044</v>
      </c>
      <c r="AL73" s="1007"/>
      <c r="AM73" s="1007"/>
      <c r="AN73" s="1007"/>
      <c r="AO73" s="1007"/>
      <c r="AP73" s="1007">
        <v>0</v>
      </c>
      <c r="AQ73" s="1007"/>
      <c r="AR73" s="1007"/>
      <c r="AS73" s="1007"/>
      <c r="AT73" s="1007"/>
      <c r="AU73" s="1007">
        <v>0</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581</v>
      </c>
      <c r="C74" s="1011"/>
      <c r="D74" s="1011"/>
      <c r="E74" s="1011"/>
      <c r="F74" s="1011"/>
      <c r="G74" s="1011"/>
      <c r="H74" s="1011"/>
      <c r="I74" s="1011"/>
      <c r="J74" s="1011"/>
      <c r="K74" s="1011"/>
      <c r="L74" s="1011"/>
      <c r="M74" s="1011"/>
      <c r="N74" s="1011"/>
      <c r="O74" s="1011"/>
      <c r="P74" s="1012"/>
      <c r="Q74" s="1013">
        <v>153</v>
      </c>
      <c r="R74" s="1007"/>
      <c r="S74" s="1007"/>
      <c r="T74" s="1007"/>
      <c r="U74" s="1007"/>
      <c r="V74" s="1007">
        <v>133</v>
      </c>
      <c r="W74" s="1007"/>
      <c r="X74" s="1007"/>
      <c r="Y74" s="1007"/>
      <c r="Z74" s="1007"/>
      <c r="AA74" s="1007">
        <v>20</v>
      </c>
      <c r="AB74" s="1007"/>
      <c r="AC74" s="1007"/>
      <c r="AD74" s="1007"/>
      <c r="AE74" s="1007"/>
      <c r="AF74" s="1007">
        <v>20</v>
      </c>
      <c r="AG74" s="1007"/>
      <c r="AH74" s="1007"/>
      <c r="AI74" s="1007"/>
      <c r="AJ74" s="1007"/>
      <c r="AK74" s="1007">
        <v>0</v>
      </c>
      <c r="AL74" s="1007"/>
      <c r="AM74" s="1007"/>
      <c r="AN74" s="1007"/>
      <c r="AO74" s="1007"/>
      <c r="AP74" s="1007">
        <v>0</v>
      </c>
      <c r="AQ74" s="1007"/>
      <c r="AR74" s="1007"/>
      <c r="AS74" s="1007"/>
      <c r="AT74" s="1007"/>
      <c r="AU74" s="1007">
        <v>0</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582</v>
      </c>
      <c r="C75" s="1011"/>
      <c r="D75" s="1011"/>
      <c r="E75" s="1011"/>
      <c r="F75" s="1011"/>
      <c r="G75" s="1011"/>
      <c r="H75" s="1011"/>
      <c r="I75" s="1011"/>
      <c r="J75" s="1011"/>
      <c r="K75" s="1011"/>
      <c r="L75" s="1011"/>
      <c r="M75" s="1011"/>
      <c r="N75" s="1011"/>
      <c r="O75" s="1011"/>
      <c r="P75" s="1012"/>
      <c r="Q75" s="1014">
        <v>148063</v>
      </c>
      <c r="R75" s="1015"/>
      <c r="S75" s="1015"/>
      <c r="T75" s="1015"/>
      <c r="U75" s="1016"/>
      <c r="V75" s="1017">
        <v>147544</v>
      </c>
      <c r="W75" s="1015"/>
      <c r="X75" s="1015"/>
      <c r="Y75" s="1015"/>
      <c r="Z75" s="1016"/>
      <c r="AA75" s="1017">
        <v>519</v>
      </c>
      <c r="AB75" s="1015"/>
      <c r="AC75" s="1015"/>
      <c r="AD75" s="1015"/>
      <c r="AE75" s="1016"/>
      <c r="AF75" s="1017">
        <v>519</v>
      </c>
      <c r="AG75" s="1015"/>
      <c r="AH75" s="1015"/>
      <c r="AI75" s="1015"/>
      <c r="AJ75" s="1016"/>
      <c r="AK75" s="1017">
        <v>1058</v>
      </c>
      <c r="AL75" s="1015"/>
      <c r="AM75" s="1015"/>
      <c r="AN75" s="1015"/>
      <c r="AO75" s="1016"/>
      <c r="AP75" s="1017">
        <v>0</v>
      </c>
      <c r="AQ75" s="1015"/>
      <c r="AR75" s="1015"/>
      <c r="AS75" s="1015"/>
      <c r="AT75" s="1016"/>
      <c r="AU75" s="1017">
        <v>0</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395</v>
      </c>
      <c r="B88" s="973" t="s">
        <v>419</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c r="AG88" s="995"/>
      <c r="AH88" s="995"/>
      <c r="AI88" s="995"/>
      <c r="AJ88" s="995"/>
      <c r="AK88" s="999"/>
      <c r="AL88" s="999"/>
      <c r="AM88" s="999"/>
      <c r="AN88" s="999"/>
      <c r="AO88" s="999"/>
      <c r="AP88" s="995"/>
      <c r="AQ88" s="995"/>
      <c r="AR88" s="995"/>
      <c r="AS88" s="995"/>
      <c r="AT88" s="995"/>
      <c r="AU88" s="995"/>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973" t="s">
        <v>420</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421</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422</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425</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426</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427</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428</v>
      </c>
      <c r="AB109" s="932"/>
      <c r="AC109" s="932"/>
      <c r="AD109" s="932"/>
      <c r="AE109" s="933"/>
      <c r="AF109" s="934" t="s">
        <v>429</v>
      </c>
      <c r="AG109" s="932"/>
      <c r="AH109" s="932"/>
      <c r="AI109" s="932"/>
      <c r="AJ109" s="933"/>
      <c r="AK109" s="934" t="s">
        <v>313</v>
      </c>
      <c r="AL109" s="932"/>
      <c r="AM109" s="932"/>
      <c r="AN109" s="932"/>
      <c r="AO109" s="933"/>
      <c r="AP109" s="934" t="s">
        <v>430</v>
      </c>
      <c r="AQ109" s="932"/>
      <c r="AR109" s="932"/>
      <c r="AS109" s="932"/>
      <c r="AT109" s="965"/>
      <c r="AU109" s="931" t="s">
        <v>427</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428</v>
      </c>
      <c r="BR109" s="932"/>
      <c r="BS109" s="932"/>
      <c r="BT109" s="932"/>
      <c r="BU109" s="933"/>
      <c r="BV109" s="934" t="s">
        <v>429</v>
      </c>
      <c r="BW109" s="932"/>
      <c r="BX109" s="932"/>
      <c r="BY109" s="932"/>
      <c r="BZ109" s="933"/>
      <c r="CA109" s="934" t="s">
        <v>313</v>
      </c>
      <c r="CB109" s="932"/>
      <c r="CC109" s="932"/>
      <c r="CD109" s="932"/>
      <c r="CE109" s="933"/>
      <c r="CF109" s="972" t="s">
        <v>430</v>
      </c>
      <c r="CG109" s="972"/>
      <c r="CH109" s="972"/>
      <c r="CI109" s="972"/>
      <c r="CJ109" s="972"/>
      <c r="CK109" s="934" t="s">
        <v>431</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428</v>
      </c>
      <c r="DH109" s="932"/>
      <c r="DI109" s="932"/>
      <c r="DJ109" s="932"/>
      <c r="DK109" s="933"/>
      <c r="DL109" s="934" t="s">
        <v>429</v>
      </c>
      <c r="DM109" s="932"/>
      <c r="DN109" s="932"/>
      <c r="DO109" s="932"/>
      <c r="DP109" s="933"/>
      <c r="DQ109" s="934" t="s">
        <v>313</v>
      </c>
      <c r="DR109" s="932"/>
      <c r="DS109" s="932"/>
      <c r="DT109" s="932"/>
      <c r="DU109" s="933"/>
      <c r="DV109" s="934" t="s">
        <v>430</v>
      </c>
      <c r="DW109" s="932"/>
      <c r="DX109" s="932"/>
      <c r="DY109" s="932"/>
      <c r="DZ109" s="965"/>
    </row>
    <row r="110" spans="1:131" s="230" customFormat="1" ht="26.25" customHeight="1" x14ac:dyDescent="0.15">
      <c r="A110" s="843" t="s">
        <v>432</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630094</v>
      </c>
      <c r="AB110" s="925"/>
      <c r="AC110" s="925"/>
      <c r="AD110" s="925"/>
      <c r="AE110" s="926"/>
      <c r="AF110" s="927">
        <v>656316</v>
      </c>
      <c r="AG110" s="925"/>
      <c r="AH110" s="925"/>
      <c r="AI110" s="925"/>
      <c r="AJ110" s="926"/>
      <c r="AK110" s="927">
        <v>715807</v>
      </c>
      <c r="AL110" s="925"/>
      <c r="AM110" s="925"/>
      <c r="AN110" s="925"/>
      <c r="AO110" s="926"/>
      <c r="AP110" s="928">
        <v>25.6</v>
      </c>
      <c r="AQ110" s="929"/>
      <c r="AR110" s="929"/>
      <c r="AS110" s="929"/>
      <c r="AT110" s="930"/>
      <c r="AU110" s="966" t="s">
        <v>77</v>
      </c>
      <c r="AV110" s="967"/>
      <c r="AW110" s="967"/>
      <c r="AX110" s="967"/>
      <c r="AY110" s="967"/>
      <c r="AZ110" s="896" t="s">
        <v>433</v>
      </c>
      <c r="BA110" s="844"/>
      <c r="BB110" s="844"/>
      <c r="BC110" s="844"/>
      <c r="BD110" s="844"/>
      <c r="BE110" s="844"/>
      <c r="BF110" s="844"/>
      <c r="BG110" s="844"/>
      <c r="BH110" s="844"/>
      <c r="BI110" s="844"/>
      <c r="BJ110" s="844"/>
      <c r="BK110" s="844"/>
      <c r="BL110" s="844"/>
      <c r="BM110" s="844"/>
      <c r="BN110" s="844"/>
      <c r="BO110" s="844"/>
      <c r="BP110" s="845"/>
      <c r="BQ110" s="897">
        <v>6308737</v>
      </c>
      <c r="BR110" s="878"/>
      <c r="BS110" s="878"/>
      <c r="BT110" s="878"/>
      <c r="BU110" s="878"/>
      <c r="BV110" s="878">
        <v>6220890</v>
      </c>
      <c r="BW110" s="878"/>
      <c r="BX110" s="878"/>
      <c r="BY110" s="878"/>
      <c r="BZ110" s="878"/>
      <c r="CA110" s="878">
        <v>5843874</v>
      </c>
      <c r="CB110" s="878"/>
      <c r="CC110" s="878"/>
      <c r="CD110" s="878"/>
      <c r="CE110" s="878"/>
      <c r="CF110" s="902">
        <v>209.4</v>
      </c>
      <c r="CG110" s="903"/>
      <c r="CH110" s="903"/>
      <c r="CI110" s="903"/>
      <c r="CJ110" s="903"/>
      <c r="CK110" s="962" t="s">
        <v>434</v>
      </c>
      <c r="CL110" s="855"/>
      <c r="CM110" s="896" t="s">
        <v>435</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436</v>
      </c>
      <c r="DH110" s="878"/>
      <c r="DI110" s="878"/>
      <c r="DJ110" s="878"/>
      <c r="DK110" s="878"/>
      <c r="DL110" s="878" t="s">
        <v>133</v>
      </c>
      <c r="DM110" s="878"/>
      <c r="DN110" s="878"/>
      <c r="DO110" s="878"/>
      <c r="DP110" s="878"/>
      <c r="DQ110" s="878" t="s">
        <v>133</v>
      </c>
      <c r="DR110" s="878"/>
      <c r="DS110" s="878"/>
      <c r="DT110" s="878"/>
      <c r="DU110" s="878"/>
      <c r="DV110" s="879" t="s">
        <v>436</v>
      </c>
      <c r="DW110" s="879"/>
      <c r="DX110" s="879"/>
      <c r="DY110" s="879"/>
      <c r="DZ110" s="880"/>
    </row>
    <row r="111" spans="1:131" s="230" customFormat="1" ht="26.25" customHeight="1" x14ac:dyDescent="0.15">
      <c r="A111" s="810" t="s">
        <v>437</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438</v>
      </c>
      <c r="AB111" s="955"/>
      <c r="AC111" s="955"/>
      <c r="AD111" s="955"/>
      <c r="AE111" s="956"/>
      <c r="AF111" s="957" t="s">
        <v>133</v>
      </c>
      <c r="AG111" s="955"/>
      <c r="AH111" s="955"/>
      <c r="AI111" s="955"/>
      <c r="AJ111" s="956"/>
      <c r="AK111" s="957" t="s">
        <v>133</v>
      </c>
      <c r="AL111" s="955"/>
      <c r="AM111" s="955"/>
      <c r="AN111" s="955"/>
      <c r="AO111" s="956"/>
      <c r="AP111" s="958" t="s">
        <v>133</v>
      </c>
      <c r="AQ111" s="959"/>
      <c r="AR111" s="959"/>
      <c r="AS111" s="959"/>
      <c r="AT111" s="960"/>
      <c r="AU111" s="968"/>
      <c r="AV111" s="969"/>
      <c r="AW111" s="969"/>
      <c r="AX111" s="969"/>
      <c r="AY111" s="969"/>
      <c r="AZ111" s="851" t="s">
        <v>439</v>
      </c>
      <c r="BA111" s="788"/>
      <c r="BB111" s="788"/>
      <c r="BC111" s="788"/>
      <c r="BD111" s="788"/>
      <c r="BE111" s="788"/>
      <c r="BF111" s="788"/>
      <c r="BG111" s="788"/>
      <c r="BH111" s="788"/>
      <c r="BI111" s="788"/>
      <c r="BJ111" s="788"/>
      <c r="BK111" s="788"/>
      <c r="BL111" s="788"/>
      <c r="BM111" s="788"/>
      <c r="BN111" s="788"/>
      <c r="BO111" s="788"/>
      <c r="BP111" s="789"/>
      <c r="BQ111" s="852" t="s">
        <v>436</v>
      </c>
      <c r="BR111" s="853"/>
      <c r="BS111" s="853"/>
      <c r="BT111" s="853"/>
      <c r="BU111" s="853"/>
      <c r="BV111" s="853" t="s">
        <v>436</v>
      </c>
      <c r="BW111" s="853"/>
      <c r="BX111" s="853"/>
      <c r="BY111" s="853"/>
      <c r="BZ111" s="853"/>
      <c r="CA111" s="853" t="s">
        <v>133</v>
      </c>
      <c r="CB111" s="853"/>
      <c r="CC111" s="853"/>
      <c r="CD111" s="853"/>
      <c r="CE111" s="853"/>
      <c r="CF111" s="911" t="s">
        <v>133</v>
      </c>
      <c r="CG111" s="912"/>
      <c r="CH111" s="912"/>
      <c r="CI111" s="912"/>
      <c r="CJ111" s="912"/>
      <c r="CK111" s="963"/>
      <c r="CL111" s="857"/>
      <c r="CM111" s="851" t="s">
        <v>440</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133</v>
      </c>
      <c r="DH111" s="853"/>
      <c r="DI111" s="853"/>
      <c r="DJ111" s="853"/>
      <c r="DK111" s="853"/>
      <c r="DL111" s="853" t="s">
        <v>438</v>
      </c>
      <c r="DM111" s="853"/>
      <c r="DN111" s="853"/>
      <c r="DO111" s="853"/>
      <c r="DP111" s="853"/>
      <c r="DQ111" s="853" t="s">
        <v>133</v>
      </c>
      <c r="DR111" s="853"/>
      <c r="DS111" s="853"/>
      <c r="DT111" s="853"/>
      <c r="DU111" s="853"/>
      <c r="DV111" s="830" t="s">
        <v>133</v>
      </c>
      <c r="DW111" s="830"/>
      <c r="DX111" s="830"/>
      <c r="DY111" s="830"/>
      <c r="DZ111" s="831"/>
    </row>
    <row r="112" spans="1:131" s="230" customFormat="1" ht="26.25" customHeight="1" x14ac:dyDescent="0.15">
      <c r="A112" s="948" t="s">
        <v>441</v>
      </c>
      <c r="B112" s="949"/>
      <c r="C112" s="788" t="s">
        <v>442</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436</v>
      </c>
      <c r="AB112" s="816"/>
      <c r="AC112" s="816"/>
      <c r="AD112" s="816"/>
      <c r="AE112" s="817"/>
      <c r="AF112" s="818" t="s">
        <v>133</v>
      </c>
      <c r="AG112" s="816"/>
      <c r="AH112" s="816"/>
      <c r="AI112" s="816"/>
      <c r="AJ112" s="817"/>
      <c r="AK112" s="818" t="s">
        <v>133</v>
      </c>
      <c r="AL112" s="816"/>
      <c r="AM112" s="816"/>
      <c r="AN112" s="816"/>
      <c r="AO112" s="817"/>
      <c r="AP112" s="860" t="s">
        <v>133</v>
      </c>
      <c r="AQ112" s="861"/>
      <c r="AR112" s="861"/>
      <c r="AS112" s="861"/>
      <c r="AT112" s="862"/>
      <c r="AU112" s="968"/>
      <c r="AV112" s="969"/>
      <c r="AW112" s="969"/>
      <c r="AX112" s="969"/>
      <c r="AY112" s="969"/>
      <c r="AZ112" s="851" t="s">
        <v>443</v>
      </c>
      <c r="BA112" s="788"/>
      <c r="BB112" s="788"/>
      <c r="BC112" s="788"/>
      <c r="BD112" s="788"/>
      <c r="BE112" s="788"/>
      <c r="BF112" s="788"/>
      <c r="BG112" s="788"/>
      <c r="BH112" s="788"/>
      <c r="BI112" s="788"/>
      <c r="BJ112" s="788"/>
      <c r="BK112" s="788"/>
      <c r="BL112" s="788"/>
      <c r="BM112" s="788"/>
      <c r="BN112" s="788"/>
      <c r="BO112" s="788"/>
      <c r="BP112" s="789"/>
      <c r="BQ112" s="852">
        <v>409562</v>
      </c>
      <c r="BR112" s="853"/>
      <c r="BS112" s="853"/>
      <c r="BT112" s="853"/>
      <c r="BU112" s="853"/>
      <c r="BV112" s="853">
        <v>383706</v>
      </c>
      <c r="BW112" s="853"/>
      <c r="BX112" s="853"/>
      <c r="BY112" s="853"/>
      <c r="BZ112" s="853"/>
      <c r="CA112" s="853">
        <v>372851</v>
      </c>
      <c r="CB112" s="853"/>
      <c r="CC112" s="853"/>
      <c r="CD112" s="853"/>
      <c r="CE112" s="853"/>
      <c r="CF112" s="911">
        <v>13.4</v>
      </c>
      <c r="CG112" s="912"/>
      <c r="CH112" s="912"/>
      <c r="CI112" s="912"/>
      <c r="CJ112" s="912"/>
      <c r="CK112" s="963"/>
      <c r="CL112" s="857"/>
      <c r="CM112" s="851" t="s">
        <v>444</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436</v>
      </c>
      <c r="DH112" s="853"/>
      <c r="DI112" s="853"/>
      <c r="DJ112" s="853"/>
      <c r="DK112" s="853"/>
      <c r="DL112" s="853" t="s">
        <v>436</v>
      </c>
      <c r="DM112" s="853"/>
      <c r="DN112" s="853"/>
      <c r="DO112" s="853"/>
      <c r="DP112" s="853"/>
      <c r="DQ112" s="853" t="s">
        <v>133</v>
      </c>
      <c r="DR112" s="853"/>
      <c r="DS112" s="853"/>
      <c r="DT112" s="853"/>
      <c r="DU112" s="853"/>
      <c r="DV112" s="830" t="s">
        <v>133</v>
      </c>
      <c r="DW112" s="830"/>
      <c r="DX112" s="830"/>
      <c r="DY112" s="830"/>
      <c r="DZ112" s="831"/>
    </row>
    <row r="113" spans="1:130" s="230" customFormat="1" ht="26.25" customHeight="1" x14ac:dyDescent="0.15">
      <c r="A113" s="950"/>
      <c r="B113" s="951"/>
      <c r="C113" s="788" t="s">
        <v>445</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42715</v>
      </c>
      <c r="AB113" s="955"/>
      <c r="AC113" s="955"/>
      <c r="AD113" s="955"/>
      <c r="AE113" s="956"/>
      <c r="AF113" s="957">
        <v>41483</v>
      </c>
      <c r="AG113" s="955"/>
      <c r="AH113" s="955"/>
      <c r="AI113" s="955"/>
      <c r="AJ113" s="956"/>
      <c r="AK113" s="957">
        <v>42737</v>
      </c>
      <c r="AL113" s="955"/>
      <c r="AM113" s="955"/>
      <c r="AN113" s="955"/>
      <c r="AO113" s="956"/>
      <c r="AP113" s="958">
        <v>1.5</v>
      </c>
      <c r="AQ113" s="959"/>
      <c r="AR113" s="959"/>
      <c r="AS113" s="959"/>
      <c r="AT113" s="960"/>
      <c r="AU113" s="968"/>
      <c r="AV113" s="969"/>
      <c r="AW113" s="969"/>
      <c r="AX113" s="969"/>
      <c r="AY113" s="969"/>
      <c r="AZ113" s="851" t="s">
        <v>446</v>
      </c>
      <c r="BA113" s="788"/>
      <c r="BB113" s="788"/>
      <c r="BC113" s="788"/>
      <c r="BD113" s="788"/>
      <c r="BE113" s="788"/>
      <c r="BF113" s="788"/>
      <c r="BG113" s="788"/>
      <c r="BH113" s="788"/>
      <c r="BI113" s="788"/>
      <c r="BJ113" s="788"/>
      <c r="BK113" s="788"/>
      <c r="BL113" s="788"/>
      <c r="BM113" s="788"/>
      <c r="BN113" s="788"/>
      <c r="BO113" s="788"/>
      <c r="BP113" s="789"/>
      <c r="BQ113" s="852">
        <v>225156</v>
      </c>
      <c r="BR113" s="853"/>
      <c r="BS113" s="853"/>
      <c r="BT113" s="853"/>
      <c r="BU113" s="853"/>
      <c r="BV113" s="853">
        <v>192800</v>
      </c>
      <c r="BW113" s="853"/>
      <c r="BX113" s="853"/>
      <c r="BY113" s="853"/>
      <c r="BZ113" s="853"/>
      <c r="CA113" s="853">
        <v>162304</v>
      </c>
      <c r="CB113" s="853"/>
      <c r="CC113" s="853"/>
      <c r="CD113" s="853"/>
      <c r="CE113" s="853"/>
      <c r="CF113" s="911">
        <v>5.8</v>
      </c>
      <c r="CG113" s="912"/>
      <c r="CH113" s="912"/>
      <c r="CI113" s="912"/>
      <c r="CJ113" s="912"/>
      <c r="CK113" s="963"/>
      <c r="CL113" s="857"/>
      <c r="CM113" s="851" t="s">
        <v>447</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436</v>
      </c>
      <c r="DH113" s="816"/>
      <c r="DI113" s="816"/>
      <c r="DJ113" s="816"/>
      <c r="DK113" s="817"/>
      <c r="DL113" s="818" t="s">
        <v>133</v>
      </c>
      <c r="DM113" s="816"/>
      <c r="DN113" s="816"/>
      <c r="DO113" s="816"/>
      <c r="DP113" s="817"/>
      <c r="DQ113" s="818" t="s">
        <v>438</v>
      </c>
      <c r="DR113" s="816"/>
      <c r="DS113" s="816"/>
      <c r="DT113" s="816"/>
      <c r="DU113" s="817"/>
      <c r="DV113" s="860" t="s">
        <v>436</v>
      </c>
      <c r="DW113" s="861"/>
      <c r="DX113" s="861"/>
      <c r="DY113" s="861"/>
      <c r="DZ113" s="862"/>
    </row>
    <row r="114" spans="1:130" s="230" customFormat="1" ht="26.25" customHeight="1" x14ac:dyDescent="0.15">
      <c r="A114" s="950"/>
      <c r="B114" s="951"/>
      <c r="C114" s="788" t="s">
        <v>448</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45880</v>
      </c>
      <c r="AB114" s="816"/>
      <c r="AC114" s="816"/>
      <c r="AD114" s="816"/>
      <c r="AE114" s="817"/>
      <c r="AF114" s="818">
        <v>22467</v>
      </c>
      <c r="AG114" s="816"/>
      <c r="AH114" s="816"/>
      <c r="AI114" s="816"/>
      <c r="AJ114" s="817"/>
      <c r="AK114" s="818">
        <v>21963</v>
      </c>
      <c r="AL114" s="816"/>
      <c r="AM114" s="816"/>
      <c r="AN114" s="816"/>
      <c r="AO114" s="817"/>
      <c r="AP114" s="860">
        <v>0.8</v>
      </c>
      <c r="AQ114" s="861"/>
      <c r="AR114" s="861"/>
      <c r="AS114" s="861"/>
      <c r="AT114" s="862"/>
      <c r="AU114" s="968"/>
      <c r="AV114" s="969"/>
      <c r="AW114" s="969"/>
      <c r="AX114" s="969"/>
      <c r="AY114" s="969"/>
      <c r="AZ114" s="851" t="s">
        <v>449</v>
      </c>
      <c r="BA114" s="788"/>
      <c r="BB114" s="788"/>
      <c r="BC114" s="788"/>
      <c r="BD114" s="788"/>
      <c r="BE114" s="788"/>
      <c r="BF114" s="788"/>
      <c r="BG114" s="788"/>
      <c r="BH114" s="788"/>
      <c r="BI114" s="788"/>
      <c r="BJ114" s="788"/>
      <c r="BK114" s="788"/>
      <c r="BL114" s="788"/>
      <c r="BM114" s="788"/>
      <c r="BN114" s="788"/>
      <c r="BO114" s="788"/>
      <c r="BP114" s="789"/>
      <c r="BQ114" s="852" t="s">
        <v>133</v>
      </c>
      <c r="BR114" s="853"/>
      <c r="BS114" s="853"/>
      <c r="BT114" s="853"/>
      <c r="BU114" s="853"/>
      <c r="BV114" s="853" t="s">
        <v>436</v>
      </c>
      <c r="BW114" s="853"/>
      <c r="BX114" s="853"/>
      <c r="BY114" s="853"/>
      <c r="BZ114" s="853"/>
      <c r="CA114" s="853" t="s">
        <v>436</v>
      </c>
      <c r="CB114" s="853"/>
      <c r="CC114" s="853"/>
      <c r="CD114" s="853"/>
      <c r="CE114" s="853"/>
      <c r="CF114" s="911" t="s">
        <v>133</v>
      </c>
      <c r="CG114" s="912"/>
      <c r="CH114" s="912"/>
      <c r="CI114" s="912"/>
      <c r="CJ114" s="912"/>
      <c r="CK114" s="963"/>
      <c r="CL114" s="857"/>
      <c r="CM114" s="851" t="s">
        <v>450</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438</v>
      </c>
      <c r="DH114" s="816"/>
      <c r="DI114" s="816"/>
      <c r="DJ114" s="816"/>
      <c r="DK114" s="817"/>
      <c r="DL114" s="818" t="s">
        <v>438</v>
      </c>
      <c r="DM114" s="816"/>
      <c r="DN114" s="816"/>
      <c r="DO114" s="816"/>
      <c r="DP114" s="817"/>
      <c r="DQ114" s="818" t="s">
        <v>133</v>
      </c>
      <c r="DR114" s="816"/>
      <c r="DS114" s="816"/>
      <c r="DT114" s="816"/>
      <c r="DU114" s="817"/>
      <c r="DV114" s="860" t="s">
        <v>133</v>
      </c>
      <c r="DW114" s="861"/>
      <c r="DX114" s="861"/>
      <c r="DY114" s="861"/>
      <c r="DZ114" s="862"/>
    </row>
    <row r="115" spans="1:130" s="230" customFormat="1" ht="26.25" customHeight="1" x14ac:dyDescent="0.15">
      <c r="A115" s="950"/>
      <c r="B115" s="951"/>
      <c r="C115" s="788" t="s">
        <v>451</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436</v>
      </c>
      <c r="AB115" s="955"/>
      <c r="AC115" s="955"/>
      <c r="AD115" s="955"/>
      <c r="AE115" s="956"/>
      <c r="AF115" s="957" t="s">
        <v>133</v>
      </c>
      <c r="AG115" s="955"/>
      <c r="AH115" s="955"/>
      <c r="AI115" s="955"/>
      <c r="AJ115" s="956"/>
      <c r="AK115" s="957" t="s">
        <v>436</v>
      </c>
      <c r="AL115" s="955"/>
      <c r="AM115" s="955"/>
      <c r="AN115" s="955"/>
      <c r="AO115" s="956"/>
      <c r="AP115" s="958" t="s">
        <v>133</v>
      </c>
      <c r="AQ115" s="959"/>
      <c r="AR115" s="959"/>
      <c r="AS115" s="959"/>
      <c r="AT115" s="960"/>
      <c r="AU115" s="968"/>
      <c r="AV115" s="969"/>
      <c r="AW115" s="969"/>
      <c r="AX115" s="969"/>
      <c r="AY115" s="969"/>
      <c r="AZ115" s="851" t="s">
        <v>452</v>
      </c>
      <c r="BA115" s="788"/>
      <c r="BB115" s="788"/>
      <c r="BC115" s="788"/>
      <c r="BD115" s="788"/>
      <c r="BE115" s="788"/>
      <c r="BF115" s="788"/>
      <c r="BG115" s="788"/>
      <c r="BH115" s="788"/>
      <c r="BI115" s="788"/>
      <c r="BJ115" s="788"/>
      <c r="BK115" s="788"/>
      <c r="BL115" s="788"/>
      <c r="BM115" s="788"/>
      <c r="BN115" s="788"/>
      <c r="BO115" s="788"/>
      <c r="BP115" s="789"/>
      <c r="BQ115" s="852" t="s">
        <v>436</v>
      </c>
      <c r="BR115" s="853"/>
      <c r="BS115" s="853"/>
      <c r="BT115" s="853"/>
      <c r="BU115" s="853"/>
      <c r="BV115" s="853" t="s">
        <v>436</v>
      </c>
      <c r="BW115" s="853"/>
      <c r="BX115" s="853"/>
      <c r="BY115" s="853"/>
      <c r="BZ115" s="853"/>
      <c r="CA115" s="853" t="s">
        <v>436</v>
      </c>
      <c r="CB115" s="853"/>
      <c r="CC115" s="853"/>
      <c r="CD115" s="853"/>
      <c r="CE115" s="853"/>
      <c r="CF115" s="911" t="s">
        <v>133</v>
      </c>
      <c r="CG115" s="912"/>
      <c r="CH115" s="912"/>
      <c r="CI115" s="912"/>
      <c r="CJ115" s="912"/>
      <c r="CK115" s="963"/>
      <c r="CL115" s="857"/>
      <c r="CM115" s="851" t="s">
        <v>453</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133</v>
      </c>
      <c r="DH115" s="816"/>
      <c r="DI115" s="816"/>
      <c r="DJ115" s="816"/>
      <c r="DK115" s="817"/>
      <c r="DL115" s="818" t="s">
        <v>133</v>
      </c>
      <c r="DM115" s="816"/>
      <c r="DN115" s="816"/>
      <c r="DO115" s="816"/>
      <c r="DP115" s="817"/>
      <c r="DQ115" s="818" t="s">
        <v>133</v>
      </c>
      <c r="DR115" s="816"/>
      <c r="DS115" s="816"/>
      <c r="DT115" s="816"/>
      <c r="DU115" s="817"/>
      <c r="DV115" s="860" t="s">
        <v>438</v>
      </c>
      <c r="DW115" s="861"/>
      <c r="DX115" s="861"/>
      <c r="DY115" s="861"/>
      <c r="DZ115" s="862"/>
    </row>
    <row r="116" spans="1:130" s="230" customFormat="1" ht="26.25" customHeight="1" x14ac:dyDescent="0.15">
      <c r="A116" s="952"/>
      <c r="B116" s="953"/>
      <c r="C116" s="875" t="s">
        <v>454</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133</v>
      </c>
      <c r="AB116" s="816"/>
      <c r="AC116" s="816"/>
      <c r="AD116" s="816"/>
      <c r="AE116" s="817"/>
      <c r="AF116" s="818" t="s">
        <v>133</v>
      </c>
      <c r="AG116" s="816"/>
      <c r="AH116" s="816"/>
      <c r="AI116" s="816"/>
      <c r="AJ116" s="817"/>
      <c r="AK116" s="818" t="s">
        <v>436</v>
      </c>
      <c r="AL116" s="816"/>
      <c r="AM116" s="816"/>
      <c r="AN116" s="816"/>
      <c r="AO116" s="817"/>
      <c r="AP116" s="860" t="s">
        <v>436</v>
      </c>
      <c r="AQ116" s="861"/>
      <c r="AR116" s="861"/>
      <c r="AS116" s="861"/>
      <c r="AT116" s="862"/>
      <c r="AU116" s="968"/>
      <c r="AV116" s="969"/>
      <c r="AW116" s="969"/>
      <c r="AX116" s="969"/>
      <c r="AY116" s="969"/>
      <c r="AZ116" s="945" t="s">
        <v>455</v>
      </c>
      <c r="BA116" s="946"/>
      <c r="BB116" s="946"/>
      <c r="BC116" s="946"/>
      <c r="BD116" s="946"/>
      <c r="BE116" s="946"/>
      <c r="BF116" s="946"/>
      <c r="BG116" s="946"/>
      <c r="BH116" s="946"/>
      <c r="BI116" s="946"/>
      <c r="BJ116" s="946"/>
      <c r="BK116" s="946"/>
      <c r="BL116" s="946"/>
      <c r="BM116" s="946"/>
      <c r="BN116" s="946"/>
      <c r="BO116" s="946"/>
      <c r="BP116" s="947"/>
      <c r="BQ116" s="852" t="s">
        <v>436</v>
      </c>
      <c r="BR116" s="853"/>
      <c r="BS116" s="853"/>
      <c r="BT116" s="853"/>
      <c r="BU116" s="853"/>
      <c r="BV116" s="853" t="s">
        <v>436</v>
      </c>
      <c r="BW116" s="853"/>
      <c r="BX116" s="853"/>
      <c r="BY116" s="853"/>
      <c r="BZ116" s="853"/>
      <c r="CA116" s="853" t="s">
        <v>436</v>
      </c>
      <c r="CB116" s="853"/>
      <c r="CC116" s="853"/>
      <c r="CD116" s="853"/>
      <c r="CE116" s="853"/>
      <c r="CF116" s="911" t="s">
        <v>436</v>
      </c>
      <c r="CG116" s="912"/>
      <c r="CH116" s="912"/>
      <c r="CI116" s="912"/>
      <c r="CJ116" s="912"/>
      <c r="CK116" s="963"/>
      <c r="CL116" s="857"/>
      <c r="CM116" s="851" t="s">
        <v>456</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438</v>
      </c>
      <c r="DH116" s="816"/>
      <c r="DI116" s="816"/>
      <c r="DJ116" s="816"/>
      <c r="DK116" s="817"/>
      <c r="DL116" s="818" t="s">
        <v>438</v>
      </c>
      <c r="DM116" s="816"/>
      <c r="DN116" s="816"/>
      <c r="DO116" s="816"/>
      <c r="DP116" s="817"/>
      <c r="DQ116" s="818" t="s">
        <v>436</v>
      </c>
      <c r="DR116" s="816"/>
      <c r="DS116" s="816"/>
      <c r="DT116" s="816"/>
      <c r="DU116" s="817"/>
      <c r="DV116" s="860" t="s">
        <v>436</v>
      </c>
      <c r="DW116" s="861"/>
      <c r="DX116" s="861"/>
      <c r="DY116" s="861"/>
      <c r="DZ116" s="862"/>
    </row>
    <row r="117" spans="1:130" s="230" customFormat="1" ht="26.25" customHeight="1" x14ac:dyDescent="0.15">
      <c r="A117" s="931" t="s">
        <v>195</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457</v>
      </c>
      <c r="Z117" s="933"/>
      <c r="AA117" s="938">
        <v>718689</v>
      </c>
      <c r="AB117" s="939"/>
      <c r="AC117" s="939"/>
      <c r="AD117" s="939"/>
      <c r="AE117" s="940"/>
      <c r="AF117" s="941">
        <v>720266</v>
      </c>
      <c r="AG117" s="939"/>
      <c r="AH117" s="939"/>
      <c r="AI117" s="939"/>
      <c r="AJ117" s="940"/>
      <c r="AK117" s="941">
        <v>780507</v>
      </c>
      <c r="AL117" s="939"/>
      <c r="AM117" s="939"/>
      <c r="AN117" s="939"/>
      <c r="AO117" s="940"/>
      <c r="AP117" s="942"/>
      <c r="AQ117" s="943"/>
      <c r="AR117" s="943"/>
      <c r="AS117" s="943"/>
      <c r="AT117" s="944"/>
      <c r="AU117" s="968"/>
      <c r="AV117" s="969"/>
      <c r="AW117" s="969"/>
      <c r="AX117" s="969"/>
      <c r="AY117" s="969"/>
      <c r="AZ117" s="899" t="s">
        <v>458</v>
      </c>
      <c r="BA117" s="900"/>
      <c r="BB117" s="900"/>
      <c r="BC117" s="900"/>
      <c r="BD117" s="900"/>
      <c r="BE117" s="900"/>
      <c r="BF117" s="900"/>
      <c r="BG117" s="900"/>
      <c r="BH117" s="900"/>
      <c r="BI117" s="900"/>
      <c r="BJ117" s="900"/>
      <c r="BK117" s="900"/>
      <c r="BL117" s="900"/>
      <c r="BM117" s="900"/>
      <c r="BN117" s="900"/>
      <c r="BO117" s="900"/>
      <c r="BP117" s="901"/>
      <c r="BQ117" s="852" t="s">
        <v>133</v>
      </c>
      <c r="BR117" s="853"/>
      <c r="BS117" s="853"/>
      <c r="BT117" s="853"/>
      <c r="BU117" s="853"/>
      <c r="BV117" s="853" t="s">
        <v>438</v>
      </c>
      <c r="BW117" s="853"/>
      <c r="BX117" s="853"/>
      <c r="BY117" s="853"/>
      <c r="BZ117" s="853"/>
      <c r="CA117" s="853" t="s">
        <v>438</v>
      </c>
      <c r="CB117" s="853"/>
      <c r="CC117" s="853"/>
      <c r="CD117" s="853"/>
      <c r="CE117" s="853"/>
      <c r="CF117" s="911" t="s">
        <v>436</v>
      </c>
      <c r="CG117" s="912"/>
      <c r="CH117" s="912"/>
      <c r="CI117" s="912"/>
      <c r="CJ117" s="912"/>
      <c r="CK117" s="963"/>
      <c r="CL117" s="857"/>
      <c r="CM117" s="851" t="s">
        <v>459</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133</v>
      </c>
      <c r="DH117" s="816"/>
      <c r="DI117" s="816"/>
      <c r="DJ117" s="816"/>
      <c r="DK117" s="817"/>
      <c r="DL117" s="818" t="s">
        <v>133</v>
      </c>
      <c r="DM117" s="816"/>
      <c r="DN117" s="816"/>
      <c r="DO117" s="816"/>
      <c r="DP117" s="817"/>
      <c r="DQ117" s="818" t="s">
        <v>133</v>
      </c>
      <c r="DR117" s="816"/>
      <c r="DS117" s="816"/>
      <c r="DT117" s="816"/>
      <c r="DU117" s="817"/>
      <c r="DV117" s="860" t="s">
        <v>133</v>
      </c>
      <c r="DW117" s="861"/>
      <c r="DX117" s="861"/>
      <c r="DY117" s="861"/>
      <c r="DZ117" s="862"/>
    </row>
    <row r="118" spans="1:130" s="230" customFormat="1" ht="26.25" customHeight="1" x14ac:dyDescent="0.15">
      <c r="A118" s="931" t="s">
        <v>431</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428</v>
      </c>
      <c r="AB118" s="932"/>
      <c r="AC118" s="932"/>
      <c r="AD118" s="932"/>
      <c r="AE118" s="933"/>
      <c r="AF118" s="934" t="s">
        <v>429</v>
      </c>
      <c r="AG118" s="932"/>
      <c r="AH118" s="932"/>
      <c r="AI118" s="932"/>
      <c r="AJ118" s="933"/>
      <c r="AK118" s="934" t="s">
        <v>313</v>
      </c>
      <c r="AL118" s="932"/>
      <c r="AM118" s="932"/>
      <c r="AN118" s="932"/>
      <c r="AO118" s="933"/>
      <c r="AP118" s="935" t="s">
        <v>430</v>
      </c>
      <c r="AQ118" s="936"/>
      <c r="AR118" s="936"/>
      <c r="AS118" s="936"/>
      <c r="AT118" s="937"/>
      <c r="AU118" s="968"/>
      <c r="AV118" s="969"/>
      <c r="AW118" s="969"/>
      <c r="AX118" s="969"/>
      <c r="AY118" s="969"/>
      <c r="AZ118" s="874" t="s">
        <v>460</v>
      </c>
      <c r="BA118" s="875"/>
      <c r="BB118" s="875"/>
      <c r="BC118" s="875"/>
      <c r="BD118" s="875"/>
      <c r="BE118" s="875"/>
      <c r="BF118" s="875"/>
      <c r="BG118" s="875"/>
      <c r="BH118" s="875"/>
      <c r="BI118" s="875"/>
      <c r="BJ118" s="875"/>
      <c r="BK118" s="875"/>
      <c r="BL118" s="875"/>
      <c r="BM118" s="875"/>
      <c r="BN118" s="875"/>
      <c r="BO118" s="875"/>
      <c r="BP118" s="876"/>
      <c r="BQ118" s="915" t="s">
        <v>438</v>
      </c>
      <c r="BR118" s="881"/>
      <c r="BS118" s="881"/>
      <c r="BT118" s="881"/>
      <c r="BU118" s="881"/>
      <c r="BV118" s="881" t="s">
        <v>133</v>
      </c>
      <c r="BW118" s="881"/>
      <c r="BX118" s="881"/>
      <c r="BY118" s="881"/>
      <c r="BZ118" s="881"/>
      <c r="CA118" s="881" t="s">
        <v>436</v>
      </c>
      <c r="CB118" s="881"/>
      <c r="CC118" s="881"/>
      <c r="CD118" s="881"/>
      <c r="CE118" s="881"/>
      <c r="CF118" s="911" t="s">
        <v>436</v>
      </c>
      <c r="CG118" s="912"/>
      <c r="CH118" s="912"/>
      <c r="CI118" s="912"/>
      <c r="CJ118" s="912"/>
      <c r="CK118" s="963"/>
      <c r="CL118" s="857"/>
      <c r="CM118" s="851" t="s">
        <v>461</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438</v>
      </c>
      <c r="DH118" s="816"/>
      <c r="DI118" s="816"/>
      <c r="DJ118" s="816"/>
      <c r="DK118" s="817"/>
      <c r="DL118" s="818" t="s">
        <v>436</v>
      </c>
      <c r="DM118" s="816"/>
      <c r="DN118" s="816"/>
      <c r="DO118" s="816"/>
      <c r="DP118" s="817"/>
      <c r="DQ118" s="818" t="s">
        <v>436</v>
      </c>
      <c r="DR118" s="816"/>
      <c r="DS118" s="816"/>
      <c r="DT118" s="816"/>
      <c r="DU118" s="817"/>
      <c r="DV118" s="860" t="s">
        <v>436</v>
      </c>
      <c r="DW118" s="861"/>
      <c r="DX118" s="861"/>
      <c r="DY118" s="861"/>
      <c r="DZ118" s="862"/>
    </row>
    <row r="119" spans="1:130" s="230" customFormat="1" ht="26.25" customHeight="1" x14ac:dyDescent="0.15">
      <c r="A119" s="854" t="s">
        <v>434</v>
      </c>
      <c r="B119" s="855"/>
      <c r="C119" s="896" t="s">
        <v>435</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133</v>
      </c>
      <c r="AB119" s="925"/>
      <c r="AC119" s="925"/>
      <c r="AD119" s="925"/>
      <c r="AE119" s="926"/>
      <c r="AF119" s="927" t="s">
        <v>133</v>
      </c>
      <c r="AG119" s="925"/>
      <c r="AH119" s="925"/>
      <c r="AI119" s="925"/>
      <c r="AJ119" s="926"/>
      <c r="AK119" s="927" t="s">
        <v>436</v>
      </c>
      <c r="AL119" s="925"/>
      <c r="AM119" s="925"/>
      <c r="AN119" s="925"/>
      <c r="AO119" s="926"/>
      <c r="AP119" s="928" t="s">
        <v>436</v>
      </c>
      <c r="AQ119" s="929"/>
      <c r="AR119" s="929"/>
      <c r="AS119" s="929"/>
      <c r="AT119" s="930"/>
      <c r="AU119" s="970"/>
      <c r="AV119" s="971"/>
      <c r="AW119" s="971"/>
      <c r="AX119" s="971"/>
      <c r="AY119" s="971"/>
      <c r="AZ119" s="251" t="s">
        <v>195</v>
      </c>
      <c r="BA119" s="251"/>
      <c r="BB119" s="251"/>
      <c r="BC119" s="251"/>
      <c r="BD119" s="251"/>
      <c r="BE119" s="251"/>
      <c r="BF119" s="251"/>
      <c r="BG119" s="251"/>
      <c r="BH119" s="251"/>
      <c r="BI119" s="251"/>
      <c r="BJ119" s="251"/>
      <c r="BK119" s="251"/>
      <c r="BL119" s="251"/>
      <c r="BM119" s="251"/>
      <c r="BN119" s="251"/>
      <c r="BO119" s="913" t="s">
        <v>462</v>
      </c>
      <c r="BP119" s="914"/>
      <c r="BQ119" s="915">
        <v>6943455</v>
      </c>
      <c r="BR119" s="881"/>
      <c r="BS119" s="881"/>
      <c r="BT119" s="881"/>
      <c r="BU119" s="881"/>
      <c r="BV119" s="881">
        <v>6797396</v>
      </c>
      <c r="BW119" s="881"/>
      <c r="BX119" s="881"/>
      <c r="BY119" s="881"/>
      <c r="BZ119" s="881"/>
      <c r="CA119" s="881">
        <v>6379029</v>
      </c>
      <c r="CB119" s="881"/>
      <c r="CC119" s="881"/>
      <c r="CD119" s="881"/>
      <c r="CE119" s="881"/>
      <c r="CF119" s="784"/>
      <c r="CG119" s="785"/>
      <c r="CH119" s="785"/>
      <c r="CI119" s="785"/>
      <c r="CJ119" s="870"/>
      <c r="CK119" s="964"/>
      <c r="CL119" s="859"/>
      <c r="CM119" s="874" t="s">
        <v>463</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436</v>
      </c>
      <c r="DH119" s="800"/>
      <c r="DI119" s="800"/>
      <c r="DJ119" s="800"/>
      <c r="DK119" s="801"/>
      <c r="DL119" s="802" t="s">
        <v>436</v>
      </c>
      <c r="DM119" s="800"/>
      <c r="DN119" s="800"/>
      <c r="DO119" s="800"/>
      <c r="DP119" s="801"/>
      <c r="DQ119" s="802" t="s">
        <v>436</v>
      </c>
      <c r="DR119" s="800"/>
      <c r="DS119" s="800"/>
      <c r="DT119" s="800"/>
      <c r="DU119" s="801"/>
      <c r="DV119" s="884" t="s">
        <v>438</v>
      </c>
      <c r="DW119" s="885"/>
      <c r="DX119" s="885"/>
      <c r="DY119" s="885"/>
      <c r="DZ119" s="886"/>
    </row>
    <row r="120" spans="1:130" s="230" customFormat="1" ht="26.25" customHeight="1" x14ac:dyDescent="0.15">
      <c r="A120" s="856"/>
      <c r="B120" s="857"/>
      <c r="C120" s="851" t="s">
        <v>440</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438</v>
      </c>
      <c r="AB120" s="816"/>
      <c r="AC120" s="816"/>
      <c r="AD120" s="816"/>
      <c r="AE120" s="817"/>
      <c r="AF120" s="818" t="s">
        <v>436</v>
      </c>
      <c r="AG120" s="816"/>
      <c r="AH120" s="816"/>
      <c r="AI120" s="816"/>
      <c r="AJ120" s="817"/>
      <c r="AK120" s="818" t="s">
        <v>438</v>
      </c>
      <c r="AL120" s="816"/>
      <c r="AM120" s="816"/>
      <c r="AN120" s="816"/>
      <c r="AO120" s="817"/>
      <c r="AP120" s="860" t="s">
        <v>438</v>
      </c>
      <c r="AQ120" s="861"/>
      <c r="AR120" s="861"/>
      <c r="AS120" s="861"/>
      <c r="AT120" s="862"/>
      <c r="AU120" s="916" t="s">
        <v>464</v>
      </c>
      <c r="AV120" s="917"/>
      <c r="AW120" s="917"/>
      <c r="AX120" s="917"/>
      <c r="AY120" s="918"/>
      <c r="AZ120" s="896" t="s">
        <v>465</v>
      </c>
      <c r="BA120" s="844"/>
      <c r="BB120" s="844"/>
      <c r="BC120" s="844"/>
      <c r="BD120" s="844"/>
      <c r="BE120" s="844"/>
      <c r="BF120" s="844"/>
      <c r="BG120" s="844"/>
      <c r="BH120" s="844"/>
      <c r="BI120" s="844"/>
      <c r="BJ120" s="844"/>
      <c r="BK120" s="844"/>
      <c r="BL120" s="844"/>
      <c r="BM120" s="844"/>
      <c r="BN120" s="844"/>
      <c r="BO120" s="844"/>
      <c r="BP120" s="845"/>
      <c r="BQ120" s="897">
        <v>1787741</v>
      </c>
      <c r="BR120" s="878"/>
      <c r="BS120" s="878"/>
      <c r="BT120" s="878"/>
      <c r="BU120" s="878"/>
      <c r="BV120" s="878">
        <v>2000307</v>
      </c>
      <c r="BW120" s="878"/>
      <c r="BX120" s="878"/>
      <c r="BY120" s="878"/>
      <c r="BZ120" s="878"/>
      <c r="CA120" s="878">
        <v>2299811</v>
      </c>
      <c r="CB120" s="878"/>
      <c r="CC120" s="878"/>
      <c r="CD120" s="878"/>
      <c r="CE120" s="878"/>
      <c r="CF120" s="902">
        <v>82.4</v>
      </c>
      <c r="CG120" s="903"/>
      <c r="CH120" s="903"/>
      <c r="CI120" s="903"/>
      <c r="CJ120" s="903"/>
      <c r="CK120" s="904" t="s">
        <v>466</v>
      </c>
      <c r="CL120" s="888"/>
      <c r="CM120" s="888"/>
      <c r="CN120" s="888"/>
      <c r="CO120" s="889"/>
      <c r="CP120" s="908" t="s">
        <v>467</v>
      </c>
      <c r="CQ120" s="909"/>
      <c r="CR120" s="909"/>
      <c r="CS120" s="909"/>
      <c r="CT120" s="909"/>
      <c r="CU120" s="909"/>
      <c r="CV120" s="909"/>
      <c r="CW120" s="909"/>
      <c r="CX120" s="909"/>
      <c r="CY120" s="909"/>
      <c r="CZ120" s="909"/>
      <c r="DA120" s="909"/>
      <c r="DB120" s="909"/>
      <c r="DC120" s="909"/>
      <c r="DD120" s="909"/>
      <c r="DE120" s="909"/>
      <c r="DF120" s="910"/>
      <c r="DG120" s="897">
        <v>409562</v>
      </c>
      <c r="DH120" s="878"/>
      <c r="DI120" s="878"/>
      <c r="DJ120" s="878"/>
      <c r="DK120" s="878"/>
      <c r="DL120" s="878">
        <v>383706</v>
      </c>
      <c r="DM120" s="878"/>
      <c r="DN120" s="878"/>
      <c r="DO120" s="878"/>
      <c r="DP120" s="878"/>
      <c r="DQ120" s="878">
        <v>372851</v>
      </c>
      <c r="DR120" s="878"/>
      <c r="DS120" s="878"/>
      <c r="DT120" s="878"/>
      <c r="DU120" s="878"/>
      <c r="DV120" s="879">
        <v>13.4</v>
      </c>
      <c r="DW120" s="879"/>
      <c r="DX120" s="879"/>
      <c r="DY120" s="879"/>
      <c r="DZ120" s="880"/>
    </row>
    <row r="121" spans="1:130" s="230" customFormat="1" ht="26.25" customHeight="1" x14ac:dyDescent="0.15">
      <c r="A121" s="856"/>
      <c r="B121" s="857"/>
      <c r="C121" s="899" t="s">
        <v>468</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436</v>
      </c>
      <c r="AB121" s="816"/>
      <c r="AC121" s="816"/>
      <c r="AD121" s="816"/>
      <c r="AE121" s="817"/>
      <c r="AF121" s="818" t="s">
        <v>438</v>
      </c>
      <c r="AG121" s="816"/>
      <c r="AH121" s="816"/>
      <c r="AI121" s="816"/>
      <c r="AJ121" s="817"/>
      <c r="AK121" s="818" t="s">
        <v>436</v>
      </c>
      <c r="AL121" s="816"/>
      <c r="AM121" s="816"/>
      <c r="AN121" s="816"/>
      <c r="AO121" s="817"/>
      <c r="AP121" s="860" t="s">
        <v>436</v>
      </c>
      <c r="AQ121" s="861"/>
      <c r="AR121" s="861"/>
      <c r="AS121" s="861"/>
      <c r="AT121" s="862"/>
      <c r="AU121" s="919"/>
      <c r="AV121" s="920"/>
      <c r="AW121" s="920"/>
      <c r="AX121" s="920"/>
      <c r="AY121" s="921"/>
      <c r="AZ121" s="851" t="s">
        <v>469</v>
      </c>
      <c r="BA121" s="788"/>
      <c r="BB121" s="788"/>
      <c r="BC121" s="788"/>
      <c r="BD121" s="788"/>
      <c r="BE121" s="788"/>
      <c r="BF121" s="788"/>
      <c r="BG121" s="788"/>
      <c r="BH121" s="788"/>
      <c r="BI121" s="788"/>
      <c r="BJ121" s="788"/>
      <c r="BK121" s="788"/>
      <c r="BL121" s="788"/>
      <c r="BM121" s="788"/>
      <c r="BN121" s="788"/>
      <c r="BO121" s="788"/>
      <c r="BP121" s="789"/>
      <c r="BQ121" s="852">
        <v>363243</v>
      </c>
      <c r="BR121" s="853"/>
      <c r="BS121" s="853"/>
      <c r="BT121" s="853"/>
      <c r="BU121" s="853"/>
      <c r="BV121" s="853">
        <v>348822</v>
      </c>
      <c r="BW121" s="853"/>
      <c r="BX121" s="853"/>
      <c r="BY121" s="853"/>
      <c r="BZ121" s="853"/>
      <c r="CA121" s="853">
        <v>315618</v>
      </c>
      <c r="CB121" s="853"/>
      <c r="CC121" s="853"/>
      <c r="CD121" s="853"/>
      <c r="CE121" s="853"/>
      <c r="CF121" s="911">
        <v>11.3</v>
      </c>
      <c r="CG121" s="912"/>
      <c r="CH121" s="912"/>
      <c r="CI121" s="912"/>
      <c r="CJ121" s="912"/>
      <c r="CK121" s="905"/>
      <c r="CL121" s="891"/>
      <c r="CM121" s="891"/>
      <c r="CN121" s="891"/>
      <c r="CO121" s="892"/>
      <c r="CP121" s="871" t="s">
        <v>470</v>
      </c>
      <c r="CQ121" s="872"/>
      <c r="CR121" s="872"/>
      <c r="CS121" s="872"/>
      <c r="CT121" s="872"/>
      <c r="CU121" s="872"/>
      <c r="CV121" s="872"/>
      <c r="CW121" s="872"/>
      <c r="CX121" s="872"/>
      <c r="CY121" s="872"/>
      <c r="CZ121" s="872"/>
      <c r="DA121" s="872"/>
      <c r="DB121" s="872"/>
      <c r="DC121" s="872"/>
      <c r="DD121" s="872"/>
      <c r="DE121" s="872"/>
      <c r="DF121" s="873"/>
      <c r="DG121" s="852" t="s">
        <v>438</v>
      </c>
      <c r="DH121" s="853"/>
      <c r="DI121" s="853"/>
      <c r="DJ121" s="853"/>
      <c r="DK121" s="853"/>
      <c r="DL121" s="853" t="s">
        <v>436</v>
      </c>
      <c r="DM121" s="853"/>
      <c r="DN121" s="853"/>
      <c r="DO121" s="853"/>
      <c r="DP121" s="853"/>
      <c r="DQ121" s="853" t="s">
        <v>436</v>
      </c>
      <c r="DR121" s="853"/>
      <c r="DS121" s="853"/>
      <c r="DT121" s="853"/>
      <c r="DU121" s="853"/>
      <c r="DV121" s="830" t="s">
        <v>438</v>
      </c>
      <c r="DW121" s="830"/>
      <c r="DX121" s="830"/>
      <c r="DY121" s="830"/>
      <c r="DZ121" s="831"/>
    </row>
    <row r="122" spans="1:130" s="230" customFormat="1" ht="26.25" customHeight="1" x14ac:dyDescent="0.15">
      <c r="A122" s="856"/>
      <c r="B122" s="857"/>
      <c r="C122" s="851" t="s">
        <v>450</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438</v>
      </c>
      <c r="AB122" s="816"/>
      <c r="AC122" s="816"/>
      <c r="AD122" s="816"/>
      <c r="AE122" s="817"/>
      <c r="AF122" s="818" t="s">
        <v>438</v>
      </c>
      <c r="AG122" s="816"/>
      <c r="AH122" s="816"/>
      <c r="AI122" s="816"/>
      <c r="AJ122" s="817"/>
      <c r="AK122" s="818" t="s">
        <v>436</v>
      </c>
      <c r="AL122" s="816"/>
      <c r="AM122" s="816"/>
      <c r="AN122" s="816"/>
      <c r="AO122" s="817"/>
      <c r="AP122" s="860" t="s">
        <v>436</v>
      </c>
      <c r="AQ122" s="861"/>
      <c r="AR122" s="861"/>
      <c r="AS122" s="861"/>
      <c r="AT122" s="862"/>
      <c r="AU122" s="919"/>
      <c r="AV122" s="920"/>
      <c r="AW122" s="920"/>
      <c r="AX122" s="920"/>
      <c r="AY122" s="921"/>
      <c r="AZ122" s="874" t="s">
        <v>471</v>
      </c>
      <c r="BA122" s="875"/>
      <c r="BB122" s="875"/>
      <c r="BC122" s="875"/>
      <c r="BD122" s="875"/>
      <c r="BE122" s="875"/>
      <c r="BF122" s="875"/>
      <c r="BG122" s="875"/>
      <c r="BH122" s="875"/>
      <c r="BI122" s="875"/>
      <c r="BJ122" s="875"/>
      <c r="BK122" s="875"/>
      <c r="BL122" s="875"/>
      <c r="BM122" s="875"/>
      <c r="BN122" s="875"/>
      <c r="BO122" s="875"/>
      <c r="BP122" s="876"/>
      <c r="BQ122" s="915">
        <v>4593439</v>
      </c>
      <c r="BR122" s="881"/>
      <c r="BS122" s="881"/>
      <c r="BT122" s="881"/>
      <c r="BU122" s="881"/>
      <c r="BV122" s="881">
        <v>4520873</v>
      </c>
      <c r="BW122" s="881"/>
      <c r="BX122" s="881"/>
      <c r="BY122" s="881"/>
      <c r="BZ122" s="881"/>
      <c r="CA122" s="881">
        <v>4282774</v>
      </c>
      <c r="CB122" s="881"/>
      <c r="CC122" s="881"/>
      <c r="CD122" s="881"/>
      <c r="CE122" s="881"/>
      <c r="CF122" s="882">
        <v>153.4</v>
      </c>
      <c r="CG122" s="883"/>
      <c r="CH122" s="883"/>
      <c r="CI122" s="883"/>
      <c r="CJ122" s="883"/>
      <c r="CK122" s="905"/>
      <c r="CL122" s="891"/>
      <c r="CM122" s="891"/>
      <c r="CN122" s="891"/>
      <c r="CO122" s="892"/>
      <c r="CP122" s="871" t="s">
        <v>472</v>
      </c>
      <c r="CQ122" s="872"/>
      <c r="CR122" s="872"/>
      <c r="CS122" s="872"/>
      <c r="CT122" s="872"/>
      <c r="CU122" s="872"/>
      <c r="CV122" s="872"/>
      <c r="CW122" s="872"/>
      <c r="CX122" s="872"/>
      <c r="CY122" s="872"/>
      <c r="CZ122" s="872"/>
      <c r="DA122" s="872"/>
      <c r="DB122" s="872"/>
      <c r="DC122" s="872"/>
      <c r="DD122" s="872"/>
      <c r="DE122" s="872"/>
      <c r="DF122" s="873"/>
      <c r="DG122" s="852" t="s">
        <v>133</v>
      </c>
      <c r="DH122" s="853"/>
      <c r="DI122" s="853"/>
      <c r="DJ122" s="853"/>
      <c r="DK122" s="853"/>
      <c r="DL122" s="853" t="s">
        <v>133</v>
      </c>
      <c r="DM122" s="853"/>
      <c r="DN122" s="853"/>
      <c r="DO122" s="853"/>
      <c r="DP122" s="853"/>
      <c r="DQ122" s="853" t="s">
        <v>438</v>
      </c>
      <c r="DR122" s="853"/>
      <c r="DS122" s="853"/>
      <c r="DT122" s="853"/>
      <c r="DU122" s="853"/>
      <c r="DV122" s="830" t="s">
        <v>133</v>
      </c>
      <c r="DW122" s="830"/>
      <c r="DX122" s="830"/>
      <c r="DY122" s="830"/>
      <c r="DZ122" s="831"/>
    </row>
    <row r="123" spans="1:130" s="230" customFormat="1" ht="26.25" customHeight="1" x14ac:dyDescent="0.15">
      <c r="A123" s="856"/>
      <c r="B123" s="857"/>
      <c r="C123" s="851" t="s">
        <v>456</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133</v>
      </c>
      <c r="AB123" s="816"/>
      <c r="AC123" s="816"/>
      <c r="AD123" s="816"/>
      <c r="AE123" s="817"/>
      <c r="AF123" s="818" t="s">
        <v>133</v>
      </c>
      <c r="AG123" s="816"/>
      <c r="AH123" s="816"/>
      <c r="AI123" s="816"/>
      <c r="AJ123" s="817"/>
      <c r="AK123" s="818" t="s">
        <v>133</v>
      </c>
      <c r="AL123" s="816"/>
      <c r="AM123" s="816"/>
      <c r="AN123" s="816"/>
      <c r="AO123" s="817"/>
      <c r="AP123" s="860" t="s">
        <v>133</v>
      </c>
      <c r="AQ123" s="861"/>
      <c r="AR123" s="861"/>
      <c r="AS123" s="861"/>
      <c r="AT123" s="862"/>
      <c r="AU123" s="922"/>
      <c r="AV123" s="923"/>
      <c r="AW123" s="923"/>
      <c r="AX123" s="923"/>
      <c r="AY123" s="923"/>
      <c r="AZ123" s="251" t="s">
        <v>195</v>
      </c>
      <c r="BA123" s="251"/>
      <c r="BB123" s="251"/>
      <c r="BC123" s="251"/>
      <c r="BD123" s="251"/>
      <c r="BE123" s="251"/>
      <c r="BF123" s="251"/>
      <c r="BG123" s="251"/>
      <c r="BH123" s="251"/>
      <c r="BI123" s="251"/>
      <c r="BJ123" s="251"/>
      <c r="BK123" s="251"/>
      <c r="BL123" s="251"/>
      <c r="BM123" s="251"/>
      <c r="BN123" s="251"/>
      <c r="BO123" s="913" t="s">
        <v>473</v>
      </c>
      <c r="BP123" s="914"/>
      <c r="BQ123" s="868">
        <v>6744423</v>
      </c>
      <c r="BR123" s="869"/>
      <c r="BS123" s="869"/>
      <c r="BT123" s="869"/>
      <c r="BU123" s="869"/>
      <c r="BV123" s="869">
        <v>6870002</v>
      </c>
      <c r="BW123" s="869"/>
      <c r="BX123" s="869"/>
      <c r="BY123" s="869"/>
      <c r="BZ123" s="869"/>
      <c r="CA123" s="869">
        <v>6898203</v>
      </c>
      <c r="CB123" s="869"/>
      <c r="CC123" s="869"/>
      <c r="CD123" s="869"/>
      <c r="CE123" s="869"/>
      <c r="CF123" s="784"/>
      <c r="CG123" s="785"/>
      <c r="CH123" s="785"/>
      <c r="CI123" s="785"/>
      <c r="CJ123" s="870"/>
      <c r="CK123" s="905"/>
      <c r="CL123" s="891"/>
      <c r="CM123" s="891"/>
      <c r="CN123" s="891"/>
      <c r="CO123" s="892"/>
      <c r="CP123" s="871"/>
      <c r="CQ123" s="872"/>
      <c r="CR123" s="872"/>
      <c r="CS123" s="872"/>
      <c r="CT123" s="872"/>
      <c r="CU123" s="872"/>
      <c r="CV123" s="872"/>
      <c r="CW123" s="872"/>
      <c r="CX123" s="872"/>
      <c r="CY123" s="872"/>
      <c r="CZ123" s="872"/>
      <c r="DA123" s="872"/>
      <c r="DB123" s="872"/>
      <c r="DC123" s="872"/>
      <c r="DD123" s="872"/>
      <c r="DE123" s="872"/>
      <c r="DF123" s="873"/>
      <c r="DG123" s="815"/>
      <c r="DH123" s="816"/>
      <c r="DI123" s="816"/>
      <c r="DJ123" s="816"/>
      <c r="DK123" s="817"/>
      <c r="DL123" s="818"/>
      <c r="DM123" s="816"/>
      <c r="DN123" s="816"/>
      <c r="DO123" s="816"/>
      <c r="DP123" s="817"/>
      <c r="DQ123" s="818"/>
      <c r="DR123" s="816"/>
      <c r="DS123" s="816"/>
      <c r="DT123" s="816"/>
      <c r="DU123" s="817"/>
      <c r="DV123" s="860"/>
      <c r="DW123" s="861"/>
      <c r="DX123" s="861"/>
      <c r="DY123" s="861"/>
      <c r="DZ123" s="862"/>
    </row>
    <row r="124" spans="1:130" s="230" customFormat="1" ht="26.25" customHeight="1" thickBot="1" x14ac:dyDescent="0.2">
      <c r="A124" s="856"/>
      <c r="B124" s="857"/>
      <c r="C124" s="851" t="s">
        <v>459</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133</v>
      </c>
      <c r="AB124" s="816"/>
      <c r="AC124" s="816"/>
      <c r="AD124" s="816"/>
      <c r="AE124" s="817"/>
      <c r="AF124" s="818" t="s">
        <v>438</v>
      </c>
      <c r="AG124" s="816"/>
      <c r="AH124" s="816"/>
      <c r="AI124" s="816"/>
      <c r="AJ124" s="817"/>
      <c r="AK124" s="818" t="s">
        <v>133</v>
      </c>
      <c r="AL124" s="816"/>
      <c r="AM124" s="816"/>
      <c r="AN124" s="816"/>
      <c r="AO124" s="817"/>
      <c r="AP124" s="860" t="s">
        <v>438</v>
      </c>
      <c r="AQ124" s="861"/>
      <c r="AR124" s="861"/>
      <c r="AS124" s="861"/>
      <c r="AT124" s="862"/>
      <c r="AU124" s="863" t="s">
        <v>474</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7.6</v>
      </c>
      <c r="BR124" s="867"/>
      <c r="BS124" s="867"/>
      <c r="BT124" s="867"/>
      <c r="BU124" s="867"/>
      <c r="BV124" s="867" t="s">
        <v>438</v>
      </c>
      <c r="BW124" s="867"/>
      <c r="BX124" s="867"/>
      <c r="BY124" s="867"/>
      <c r="BZ124" s="867"/>
      <c r="CA124" s="867" t="s">
        <v>438</v>
      </c>
      <c r="CB124" s="867"/>
      <c r="CC124" s="867"/>
      <c r="CD124" s="867"/>
      <c r="CE124" s="867"/>
      <c r="CF124" s="762"/>
      <c r="CG124" s="763"/>
      <c r="CH124" s="763"/>
      <c r="CI124" s="763"/>
      <c r="CJ124" s="898"/>
      <c r="CK124" s="906"/>
      <c r="CL124" s="906"/>
      <c r="CM124" s="906"/>
      <c r="CN124" s="906"/>
      <c r="CO124" s="907"/>
      <c r="CP124" s="871" t="s">
        <v>475</v>
      </c>
      <c r="CQ124" s="872"/>
      <c r="CR124" s="872"/>
      <c r="CS124" s="872"/>
      <c r="CT124" s="872"/>
      <c r="CU124" s="872"/>
      <c r="CV124" s="872"/>
      <c r="CW124" s="872"/>
      <c r="CX124" s="872"/>
      <c r="CY124" s="872"/>
      <c r="CZ124" s="872"/>
      <c r="DA124" s="872"/>
      <c r="DB124" s="872"/>
      <c r="DC124" s="872"/>
      <c r="DD124" s="872"/>
      <c r="DE124" s="872"/>
      <c r="DF124" s="873"/>
      <c r="DG124" s="799" t="s">
        <v>436</v>
      </c>
      <c r="DH124" s="800"/>
      <c r="DI124" s="800"/>
      <c r="DJ124" s="800"/>
      <c r="DK124" s="801"/>
      <c r="DL124" s="802" t="s">
        <v>436</v>
      </c>
      <c r="DM124" s="800"/>
      <c r="DN124" s="800"/>
      <c r="DO124" s="800"/>
      <c r="DP124" s="801"/>
      <c r="DQ124" s="802" t="s">
        <v>436</v>
      </c>
      <c r="DR124" s="800"/>
      <c r="DS124" s="800"/>
      <c r="DT124" s="800"/>
      <c r="DU124" s="801"/>
      <c r="DV124" s="884" t="s">
        <v>436</v>
      </c>
      <c r="DW124" s="885"/>
      <c r="DX124" s="885"/>
      <c r="DY124" s="885"/>
      <c r="DZ124" s="886"/>
    </row>
    <row r="125" spans="1:130" s="230" customFormat="1" ht="26.25" customHeight="1" x14ac:dyDescent="0.15">
      <c r="A125" s="856"/>
      <c r="B125" s="857"/>
      <c r="C125" s="851" t="s">
        <v>461</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133</v>
      </c>
      <c r="AB125" s="816"/>
      <c r="AC125" s="816"/>
      <c r="AD125" s="816"/>
      <c r="AE125" s="817"/>
      <c r="AF125" s="818" t="s">
        <v>436</v>
      </c>
      <c r="AG125" s="816"/>
      <c r="AH125" s="816"/>
      <c r="AI125" s="816"/>
      <c r="AJ125" s="817"/>
      <c r="AK125" s="818" t="s">
        <v>133</v>
      </c>
      <c r="AL125" s="816"/>
      <c r="AM125" s="816"/>
      <c r="AN125" s="816"/>
      <c r="AO125" s="817"/>
      <c r="AP125" s="860" t="s">
        <v>436</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476</v>
      </c>
      <c r="CL125" s="888"/>
      <c r="CM125" s="888"/>
      <c r="CN125" s="888"/>
      <c r="CO125" s="889"/>
      <c r="CP125" s="896" t="s">
        <v>477</v>
      </c>
      <c r="CQ125" s="844"/>
      <c r="CR125" s="844"/>
      <c r="CS125" s="844"/>
      <c r="CT125" s="844"/>
      <c r="CU125" s="844"/>
      <c r="CV125" s="844"/>
      <c r="CW125" s="844"/>
      <c r="CX125" s="844"/>
      <c r="CY125" s="844"/>
      <c r="CZ125" s="844"/>
      <c r="DA125" s="844"/>
      <c r="DB125" s="844"/>
      <c r="DC125" s="844"/>
      <c r="DD125" s="844"/>
      <c r="DE125" s="844"/>
      <c r="DF125" s="845"/>
      <c r="DG125" s="897" t="s">
        <v>436</v>
      </c>
      <c r="DH125" s="878"/>
      <c r="DI125" s="878"/>
      <c r="DJ125" s="878"/>
      <c r="DK125" s="878"/>
      <c r="DL125" s="878" t="s">
        <v>133</v>
      </c>
      <c r="DM125" s="878"/>
      <c r="DN125" s="878"/>
      <c r="DO125" s="878"/>
      <c r="DP125" s="878"/>
      <c r="DQ125" s="878" t="s">
        <v>436</v>
      </c>
      <c r="DR125" s="878"/>
      <c r="DS125" s="878"/>
      <c r="DT125" s="878"/>
      <c r="DU125" s="878"/>
      <c r="DV125" s="879" t="s">
        <v>436</v>
      </c>
      <c r="DW125" s="879"/>
      <c r="DX125" s="879"/>
      <c r="DY125" s="879"/>
      <c r="DZ125" s="880"/>
    </row>
    <row r="126" spans="1:130" s="230" customFormat="1" ht="26.25" customHeight="1" thickBot="1" x14ac:dyDescent="0.2">
      <c r="A126" s="856"/>
      <c r="B126" s="857"/>
      <c r="C126" s="851" t="s">
        <v>463</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436</v>
      </c>
      <c r="AB126" s="816"/>
      <c r="AC126" s="816"/>
      <c r="AD126" s="816"/>
      <c r="AE126" s="817"/>
      <c r="AF126" s="818" t="s">
        <v>436</v>
      </c>
      <c r="AG126" s="816"/>
      <c r="AH126" s="816"/>
      <c r="AI126" s="816"/>
      <c r="AJ126" s="817"/>
      <c r="AK126" s="818" t="s">
        <v>436</v>
      </c>
      <c r="AL126" s="816"/>
      <c r="AM126" s="816"/>
      <c r="AN126" s="816"/>
      <c r="AO126" s="817"/>
      <c r="AP126" s="860" t="s">
        <v>436</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478</v>
      </c>
      <c r="CQ126" s="788"/>
      <c r="CR126" s="788"/>
      <c r="CS126" s="788"/>
      <c r="CT126" s="788"/>
      <c r="CU126" s="788"/>
      <c r="CV126" s="788"/>
      <c r="CW126" s="788"/>
      <c r="CX126" s="788"/>
      <c r="CY126" s="788"/>
      <c r="CZ126" s="788"/>
      <c r="DA126" s="788"/>
      <c r="DB126" s="788"/>
      <c r="DC126" s="788"/>
      <c r="DD126" s="788"/>
      <c r="DE126" s="788"/>
      <c r="DF126" s="789"/>
      <c r="DG126" s="852" t="s">
        <v>436</v>
      </c>
      <c r="DH126" s="853"/>
      <c r="DI126" s="853"/>
      <c r="DJ126" s="853"/>
      <c r="DK126" s="853"/>
      <c r="DL126" s="853" t="s">
        <v>436</v>
      </c>
      <c r="DM126" s="853"/>
      <c r="DN126" s="853"/>
      <c r="DO126" s="853"/>
      <c r="DP126" s="853"/>
      <c r="DQ126" s="853" t="s">
        <v>436</v>
      </c>
      <c r="DR126" s="853"/>
      <c r="DS126" s="853"/>
      <c r="DT126" s="853"/>
      <c r="DU126" s="853"/>
      <c r="DV126" s="830" t="s">
        <v>436</v>
      </c>
      <c r="DW126" s="830"/>
      <c r="DX126" s="830"/>
      <c r="DY126" s="830"/>
      <c r="DZ126" s="831"/>
    </row>
    <row r="127" spans="1:130" s="230" customFormat="1" ht="26.25" customHeight="1" x14ac:dyDescent="0.15">
      <c r="A127" s="858"/>
      <c r="B127" s="859"/>
      <c r="C127" s="874" t="s">
        <v>479</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436</v>
      </c>
      <c r="AB127" s="816"/>
      <c r="AC127" s="816"/>
      <c r="AD127" s="816"/>
      <c r="AE127" s="817"/>
      <c r="AF127" s="818" t="s">
        <v>133</v>
      </c>
      <c r="AG127" s="816"/>
      <c r="AH127" s="816"/>
      <c r="AI127" s="816"/>
      <c r="AJ127" s="817"/>
      <c r="AK127" s="818" t="s">
        <v>436</v>
      </c>
      <c r="AL127" s="816"/>
      <c r="AM127" s="816"/>
      <c r="AN127" s="816"/>
      <c r="AO127" s="817"/>
      <c r="AP127" s="860" t="s">
        <v>436</v>
      </c>
      <c r="AQ127" s="861"/>
      <c r="AR127" s="861"/>
      <c r="AS127" s="861"/>
      <c r="AT127" s="862"/>
      <c r="AU127" s="232"/>
      <c r="AV127" s="232"/>
      <c r="AW127" s="232"/>
      <c r="AX127" s="877" t="s">
        <v>480</v>
      </c>
      <c r="AY127" s="848"/>
      <c r="AZ127" s="848"/>
      <c r="BA127" s="848"/>
      <c r="BB127" s="848"/>
      <c r="BC127" s="848"/>
      <c r="BD127" s="848"/>
      <c r="BE127" s="849"/>
      <c r="BF127" s="847" t="s">
        <v>481</v>
      </c>
      <c r="BG127" s="848"/>
      <c r="BH127" s="848"/>
      <c r="BI127" s="848"/>
      <c r="BJ127" s="848"/>
      <c r="BK127" s="848"/>
      <c r="BL127" s="849"/>
      <c r="BM127" s="847" t="s">
        <v>482</v>
      </c>
      <c r="BN127" s="848"/>
      <c r="BO127" s="848"/>
      <c r="BP127" s="848"/>
      <c r="BQ127" s="848"/>
      <c r="BR127" s="848"/>
      <c r="BS127" s="849"/>
      <c r="BT127" s="847" t="s">
        <v>483</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484</v>
      </c>
      <c r="CQ127" s="788"/>
      <c r="CR127" s="788"/>
      <c r="CS127" s="788"/>
      <c r="CT127" s="788"/>
      <c r="CU127" s="788"/>
      <c r="CV127" s="788"/>
      <c r="CW127" s="788"/>
      <c r="CX127" s="788"/>
      <c r="CY127" s="788"/>
      <c r="CZ127" s="788"/>
      <c r="DA127" s="788"/>
      <c r="DB127" s="788"/>
      <c r="DC127" s="788"/>
      <c r="DD127" s="788"/>
      <c r="DE127" s="788"/>
      <c r="DF127" s="789"/>
      <c r="DG127" s="852" t="s">
        <v>436</v>
      </c>
      <c r="DH127" s="853"/>
      <c r="DI127" s="853"/>
      <c r="DJ127" s="853"/>
      <c r="DK127" s="853"/>
      <c r="DL127" s="853" t="s">
        <v>133</v>
      </c>
      <c r="DM127" s="853"/>
      <c r="DN127" s="853"/>
      <c r="DO127" s="853"/>
      <c r="DP127" s="853"/>
      <c r="DQ127" s="853" t="s">
        <v>133</v>
      </c>
      <c r="DR127" s="853"/>
      <c r="DS127" s="853"/>
      <c r="DT127" s="853"/>
      <c r="DU127" s="853"/>
      <c r="DV127" s="830" t="s">
        <v>436</v>
      </c>
      <c r="DW127" s="830"/>
      <c r="DX127" s="830"/>
      <c r="DY127" s="830"/>
      <c r="DZ127" s="831"/>
    </row>
    <row r="128" spans="1:130" s="230" customFormat="1" ht="26.25" customHeight="1" thickBot="1" x14ac:dyDescent="0.2">
      <c r="A128" s="832" t="s">
        <v>485</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486</v>
      </c>
      <c r="X128" s="834"/>
      <c r="Y128" s="834"/>
      <c r="Z128" s="835"/>
      <c r="AA128" s="836">
        <v>16902</v>
      </c>
      <c r="AB128" s="837"/>
      <c r="AC128" s="837"/>
      <c r="AD128" s="837"/>
      <c r="AE128" s="838"/>
      <c r="AF128" s="839">
        <v>16902</v>
      </c>
      <c r="AG128" s="837"/>
      <c r="AH128" s="837"/>
      <c r="AI128" s="837"/>
      <c r="AJ128" s="838"/>
      <c r="AK128" s="839">
        <v>35550</v>
      </c>
      <c r="AL128" s="837"/>
      <c r="AM128" s="837"/>
      <c r="AN128" s="837"/>
      <c r="AO128" s="838"/>
      <c r="AP128" s="840"/>
      <c r="AQ128" s="841"/>
      <c r="AR128" s="841"/>
      <c r="AS128" s="841"/>
      <c r="AT128" s="842"/>
      <c r="AU128" s="232"/>
      <c r="AV128" s="232"/>
      <c r="AW128" s="232"/>
      <c r="AX128" s="843" t="s">
        <v>487</v>
      </c>
      <c r="AY128" s="844"/>
      <c r="AZ128" s="844"/>
      <c r="BA128" s="844"/>
      <c r="BB128" s="844"/>
      <c r="BC128" s="844"/>
      <c r="BD128" s="844"/>
      <c r="BE128" s="845"/>
      <c r="BF128" s="822" t="s">
        <v>488</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489</v>
      </c>
      <c r="CQ128" s="766"/>
      <c r="CR128" s="766"/>
      <c r="CS128" s="766"/>
      <c r="CT128" s="766"/>
      <c r="CU128" s="766"/>
      <c r="CV128" s="766"/>
      <c r="CW128" s="766"/>
      <c r="CX128" s="766"/>
      <c r="CY128" s="766"/>
      <c r="CZ128" s="766"/>
      <c r="DA128" s="766"/>
      <c r="DB128" s="766"/>
      <c r="DC128" s="766"/>
      <c r="DD128" s="766"/>
      <c r="DE128" s="766"/>
      <c r="DF128" s="767"/>
      <c r="DG128" s="826" t="s">
        <v>133</v>
      </c>
      <c r="DH128" s="827"/>
      <c r="DI128" s="827"/>
      <c r="DJ128" s="827"/>
      <c r="DK128" s="827"/>
      <c r="DL128" s="827" t="s">
        <v>133</v>
      </c>
      <c r="DM128" s="827"/>
      <c r="DN128" s="827"/>
      <c r="DO128" s="827"/>
      <c r="DP128" s="827"/>
      <c r="DQ128" s="827" t="s">
        <v>488</v>
      </c>
      <c r="DR128" s="827"/>
      <c r="DS128" s="827"/>
      <c r="DT128" s="827"/>
      <c r="DU128" s="827"/>
      <c r="DV128" s="828" t="s">
        <v>488</v>
      </c>
      <c r="DW128" s="828"/>
      <c r="DX128" s="828"/>
      <c r="DY128" s="828"/>
      <c r="DZ128" s="829"/>
    </row>
    <row r="129" spans="1:131" s="230" customFormat="1" ht="26.25" customHeight="1" x14ac:dyDescent="0.15">
      <c r="A129" s="810" t="s">
        <v>112</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490</v>
      </c>
      <c r="X129" s="813"/>
      <c r="Y129" s="813"/>
      <c r="Z129" s="814"/>
      <c r="AA129" s="815">
        <v>3115531</v>
      </c>
      <c r="AB129" s="816"/>
      <c r="AC129" s="816"/>
      <c r="AD129" s="816"/>
      <c r="AE129" s="817"/>
      <c r="AF129" s="818">
        <v>3358159</v>
      </c>
      <c r="AG129" s="816"/>
      <c r="AH129" s="816"/>
      <c r="AI129" s="816"/>
      <c r="AJ129" s="817"/>
      <c r="AK129" s="818">
        <v>3305766</v>
      </c>
      <c r="AL129" s="816"/>
      <c r="AM129" s="816"/>
      <c r="AN129" s="816"/>
      <c r="AO129" s="817"/>
      <c r="AP129" s="819"/>
      <c r="AQ129" s="820"/>
      <c r="AR129" s="820"/>
      <c r="AS129" s="820"/>
      <c r="AT129" s="821"/>
      <c r="AU129" s="233"/>
      <c r="AV129" s="233"/>
      <c r="AW129" s="233"/>
      <c r="AX129" s="787" t="s">
        <v>491</v>
      </c>
      <c r="AY129" s="788"/>
      <c r="AZ129" s="788"/>
      <c r="BA129" s="788"/>
      <c r="BB129" s="788"/>
      <c r="BC129" s="788"/>
      <c r="BD129" s="788"/>
      <c r="BE129" s="789"/>
      <c r="BF129" s="806" t="s">
        <v>488</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492</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493</v>
      </c>
      <c r="X130" s="813"/>
      <c r="Y130" s="813"/>
      <c r="Z130" s="814"/>
      <c r="AA130" s="815">
        <v>515233</v>
      </c>
      <c r="AB130" s="816"/>
      <c r="AC130" s="816"/>
      <c r="AD130" s="816"/>
      <c r="AE130" s="817"/>
      <c r="AF130" s="818">
        <v>502682</v>
      </c>
      <c r="AG130" s="816"/>
      <c r="AH130" s="816"/>
      <c r="AI130" s="816"/>
      <c r="AJ130" s="817"/>
      <c r="AK130" s="818">
        <v>514512</v>
      </c>
      <c r="AL130" s="816"/>
      <c r="AM130" s="816"/>
      <c r="AN130" s="816"/>
      <c r="AO130" s="817"/>
      <c r="AP130" s="819"/>
      <c r="AQ130" s="820"/>
      <c r="AR130" s="820"/>
      <c r="AS130" s="820"/>
      <c r="AT130" s="821"/>
      <c r="AU130" s="233"/>
      <c r="AV130" s="233"/>
      <c r="AW130" s="233"/>
      <c r="AX130" s="787" t="s">
        <v>494</v>
      </c>
      <c r="AY130" s="788"/>
      <c r="AZ130" s="788"/>
      <c r="BA130" s="788"/>
      <c r="BB130" s="788"/>
      <c r="BC130" s="788"/>
      <c r="BD130" s="788"/>
      <c r="BE130" s="789"/>
      <c r="BF130" s="790">
        <v>7.4</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495</v>
      </c>
      <c r="X131" s="797"/>
      <c r="Y131" s="797"/>
      <c r="Z131" s="798"/>
      <c r="AA131" s="799">
        <v>2600298</v>
      </c>
      <c r="AB131" s="800"/>
      <c r="AC131" s="800"/>
      <c r="AD131" s="800"/>
      <c r="AE131" s="801"/>
      <c r="AF131" s="802">
        <v>2855477</v>
      </c>
      <c r="AG131" s="800"/>
      <c r="AH131" s="800"/>
      <c r="AI131" s="800"/>
      <c r="AJ131" s="801"/>
      <c r="AK131" s="802">
        <v>2791254</v>
      </c>
      <c r="AL131" s="800"/>
      <c r="AM131" s="800"/>
      <c r="AN131" s="800"/>
      <c r="AO131" s="801"/>
      <c r="AP131" s="803"/>
      <c r="AQ131" s="804"/>
      <c r="AR131" s="804"/>
      <c r="AS131" s="804"/>
      <c r="AT131" s="805"/>
      <c r="AU131" s="233"/>
      <c r="AV131" s="233"/>
      <c r="AW131" s="233"/>
      <c r="AX131" s="765" t="s">
        <v>496</v>
      </c>
      <c r="AY131" s="766"/>
      <c r="AZ131" s="766"/>
      <c r="BA131" s="766"/>
      <c r="BB131" s="766"/>
      <c r="BC131" s="766"/>
      <c r="BD131" s="766"/>
      <c r="BE131" s="767"/>
      <c r="BF131" s="768" t="s">
        <v>488</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497</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498</v>
      </c>
      <c r="W132" s="778"/>
      <c r="X132" s="778"/>
      <c r="Y132" s="778"/>
      <c r="Z132" s="779"/>
      <c r="AA132" s="780">
        <v>7.1743315570000004</v>
      </c>
      <c r="AB132" s="781"/>
      <c r="AC132" s="781"/>
      <c r="AD132" s="781"/>
      <c r="AE132" s="782"/>
      <c r="AF132" s="783">
        <v>7.0279676569999996</v>
      </c>
      <c r="AG132" s="781"/>
      <c r="AH132" s="781"/>
      <c r="AI132" s="781"/>
      <c r="AJ132" s="782"/>
      <c r="AK132" s="783">
        <v>8.2559666729999996</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499</v>
      </c>
      <c r="W133" s="757"/>
      <c r="X133" s="757"/>
      <c r="Y133" s="757"/>
      <c r="Z133" s="758"/>
      <c r="AA133" s="759">
        <v>6.8</v>
      </c>
      <c r="AB133" s="760"/>
      <c r="AC133" s="760"/>
      <c r="AD133" s="760"/>
      <c r="AE133" s="761"/>
      <c r="AF133" s="759">
        <v>7.1</v>
      </c>
      <c r="AG133" s="760"/>
      <c r="AH133" s="760"/>
      <c r="AI133" s="760"/>
      <c r="AJ133" s="761"/>
      <c r="AK133" s="759">
        <v>7.4</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aFGdexMdMxqC7u2YnEeNvFmsXVWwBwLbIWO9qujRkZ4qnjz2RVaMJHd30DffRvTr0D0VdB9REWcB7p5ZlagcA==" saltValue="0+OTwzrAn4tHL9TKyTgvw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8EF2D-53B0-4274-9377-38B340BB8CB3}">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bcRpqEhjktkeEbjk02nwEh152jYTFDQg9dR+h3b6/YBZIFCYaVxxdmv1v521Y4ykvJ7d919VulTFLH+ZFaIDnw==" saltValue="/vTHWkBmH0uTzbsIdiKnh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g5iJ9BQcS4buaAh/5z86Me6zQfOuYc03f+RKYLenneYhscsck5T2Wlllr7nsF+/hyVVElLlI4ee0W75W3dAw==" saltValue="NzeFk6Es91LzVdq3dhlS5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503</v>
      </c>
      <c r="AP7" s="272"/>
      <c r="AQ7" s="273" t="s">
        <v>504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505</v>
      </c>
      <c r="AQ8" s="279" t="s">
        <v>506</v>
      </c>
      <c r="AR8" s="280" t="s">
        <v>507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508</v>
      </c>
      <c r="AL9" s="1167"/>
      <c r="AM9" s="1167"/>
      <c r="AN9" s="1168"/>
      <c r="AO9" s="281">
        <v>1098768</v>
      </c>
      <c r="AP9" s="281">
        <v>243954</v>
      </c>
      <c r="AQ9" s="282">
        <v>255467</v>
      </c>
      <c r="AR9" s="283">
        <v>-4.5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509</v>
      </c>
      <c r="AL10" s="1167"/>
      <c r="AM10" s="1167"/>
      <c r="AN10" s="1168"/>
      <c r="AO10" s="284">
        <v>191866</v>
      </c>
      <c r="AP10" s="284">
        <v>42599</v>
      </c>
      <c r="AQ10" s="285">
        <v>29275</v>
      </c>
      <c r="AR10" s="286">
        <v>45.5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510</v>
      </c>
      <c r="AL11" s="1167"/>
      <c r="AM11" s="1167"/>
      <c r="AN11" s="1168"/>
      <c r="AO11" s="284" t="s">
        <v>511</v>
      </c>
      <c r="AP11" s="284" t="s">
        <v>511</v>
      </c>
      <c r="AQ11" s="285">
        <v>3959</v>
      </c>
      <c r="AR11" s="286" t="s">
        <v>511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512</v>
      </c>
      <c r="AL12" s="1167"/>
      <c r="AM12" s="1167"/>
      <c r="AN12" s="1168"/>
      <c r="AO12" s="284" t="s">
        <v>511</v>
      </c>
      <c r="AP12" s="284" t="s">
        <v>511</v>
      </c>
      <c r="AQ12" s="285" t="s">
        <v>511</v>
      </c>
      <c r="AR12" s="286" t="s">
        <v>511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513</v>
      </c>
      <c r="AL13" s="1167"/>
      <c r="AM13" s="1167"/>
      <c r="AN13" s="1168"/>
      <c r="AO13" s="284">
        <v>44383</v>
      </c>
      <c r="AP13" s="284">
        <v>9854</v>
      </c>
      <c r="AQ13" s="285">
        <v>9349</v>
      </c>
      <c r="AR13" s="286">
        <v>5.4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514</v>
      </c>
      <c r="AL14" s="1167"/>
      <c r="AM14" s="1167"/>
      <c r="AN14" s="1168"/>
      <c r="AO14" s="284" t="s">
        <v>511</v>
      </c>
      <c r="AP14" s="284" t="s">
        <v>511</v>
      </c>
      <c r="AQ14" s="285">
        <v>4659</v>
      </c>
      <c r="AR14" s="286" t="s">
        <v>511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515</v>
      </c>
      <c r="AL15" s="1170"/>
      <c r="AM15" s="1170"/>
      <c r="AN15" s="1171"/>
      <c r="AO15" s="284">
        <v>-80485</v>
      </c>
      <c r="AP15" s="284">
        <v>-17870</v>
      </c>
      <c r="AQ15" s="285">
        <v>-18111</v>
      </c>
      <c r="AR15" s="286">
        <v>-1.3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195</v>
      </c>
      <c r="AL16" s="1170"/>
      <c r="AM16" s="1170"/>
      <c r="AN16" s="1171"/>
      <c r="AO16" s="284">
        <v>1254532</v>
      </c>
      <c r="AP16" s="284">
        <v>278537</v>
      </c>
      <c r="AQ16" s="285">
        <v>284598</v>
      </c>
      <c r="AR16" s="286">
        <v>-2.1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517</v>
      </c>
      <c r="AP20" s="293" t="s">
        <v>518</v>
      </c>
      <c r="AQ20" s="294" t="s">
        <v>519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520</v>
      </c>
      <c r="AL21" s="1173"/>
      <c r="AM21" s="1173"/>
      <c r="AN21" s="1174"/>
      <c r="AO21" s="297">
        <v>23.53</v>
      </c>
      <c r="AP21" s="298">
        <v>25.07</v>
      </c>
      <c r="AQ21" s="299">
        <v>-1.54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521</v>
      </c>
      <c r="AL22" s="1173"/>
      <c r="AM22" s="1173"/>
      <c r="AN22" s="1174"/>
      <c r="AO22" s="302">
        <v>92.3</v>
      </c>
      <c r="AP22" s="303">
        <v>94.5</v>
      </c>
      <c r="AQ22" s="304">
        <v>-2.2000000000000002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522</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523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503</v>
      </c>
      <c r="AP30" s="272"/>
      <c r="AQ30" s="273" t="s">
        <v>504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505</v>
      </c>
      <c r="AQ31" s="279" t="s">
        <v>506</v>
      </c>
      <c r="AR31" s="280" t="s">
        <v>507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525</v>
      </c>
      <c r="AL32" s="1157"/>
      <c r="AM32" s="1157"/>
      <c r="AN32" s="1158"/>
      <c r="AO32" s="312">
        <v>715807</v>
      </c>
      <c r="AP32" s="312">
        <v>158927</v>
      </c>
      <c r="AQ32" s="313">
        <v>156764</v>
      </c>
      <c r="AR32" s="314">
        <v>1.4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526</v>
      </c>
      <c r="AL33" s="1157"/>
      <c r="AM33" s="1157"/>
      <c r="AN33" s="1158"/>
      <c r="AO33" s="312" t="s">
        <v>511</v>
      </c>
      <c r="AP33" s="312" t="s">
        <v>511</v>
      </c>
      <c r="AQ33" s="313" t="s">
        <v>511</v>
      </c>
      <c r="AR33" s="314" t="s">
        <v>511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527</v>
      </c>
      <c r="AL34" s="1157"/>
      <c r="AM34" s="1157"/>
      <c r="AN34" s="1158"/>
      <c r="AO34" s="312" t="s">
        <v>511</v>
      </c>
      <c r="AP34" s="312" t="s">
        <v>511</v>
      </c>
      <c r="AQ34" s="313" t="s">
        <v>511</v>
      </c>
      <c r="AR34" s="314" t="s">
        <v>511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528</v>
      </c>
      <c r="AL35" s="1157"/>
      <c r="AM35" s="1157"/>
      <c r="AN35" s="1158"/>
      <c r="AO35" s="312">
        <v>42737</v>
      </c>
      <c r="AP35" s="312">
        <v>9489</v>
      </c>
      <c r="AQ35" s="313">
        <v>30923</v>
      </c>
      <c r="AR35" s="314">
        <v>-69.3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529</v>
      </c>
      <c r="AL36" s="1157"/>
      <c r="AM36" s="1157"/>
      <c r="AN36" s="1158"/>
      <c r="AO36" s="312">
        <v>21963</v>
      </c>
      <c r="AP36" s="312">
        <v>4876</v>
      </c>
      <c r="AQ36" s="313">
        <v>4657</v>
      </c>
      <c r="AR36" s="314">
        <v>4.7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530</v>
      </c>
      <c r="AL37" s="1157"/>
      <c r="AM37" s="1157"/>
      <c r="AN37" s="1158"/>
      <c r="AO37" s="312" t="s">
        <v>511</v>
      </c>
      <c r="AP37" s="312" t="s">
        <v>511</v>
      </c>
      <c r="AQ37" s="313">
        <v>888</v>
      </c>
      <c r="AR37" s="314" t="s">
        <v>511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531</v>
      </c>
      <c r="AL38" s="1160"/>
      <c r="AM38" s="1160"/>
      <c r="AN38" s="1161"/>
      <c r="AO38" s="315" t="s">
        <v>511</v>
      </c>
      <c r="AP38" s="315" t="s">
        <v>511</v>
      </c>
      <c r="AQ38" s="316">
        <v>21</v>
      </c>
      <c r="AR38" s="304" t="s">
        <v>511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532</v>
      </c>
      <c r="AL39" s="1160"/>
      <c r="AM39" s="1160"/>
      <c r="AN39" s="1161"/>
      <c r="AO39" s="312">
        <v>-35550</v>
      </c>
      <c r="AP39" s="312">
        <v>-7893</v>
      </c>
      <c r="AQ39" s="313">
        <v>-6724</v>
      </c>
      <c r="AR39" s="314">
        <v>17.399999999999999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533</v>
      </c>
      <c r="AL40" s="1157"/>
      <c r="AM40" s="1157"/>
      <c r="AN40" s="1158"/>
      <c r="AO40" s="312">
        <v>-514512</v>
      </c>
      <c r="AP40" s="312">
        <v>-114234</v>
      </c>
      <c r="AQ40" s="313">
        <v>-136123</v>
      </c>
      <c r="AR40" s="314">
        <v>-16.100000000000001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306</v>
      </c>
      <c r="AL41" s="1163"/>
      <c r="AM41" s="1163"/>
      <c r="AN41" s="1164"/>
      <c r="AO41" s="312">
        <v>230445</v>
      </c>
      <c r="AP41" s="312">
        <v>51165</v>
      </c>
      <c r="AQ41" s="313">
        <v>50405</v>
      </c>
      <c r="AR41" s="314">
        <v>1.5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503</v>
      </c>
      <c r="AN49" s="1151" t="s">
        <v>537</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538</v>
      </c>
      <c r="AO50" s="329" t="s">
        <v>539</v>
      </c>
      <c r="AP50" s="330" t="s">
        <v>540</v>
      </c>
      <c r="AQ50" s="331" t="s">
        <v>541</v>
      </c>
      <c r="AR50" s="332" t="s">
        <v>542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543</v>
      </c>
      <c r="AL51" s="325"/>
      <c r="AM51" s="333">
        <v>2382415</v>
      </c>
      <c r="AN51" s="334">
        <v>501984</v>
      </c>
      <c r="AO51" s="335">
        <v>66.7</v>
      </c>
      <c r="AP51" s="336">
        <v>289738</v>
      </c>
      <c r="AQ51" s="337">
        <v>-8.6999999999999993</v>
      </c>
      <c r="AR51" s="338">
        <v>75.400000000000006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544</v>
      </c>
      <c r="AM52" s="341">
        <v>321937</v>
      </c>
      <c r="AN52" s="342">
        <v>67833</v>
      </c>
      <c r="AO52" s="343">
        <v>34.4</v>
      </c>
      <c r="AP52" s="344">
        <v>156238</v>
      </c>
      <c r="AQ52" s="345">
        <v>-4.9000000000000004</v>
      </c>
      <c r="AR52" s="346">
        <v>39.299999999999997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545</v>
      </c>
      <c r="AL53" s="325"/>
      <c r="AM53" s="333">
        <v>1319406</v>
      </c>
      <c r="AN53" s="334">
        <v>282347</v>
      </c>
      <c r="AO53" s="335">
        <v>-43.8</v>
      </c>
      <c r="AP53" s="336">
        <v>316937</v>
      </c>
      <c r="AQ53" s="337">
        <v>9.4</v>
      </c>
      <c r="AR53" s="338">
        <v>-53.2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544</v>
      </c>
      <c r="AM54" s="341">
        <v>601930</v>
      </c>
      <c r="AN54" s="342">
        <v>128810</v>
      </c>
      <c r="AO54" s="343">
        <v>89.9</v>
      </c>
      <c r="AP54" s="344">
        <v>199150</v>
      </c>
      <c r="AQ54" s="345">
        <v>27.5</v>
      </c>
      <c r="AR54" s="346">
        <v>62.4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546</v>
      </c>
      <c r="AL55" s="325"/>
      <c r="AM55" s="333">
        <v>1997726</v>
      </c>
      <c r="AN55" s="334">
        <v>432877</v>
      </c>
      <c r="AO55" s="335">
        <v>53.3</v>
      </c>
      <c r="AP55" s="336">
        <v>332350</v>
      </c>
      <c r="AQ55" s="337">
        <v>4.9000000000000004</v>
      </c>
      <c r="AR55" s="338">
        <v>48.4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544</v>
      </c>
      <c r="AM56" s="341">
        <v>1261411</v>
      </c>
      <c r="AN56" s="342">
        <v>273328</v>
      </c>
      <c r="AO56" s="343">
        <v>112.2</v>
      </c>
      <c r="AP56" s="344">
        <v>200453</v>
      </c>
      <c r="AQ56" s="345">
        <v>0.7</v>
      </c>
      <c r="AR56" s="346">
        <v>111.5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547</v>
      </c>
      <c r="AL57" s="325"/>
      <c r="AM57" s="333">
        <v>1580831</v>
      </c>
      <c r="AN57" s="334">
        <v>343958</v>
      </c>
      <c r="AO57" s="335">
        <v>-20.5</v>
      </c>
      <c r="AP57" s="336">
        <v>362690</v>
      </c>
      <c r="AQ57" s="337">
        <v>9.1</v>
      </c>
      <c r="AR57" s="338">
        <v>-29.6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544</v>
      </c>
      <c r="AM58" s="341">
        <v>419186</v>
      </c>
      <c r="AN58" s="342">
        <v>91207</v>
      </c>
      <c r="AO58" s="343">
        <v>-66.599999999999994</v>
      </c>
      <c r="AP58" s="344">
        <v>172580</v>
      </c>
      <c r="AQ58" s="345">
        <v>-13.9</v>
      </c>
      <c r="AR58" s="346">
        <v>-52.7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548</v>
      </c>
      <c r="AL59" s="325"/>
      <c r="AM59" s="333">
        <v>895373</v>
      </c>
      <c r="AN59" s="334">
        <v>198795</v>
      </c>
      <c r="AO59" s="335">
        <v>-42.2</v>
      </c>
      <c r="AP59" s="336">
        <v>296093</v>
      </c>
      <c r="AQ59" s="337">
        <v>-18.399999999999999</v>
      </c>
      <c r="AR59" s="338">
        <v>-23.8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544</v>
      </c>
      <c r="AM60" s="341">
        <v>212804</v>
      </c>
      <c r="AN60" s="342">
        <v>47248</v>
      </c>
      <c r="AO60" s="343">
        <v>-48.2</v>
      </c>
      <c r="AP60" s="344">
        <v>140545</v>
      </c>
      <c r="AQ60" s="345">
        <v>-18.600000000000001</v>
      </c>
      <c r="AR60" s="346">
        <v>-29.6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549</v>
      </c>
      <c r="AL61" s="347"/>
      <c r="AM61" s="348">
        <v>1635150</v>
      </c>
      <c r="AN61" s="349">
        <v>351992</v>
      </c>
      <c r="AO61" s="350">
        <v>2.7</v>
      </c>
      <c r="AP61" s="351">
        <v>319562</v>
      </c>
      <c r="AQ61" s="352">
        <v>-0.7</v>
      </c>
      <c r="AR61" s="338">
        <v>3.4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544</v>
      </c>
      <c r="AM62" s="341">
        <v>563454</v>
      </c>
      <c r="AN62" s="342">
        <v>121685</v>
      </c>
      <c r="AO62" s="343">
        <v>24.3</v>
      </c>
      <c r="AP62" s="344">
        <v>173793</v>
      </c>
      <c r="AQ62" s="345">
        <v>-1.8</v>
      </c>
      <c r="AR62" s="346">
        <v>26.1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C5UMWZwaxQAewXsT/poDatZljr6lve2zD2z87SCgmikNsHck+hYu1Vd9QvZNRguvRluYsOwKxKtC21g0AbzqEQ==" saltValue="5WXv3ZutOCM6zfhmK/D03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551</v>
      </c>
    </row>
    <row r="121" spans="125:125" ht="13.5" hidden="1" customHeight="1" x14ac:dyDescent="0.15">
      <c r="DU121" s="259"/>
    </row>
  </sheetData>
  <sheetProtection algorithmName="SHA-512" hashValue="/43m+4BBm/XqPqdenbw+V26U1IjhBhw5F3WhPTMPpN9U3pYqmLlkl1XQ4k0uRr4LK1WjrmzZvZ8h2oPx7P0ZqA==" saltValue="K4FghySeh30Jk7wPuYqBx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552</v>
      </c>
    </row>
  </sheetData>
  <sheetProtection algorithmName="SHA-512" hashValue="BLoNqe+SD2XP73U56A4kr/GPP2mfiAeWcfULWGcO18jey4kxE4HmxeluhjM86qO90zneMdUBREdOidSF/m4TBQ==" saltValue="pt/tHtu9kmMLRmwcmtlLa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75" t="s">
        <v>3</v>
      </c>
      <c r="D47" s="1175"/>
      <c r="E47" s="1176"/>
      <c r="F47" s="11">
        <v>10.85</v>
      </c>
      <c r="G47" s="12">
        <v>13.52</v>
      </c>
      <c r="H47" s="12">
        <v>17.78</v>
      </c>
      <c r="I47" s="12">
        <v>20.96</v>
      </c>
      <c r="J47" s="13">
        <v>27.34</v>
      </c>
    </row>
    <row r="48" spans="2:10" ht="57.75" customHeight="1" x14ac:dyDescent="0.15">
      <c r="B48" s="14"/>
      <c r="C48" s="1177" t="s">
        <v>4</v>
      </c>
      <c r="D48" s="1177"/>
      <c r="E48" s="1178"/>
      <c r="F48" s="15">
        <v>7.77</v>
      </c>
      <c r="G48" s="16">
        <v>15.68</v>
      </c>
      <c r="H48" s="16">
        <v>7.95</v>
      </c>
      <c r="I48" s="16">
        <v>17.600000000000001</v>
      </c>
      <c r="J48" s="17">
        <v>9.84</v>
      </c>
    </row>
    <row r="49" spans="2:10" ht="57.75" customHeight="1" thickBot="1" x14ac:dyDescent="0.2">
      <c r="B49" s="18"/>
      <c r="C49" s="1179" t="s">
        <v>5</v>
      </c>
      <c r="D49" s="1179"/>
      <c r="E49" s="1180"/>
      <c r="F49" s="19" t="s">
        <v>558</v>
      </c>
      <c r="G49" s="20">
        <v>10.6</v>
      </c>
      <c r="H49" s="20" t="s">
        <v>559</v>
      </c>
      <c r="I49" s="20">
        <v>14.68</v>
      </c>
      <c r="J49" s="21" t="s">
        <v>560</v>
      </c>
    </row>
    <row r="50" spans="2:10" x14ac:dyDescent="0.15"/>
  </sheetData>
  <sheetProtection algorithmName="SHA-512" hashValue="ZQ7YKLp1qauEw6A5pIul35eB0q4PvUG3taLGGepQ7gevtJbizk2l8CYJ8JpMl9thvHvAs90F86nWaVBP9Qr1rw==" saltValue="GV7WjaSu3VVjDLIY1zLD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187" t="s">
        <v>561</v>
      </c>
      <c r="D34" s="1187"/>
      <c r="E34" s="1188"/>
      <c r="F34" s="32">
        <v>7.76</v>
      </c>
      <c r="G34" s="33">
        <v>15.67</v>
      </c>
      <c r="H34" s="33">
        <v>7.95</v>
      </c>
      <c r="I34" s="33">
        <v>17.59</v>
      </c>
      <c r="J34" s="34">
        <v>9.84</v>
      </c>
      <c r="K34" s="22"/>
      <c r="L34" s="22"/>
      <c r="M34" s="22"/>
      <c r="N34" s="22"/>
      <c r="O34" s="22"/>
      <c r="P34" s="22"/>
    </row>
    <row r="35" spans="1:16" ht="39" customHeight="1" x14ac:dyDescent="0.15">
      <c r="A35" s="22"/>
      <c r="B35" s="35"/>
      <c r="C35" s="1181" t="s">
        <v>562</v>
      </c>
      <c r="D35" s="1182"/>
      <c r="E35" s="1183"/>
      <c r="F35" s="36">
        <v>0.82</v>
      </c>
      <c r="G35" s="37">
        <v>0.19</v>
      </c>
      <c r="H35" s="37">
        <v>0.55000000000000004</v>
      </c>
      <c r="I35" s="37">
        <v>0.21</v>
      </c>
      <c r="J35" s="38">
        <v>0.26</v>
      </c>
      <c r="K35" s="22"/>
      <c r="L35" s="22"/>
      <c r="M35" s="22"/>
      <c r="N35" s="22"/>
      <c r="O35" s="22"/>
      <c r="P35" s="22"/>
    </row>
    <row r="36" spans="1:16" ht="39" customHeight="1" x14ac:dyDescent="0.15">
      <c r="A36" s="22"/>
      <c r="B36" s="35"/>
      <c r="C36" s="1181" t="s">
        <v>563</v>
      </c>
      <c r="D36" s="1182"/>
      <c r="E36" s="1183"/>
      <c r="F36" s="36">
        <v>0.11</v>
      </c>
      <c r="G36" s="37">
        <v>0.11</v>
      </c>
      <c r="H36" s="37">
        <v>0.1</v>
      </c>
      <c r="I36" s="37">
        <v>0.09</v>
      </c>
      <c r="J36" s="38">
        <v>0.09</v>
      </c>
      <c r="K36" s="22"/>
      <c r="L36" s="22"/>
      <c r="M36" s="22"/>
      <c r="N36" s="22"/>
      <c r="O36" s="22"/>
      <c r="P36" s="22"/>
    </row>
    <row r="37" spans="1:16" ht="39" customHeight="1" x14ac:dyDescent="0.15">
      <c r="A37" s="22"/>
      <c r="B37" s="35"/>
      <c r="C37" s="1181" t="s">
        <v>564</v>
      </c>
      <c r="D37" s="1182"/>
      <c r="E37" s="1183"/>
      <c r="F37" s="36">
        <v>0</v>
      </c>
      <c r="G37" s="37">
        <v>0.18</v>
      </c>
      <c r="H37" s="37" t="s">
        <v>565</v>
      </c>
      <c r="I37" s="37" t="s">
        <v>566</v>
      </c>
      <c r="J37" s="38">
        <v>0</v>
      </c>
      <c r="K37" s="22"/>
      <c r="L37" s="22"/>
      <c r="M37" s="22"/>
      <c r="N37" s="22"/>
      <c r="O37" s="22"/>
      <c r="P37" s="22"/>
    </row>
    <row r="38" spans="1:16" ht="39" customHeight="1" x14ac:dyDescent="0.15">
      <c r="A38" s="22"/>
      <c r="B38" s="35"/>
      <c r="C38" s="1181"/>
      <c r="D38" s="1182"/>
      <c r="E38" s="1183"/>
      <c r="F38" s="36"/>
      <c r="G38" s="37"/>
      <c r="H38" s="37"/>
      <c r="I38" s="37"/>
      <c r="J38" s="38"/>
      <c r="K38" s="22"/>
      <c r="L38" s="22"/>
      <c r="M38" s="22"/>
      <c r="N38" s="22"/>
      <c r="O38" s="22"/>
      <c r="P38" s="22"/>
    </row>
    <row r="39" spans="1:16" ht="39" customHeight="1" x14ac:dyDescent="0.15">
      <c r="A39" s="22"/>
      <c r="B39" s="35"/>
      <c r="C39" s="1181"/>
      <c r="D39" s="1182"/>
      <c r="E39" s="1183"/>
      <c r="F39" s="36"/>
      <c r="G39" s="37"/>
      <c r="H39" s="37"/>
      <c r="I39" s="37"/>
      <c r="J39" s="38"/>
      <c r="K39" s="22"/>
      <c r="L39" s="22"/>
      <c r="M39" s="22"/>
      <c r="N39" s="22"/>
      <c r="O39" s="22"/>
      <c r="P39" s="22"/>
    </row>
    <row r="40" spans="1:16" ht="39" customHeight="1" x14ac:dyDescent="0.15">
      <c r="A40" s="22"/>
      <c r="B40" s="35"/>
      <c r="C40" s="1181"/>
      <c r="D40" s="1182"/>
      <c r="E40" s="1183"/>
      <c r="F40" s="36"/>
      <c r="G40" s="37"/>
      <c r="H40" s="37"/>
      <c r="I40" s="37"/>
      <c r="J40" s="38"/>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567</v>
      </c>
      <c r="D42" s="1182"/>
      <c r="E42" s="1183"/>
      <c r="F42" s="36" t="s">
        <v>511</v>
      </c>
      <c r="G42" s="37" t="s">
        <v>511</v>
      </c>
      <c r="H42" s="37" t="s">
        <v>511</v>
      </c>
      <c r="I42" s="37" t="s">
        <v>511</v>
      </c>
      <c r="J42" s="38" t="s">
        <v>511</v>
      </c>
      <c r="K42" s="22"/>
      <c r="L42" s="22"/>
      <c r="M42" s="22"/>
      <c r="N42" s="22"/>
      <c r="O42" s="22"/>
      <c r="P42" s="22"/>
    </row>
    <row r="43" spans="1:16" ht="39" customHeight="1" thickBot="1" x14ac:dyDescent="0.2">
      <c r="A43" s="22"/>
      <c r="B43" s="40"/>
      <c r="C43" s="1184" t="s">
        <v>568</v>
      </c>
      <c r="D43" s="1185"/>
      <c r="E43" s="1186"/>
      <c r="F43" s="41" t="s">
        <v>511</v>
      </c>
      <c r="G43" s="42" t="s">
        <v>511</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j6uaifEa2i3R6bkLhMgjhJpPcGyGEPJbjs8+t0CMgdSZJx21TAxtR51Ov8jE39QDjBPDThu3GF83GfEqiAbjg==" saltValue="PsYfP9QumzXCwlXJMwFF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585</v>
      </c>
      <c r="L45" s="60">
        <v>615</v>
      </c>
      <c r="M45" s="60">
        <v>630</v>
      </c>
      <c r="N45" s="60">
        <v>656</v>
      </c>
      <c r="O45" s="61">
        <v>716</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511</v>
      </c>
      <c r="L46" s="64" t="s">
        <v>511</v>
      </c>
      <c r="M46" s="64" t="s">
        <v>511</v>
      </c>
      <c r="N46" s="64" t="s">
        <v>511</v>
      </c>
      <c r="O46" s="65" t="s">
        <v>511</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511</v>
      </c>
      <c r="L47" s="64" t="s">
        <v>511</v>
      </c>
      <c r="M47" s="64" t="s">
        <v>511</v>
      </c>
      <c r="N47" s="64" t="s">
        <v>511</v>
      </c>
      <c r="O47" s="65" t="s">
        <v>511</v>
      </c>
      <c r="P47" s="48"/>
      <c r="Q47" s="48"/>
      <c r="R47" s="48"/>
      <c r="S47" s="48"/>
      <c r="T47" s="48"/>
      <c r="U47" s="48"/>
    </row>
    <row r="48" spans="1:21" ht="30.75" customHeight="1" x14ac:dyDescent="0.15">
      <c r="A48" s="48"/>
      <c r="B48" s="1214"/>
      <c r="C48" s="1215"/>
      <c r="D48" s="62"/>
      <c r="E48" s="1191" t="s">
        <v>15</v>
      </c>
      <c r="F48" s="1191"/>
      <c r="G48" s="1191"/>
      <c r="H48" s="1191"/>
      <c r="I48" s="1191"/>
      <c r="J48" s="1192"/>
      <c r="K48" s="63">
        <v>31</v>
      </c>
      <c r="L48" s="64">
        <v>35</v>
      </c>
      <c r="M48" s="64">
        <v>43</v>
      </c>
      <c r="N48" s="64">
        <v>41</v>
      </c>
      <c r="O48" s="65">
        <v>43</v>
      </c>
      <c r="P48" s="48"/>
      <c r="Q48" s="48"/>
      <c r="R48" s="48"/>
      <c r="S48" s="48"/>
      <c r="T48" s="48"/>
      <c r="U48" s="48"/>
    </row>
    <row r="49" spans="1:21" ht="30.75" customHeight="1" x14ac:dyDescent="0.15">
      <c r="A49" s="48"/>
      <c r="B49" s="1214"/>
      <c r="C49" s="1215"/>
      <c r="D49" s="62"/>
      <c r="E49" s="1191" t="s">
        <v>16</v>
      </c>
      <c r="F49" s="1191"/>
      <c r="G49" s="1191"/>
      <c r="H49" s="1191"/>
      <c r="I49" s="1191"/>
      <c r="J49" s="1192"/>
      <c r="K49" s="63">
        <v>59</v>
      </c>
      <c r="L49" s="64">
        <v>64</v>
      </c>
      <c r="M49" s="64">
        <v>46</v>
      </c>
      <c r="N49" s="64">
        <v>22</v>
      </c>
      <c r="O49" s="65">
        <v>22</v>
      </c>
      <c r="P49" s="48"/>
      <c r="Q49" s="48"/>
      <c r="R49" s="48"/>
      <c r="S49" s="48"/>
      <c r="T49" s="48"/>
      <c r="U49" s="48"/>
    </row>
    <row r="50" spans="1:21" ht="30.75" customHeight="1" x14ac:dyDescent="0.15">
      <c r="A50" s="48"/>
      <c r="B50" s="1214"/>
      <c r="C50" s="1215"/>
      <c r="D50" s="62"/>
      <c r="E50" s="1191" t="s">
        <v>17</v>
      </c>
      <c r="F50" s="1191"/>
      <c r="G50" s="1191"/>
      <c r="H50" s="1191"/>
      <c r="I50" s="1191"/>
      <c r="J50" s="1192"/>
      <c r="K50" s="63" t="s">
        <v>511</v>
      </c>
      <c r="L50" s="64" t="s">
        <v>511</v>
      </c>
      <c r="M50" s="64" t="s">
        <v>511</v>
      </c>
      <c r="N50" s="64" t="s">
        <v>511</v>
      </c>
      <c r="O50" s="65" t="s">
        <v>511</v>
      </c>
      <c r="P50" s="48"/>
      <c r="Q50" s="48"/>
      <c r="R50" s="48"/>
      <c r="S50" s="48"/>
      <c r="T50" s="48"/>
      <c r="U50" s="48"/>
    </row>
    <row r="51" spans="1:21" ht="30.75" customHeight="1" x14ac:dyDescent="0.15">
      <c r="A51" s="48"/>
      <c r="B51" s="1216"/>
      <c r="C51" s="1217"/>
      <c r="D51" s="66"/>
      <c r="E51" s="1191" t="s">
        <v>18</v>
      </c>
      <c r="F51" s="1191"/>
      <c r="G51" s="1191"/>
      <c r="H51" s="1191"/>
      <c r="I51" s="1191"/>
      <c r="J51" s="1192"/>
      <c r="K51" s="63">
        <v>0</v>
      </c>
      <c r="L51" s="64" t="s">
        <v>511</v>
      </c>
      <c r="M51" s="64" t="s">
        <v>511</v>
      </c>
      <c r="N51" s="64" t="s">
        <v>511</v>
      </c>
      <c r="O51" s="65" t="s">
        <v>511</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520</v>
      </c>
      <c r="L52" s="64">
        <v>539</v>
      </c>
      <c r="M52" s="64">
        <v>532</v>
      </c>
      <c r="N52" s="64">
        <v>519</v>
      </c>
      <c r="O52" s="65">
        <v>551</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155</v>
      </c>
      <c r="L53" s="69">
        <v>175</v>
      </c>
      <c r="M53" s="69">
        <v>187</v>
      </c>
      <c r="N53" s="69">
        <v>200</v>
      </c>
      <c r="O53" s="70">
        <v>230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569</v>
      </c>
      <c r="P56" s="48"/>
      <c r="Q56" s="48"/>
      <c r="R56" s="48"/>
      <c r="S56" s="48"/>
      <c r="T56" s="48"/>
      <c r="U56" s="48"/>
    </row>
    <row r="57" spans="1:21" ht="31.5" customHeight="1" thickBot="1" x14ac:dyDescent="0.2">
      <c r="A57" s="48"/>
      <c r="B57" s="76"/>
      <c r="C57" s="77"/>
      <c r="D57" s="77"/>
      <c r="E57" s="78"/>
      <c r="F57" s="78"/>
      <c r="G57" s="78"/>
      <c r="H57" s="78"/>
      <c r="I57" s="78"/>
      <c r="J57" s="79" t="s">
        <v>2</v>
      </c>
      <c r="K57" s="80" t="s">
        <v>570</v>
      </c>
      <c r="L57" s="81" t="s">
        <v>571</v>
      </c>
      <c r="M57" s="81" t="s">
        <v>572</v>
      </c>
      <c r="N57" s="81" t="s">
        <v>573</v>
      </c>
      <c r="O57" s="82" t="s">
        <v>574</v>
      </c>
      <c r="P57" s="48"/>
      <c r="Q57" s="48"/>
      <c r="R57" s="48"/>
      <c r="S57" s="48"/>
      <c r="T57" s="48"/>
      <c r="U57" s="48"/>
    </row>
    <row r="58" spans="1:21" ht="31.5" customHeight="1" x14ac:dyDescent="0.15">
      <c r="B58" s="1197" t="s">
        <v>26</v>
      </c>
      <c r="C58" s="1198"/>
      <c r="D58" s="1203" t="s">
        <v>27</v>
      </c>
      <c r="E58" s="1204"/>
      <c r="F58" s="1204"/>
      <c r="G58" s="1204"/>
      <c r="H58" s="1204"/>
      <c r="I58" s="1204"/>
      <c r="J58" s="1205"/>
      <c r="K58" s="83"/>
      <c r="L58" s="84"/>
      <c r="M58" s="84"/>
      <c r="N58" s="84"/>
      <c r="O58" s="85"/>
    </row>
    <row r="59" spans="1:21" ht="31.5" customHeight="1" x14ac:dyDescent="0.15">
      <c r="B59" s="1199"/>
      <c r="C59" s="1200"/>
      <c r="D59" s="1206" t="s">
        <v>28</v>
      </c>
      <c r="E59" s="1207"/>
      <c r="F59" s="1207"/>
      <c r="G59" s="1207"/>
      <c r="H59" s="1207"/>
      <c r="I59" s="1207"/>
      <c r="J59" s="1208"/>
      <c r="K59" s="86"/>
      <c r="L59" s="87"/>
      <c r="M59" s="87"/>
      <c r="N59" s="87"/>
      <c r="O59" s="88"/>
    </row>
    <row r="60" spans="1:21" ht="31.5" customHeight="1" thickBot="1" x14ac:dyDescent="0.2">
      <c r="B60" s="1201"/>
      <c r="C60" s="1202"/>
      <c r="D60" s="1209" t="s">
        <v>29</v>
      </c>
      <c r="E60" s="1210"/>
      <c r="F60" s="1210"/>
      <c r="G60" s="1210"/>
      <c r="H60" s="1210"/>
      <c r="I60" s="1210"/>
      <c r="J60" s="1211"/>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sRR8tjOG1TPEfwzHUprApvdbprUb+5Yct/mYyebGvTTqw8UIc0CmG1uw4hSCXuFFPgjjoXUs/HjNxWrSVRvgw==" saltValue="zMr9/w+lcjNBBP8CK49M1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553</v>
      </c>
      <c r="J40" s="103" t="s">
        <v>554</v>
      </c>
      <c r="K40" s="103" t="s">
        <v>555</v>
      </c>
      <c r="L40" s="103" t="s">
        <v>556</v>
      </c>
      <c r="M40" s="104" t="s">
        <v>557</v>
      </c>
    </row>
    <row r="41" spans="2:13" ht="27.75" customHeight="1" x14ac:dyDescent="0.15">
      <c r="B41" s="1232" t="s">
        <v>32</v>
      </c>
      <c r="C41" s="1233"/>
      <c r="D41" s="105"/>
      <c r="E41" s="1234" t="s">
        <v>33</v>
      </c>
      <c r="F41" s="1234"/>
      <c r="G41" s="1234"/>
      <c r="H41" s="1235"/>
      <c r="I41" s="355">
        <v>6101</v>
      </c>
      <c r="J41" s="356">
        <v>6033</v>
      </c>
      <c r="K41" s="356">
        <v>6309</v>
      </c>
      <c r="L41" s="356">
        <v>6221</v>
      </c>
      <c r="M41" s="357">
        <v>5844</v>
      </c>
    </row>
    <row r="42" spans="2:13" ht="27.75" customHeight="1" x14ac:dyDescent="0.15">
      <c r="B42" s="1222"/>
      <c r="C42" s="1223"/>
      <c r="D42" s="106"/>
      <c r="E42" s="1226" t="s">
        <v>34</v>
      </c>
      <c r="F42" s="1226"/>
      <c r="G42" s="1226"/>
      <c r="H42" s="1227"/>
      <c r="I42" s="358" t="s">
        <v>511</v>
      </c>
      <c r="J42" s="359" t="s">
        <v>511</v>
      </c>
      <c r="K42" s="359" t="s">
        <v>511</v>
      </c>
      <c r="L42" s="359" t="s">
        <v>511</v>
      </c>
      <c r="M42" s="360" t="s">
        <v>511</v>
      </c>
    </row>
    <row r="43" spans="2:13" ht="27.75" customHeight="1" x14ac:dyDescent="0.15">
      <c r="B43" s="1222"/>
      <c r="C43" s="1223"/>
      <c r="D43" s="106"/>
      <c r="E43" s="1226" t="s">
        <v>35</v>
      </c>
      <c r="F43" s="1226"/>
      <c r="G43" s="1226"/>
      <c r="H43" s="1227"/>
      <c r="I43" s="358">
        <v>462</v>
      </c>
      <c r="J43" s="359">
        <v>425</v>
      </c>
      <c r="K43" s="359">
        <v>410</v>
      </c>
      <c r="L43" s="359">
        <v>384</v>
      </c>
      <c r="M43" s="360">
        <v>373</v>
      </c>
    </row>
    <row r="44" spans="2:13" ht="27.75" customHeight="1" x14ac:dyDescent="0.15">
      <c r="B44" s="1222"/>
      <c r="C44" s="1223"/>
      <c r="D44" s="106"/>
      <c r="E44" s="1226" t="s">
        <v>36</v>
      </c>
      <c r="F44" s="1226"/>
      <c r="G44" s="1226"/>
      <c r="H44" s="1227"/>
      <c r="I44" s="358">
        <v>346</v>
      </c>
      <c r="J44" s="359">
        <v>278</v>
      </c>
      <c r="K44" s="359">
        <v>225</v>
      </c>
      <c r="L44" s="359">
        <v>193</v>
      </c>
      <c r="M44" s="360">
        <v>162</v>
      </c>
    </row>
    <row r="45" spans="2:13" ht="27.75" customHeight="1" x14ac:dyDescent="0.15">
      <c r="B45" s="1222"/>
      <c r="C45" s="1223"/>
      <c r="D45" s="106"/>
      <c r="E45" s="1226" t="s">
        <v>37</v>
      </c>
      <c r="F45" s="1226"/>
      <c r="G45" s="1226"/>
      <c r="H45" s="1227"/>
      <c r="I45" s="358">
        <v>60</v>
      </c>
      <c r="J45" s="359">
        <v>112</v>
      </c>
      <c r="K45" s="359" t="s">
        <v>511</v>
      </c>
      <c r="L45" s="359" t="s">
        <v>511</v>
      </c>
      <c r="M45" s="360" t="s">
        <v>511</v>
      </c>
    </row>
    <row r="46" spans="2:13" ht="27.75" customHeight="1" x14ac:dyDescent="0.15">
      <c r="B46" s="1222"/>
      <c r="C46" s="1223"/>
      <c r="D46" s="107"/>
      <c r="E46" s="1226" t="s">
        <v>38</v>
      </c>
      <c r="F46" s="1226"/>
      <c r="G46" s="1226"/>
      <c r="H46" s="1227"/>
      <c r="I46" s="358" t="s">
        <v>511</v>
      </c>
      <c r="J46" s="359" t="s">
        <v>511</v>
      </c>
      <c r="K46" s="359" t="s">
        <v>511</v>
      </c>
      <c r="L46" s="359" t="s">
        <v>511</v>
      </c>
      <c r="M46" s="360" t="s">
        <v>511</v>
      </c>
    </row>
    <row r="47" spans="2:13" ht="27.75" customHeight="1" x14ac:dyDescent="0.15">
      <c r="B47" s="1222"/>
      <c r="C47" s="1223"/>
      <c r="D47" s="108"/>
      <c r="E47" s="1236" t="s">
        <v>39</v>
      </c>
      <c r="F47" s="1237"/>
      <c r="G47" s="1237"/>
      <c r="H47" s="1238"/>
      <c r="I47" s="358" t="s">
        <v>511</v>
      </c>
      <c r="J47" s="359" t="s">
        <v>511</v>
      </c>
      <c r="K47" s="359" t="s">
        <v>511</v>
      </c>
      <c r="L47" s="359" t="s">
        <v>511</v>
      </c>
      <c r="M47" s="360" t="s">
        <v>511</v>
      </c>
    </row>
    <row r="48" spans="2:13" ht="27.75" customHeight="1" x14ac:dyDescent="0.15">
      <c r="B48" s="1222"/>
      <c r="C48" s="1223"/>
      <c r="D48" s="106"/>
      <c r="E48" s="1226" t="s">
        <v>40</v>
      </c>
      <c r="F48" s="1226"/>
      <c r="G48" s="1226"/>
      <c r="H48" s="1227"/>
      <c r="I48" s="358" t="s">
        <v>511</v>
      </c>
      <c r="J48" s="359" t="s">
        <v>511</v>
      </c>
      <c r="K48" s="359" t="s">
        <v>511</v>
      </c>
      <c r="L48" s="359" t="s">
        <v>511</v>
      </c>
      <c r="M48" s="360" t="s">
        <v>511</v>
      </c>
    </row>
    <row r="49" spans="2:13" ht="27.75" customHeight="1" x14ac:dyDescent="0.15">
      <c r="B49" s="1224"/>
      <c r="C49" s="1225"/>
      <c r="D49" s="106"/>
      <c r="E49" s="1226" t="s">
        <v>41</v>
      </c>
      <c r="F49" s="1226"/>
      <c r="G49" s="1226"/>
      <c r="H49" s="1227"/>
      <c r="I49" s="358" t="s">
        <v>511</v>
      </c>
      <c r="J49" s="359" t="s">
        <v>511</v>
      </c>
      <c r="K49" s="359" t="s">
        <v>511</v>
      </c>
      <c r="L49" s="359" t="s">
        <v>511</v>
      </c>
      <c r="M49" s="360" t="s">
        <v>511</v>
      </c>
    </row>
    <row r="50" spans="2:13" ht="27.75" customHeight="1" x14ac:dyDescent="0.15">
      <c r="B50" s="1220" t="s">
        <v>42</v>
      </c>
      <c r="C50" s="1221"/>
      <c r="D50" s="109"/>
      <c r="E50" s="1226" t="s">
        <v>43</v>
      </c>
      <c r="F50" s="1226"/>
      <c r="G50" s="1226"/>
      <c r="H50" s="1227"/>
      <c r="I50" s="358">
        <v>2340</v>
      </c>
      <c r="J50" s="359">
        <v>1954</v>
      </c>
      <c r="K50" s="359">
        <v>1788</v>
      </c>
      <c r="L50" s="359">
        <v>2000</v>
      </c>
      <c r="M50" s="360">
        <v>2300</v>
      </c>
    </row>
    <row r="51" spans="2:13" ht="27.75" customHeight="1" x14ac:dyDescent="0.15">
      <c r="B51" s="1222"/>
      <c r="C51" s="1223"/>
      <c r="D51" s="106"/>
      <c r="E51" s="1226" t="s">
        <v>44</v>
      </c>
      <c r="F51" s="1226"/>
      <c r="G51" s="1226"/>
      <c r="H51" s="1227"/>
      <c r="I51" s="358">
        <v>391</v>
      </c>
      <c r="J51" s="359">
        <v>377</v>
      </c>
      <c r="K51" s="359">
        <v>363</v>
      </c>
      <c r="L51" s="359">
        <v>349</v>
      </c>
      <c r="M51" s="360">
        <v>316</v>
      </c>
    </row>
    <row r="52" spans="2:13" ht="27.75" customHeight="1" x14ac:dyDescent="0.15">
      <c r="B52" s="1224"/>
      <c r="C52" s="1225"/>
      <c r="D52" s="106"/>
      <c r="E52" s="1226" t="s">
        <v>45</v>
      </c>
      <c r="F52" s="1226"/>
      <c r="G52" s="1226"/>
      <c r="H52" s="1227"/>
      <c r="I52" s="358">
        <v>4743</v>
      </c>
      <c r="J52" s="359">
        <v>4634</v>
      </c>
      <c r="K52" s="359">
        <v>4593</v>
      </c>
      <c r="L52" s="359">
        <v>4521</v>
      </c>
      <c r="M52" s="360">
        <v>4283</v>
      </c>
    </row>
    <row r="53" spans="2:13" ht="27.75" customHeight="1" thickBot="1" x14ac:dyDescent="0.2">
      <c r="B53" s="1228" t="s">
        <v>46</v>
      </c>
      <c r="C53" s="1229"/>
      <c r="D53" s="110"/>
      <c r="E53" s="1230" t="s">
        <v>47</v>
      </c>
      <c r="F53" s="1230"/>
      <c r="G53" s="1230"/>
      <c r="H53" s="1231"/>
      <c r="I53" s="361">
        <v>-505</v>
      </c>
      <c r="J53" s="362">
        <v>-117</v>
      </c>
      <c r="K53" s="362">
        <v>199</v>
      </c>
      <c r="L53" s="362">
        <v>-73</v>
      </c>
      <c r="M53" s="363">
        <v>-519</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El3Q+3mlE1cGVuQYYa4qQcV3/neFNAu9hXSJR2sPWP4sFCoybWHAQh/HgxzTvFEieRCCpburGBfQMRcExo7KzQ==" saltValue="ubiuAxyiyqtS3BngvkCog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555</v>
      </c>
      <c r="G54" s="119" t="s">
        <v>556</v>
      </c>
      <c r="H54" s="120" t="s">
        <v>557</v>
      </c>
    </row>
    <row r="55" spans="2:8" ht="52.5" customHeight="1" x14ac:dyDescent="0.15">
      <c r="B55" s="121"/>
      <c r="C55" s="1247" t="s">
        <v>50</v>
      </c>
      <c r="D55" s="1247"/>
      <c r="E55" s="1248"/>
      <c r="F55" s="122">
        <v>554</v>
      </c>
      <c r="G55" s="122">
        <v>704</v>
      </c>
      <c r="H55" s="123">
        <v>904</v>
      </c>
    </row>
    <row r="56" spans="2:8" ht="52.5" customHeight="1" x14ac:dyDescent="0.15">
      <c r="B56" s="124"/>
      <c r="C56" s="1249" t="s">
        <v>51</v>
      </c>
      <c r="D56" s="1249"/>
      <c r="E56" s="1250"/>
      <c r="F56" s="125">
        <v>255</v>
      </c>
      <c r="G56" s="125">
        <v>286</v>
      </c>
      <c r="H56" s="126">
        <v>286</v>
      </c>
    </row>
    <row r="57" spans="2:8" ht="53.25" customHeight="1" x14ac:dyDescent="0.15">
      <c r="B57" s="124"/>
      <c r="C57" s="1251" t="s">
        <v>52</v>
      </c>
      <c r="D57" s="1251"/>
      <c r="E57" s="1252"/>
      <c r="F57" s="127">
        <v>996</v>
      </c>
      <c r="G57" s="127">
        <v>920</v>
      </c>
      <c r="H57" s="128">
        <v>1063</v>
      </c>
    </row>
    <row r="58" spans="2:8" ht="45.75" customHeight="1" x14ac:dyDescent="0.15">
      <c r="B58" s="129"/>
      <c r="C58" s="1239" t="s">
        <v>53</v>
      </c>
      <c r="D58" s="1240"/>
      <c r="E58" s="1241"/>
      <c r="F58" s="130"/>
      <c r="G58" s="130"/>
      <c r="H58" s="131"/>
    </row>
    <row r="59" spans="2:8" ht="45.75" customHeight="1" x14ac:dyDescent="0.15">
      <c r="B59" s="129"/>
      <c r="C59" s="1239" t="s">
        <v>54</v>
      </c>
      <c r="D59" s="1240"/>
      <c r="E59" s="1241"/>
      <c r="F59" s="130"/>
      <c r="G59" s="130"/>
      <c r="H59" s="131"/>
    </row>
    <row r="60" spans="2:8" ht="45.75" customHeight="1" x14ac:dyDescent="0.15">
      <c r="B60" s="129"/>
      <c r="C60" s="1239" t="s">
        <v>54</v>
      </c>
      <c r="D60" s="1240"/>
      <c r="E60" s="1241"/>
      <c r="F60" s="130"/>
      <c r="G60" s="130"/>
      <c r="H60" s="131"/>
    </row>
    <row r="61" spans="2:8" ht="45.75" customHeight="1" x14ac:dyDescent="0.15">
      <c r="B61" s="129"/>
      <c r="C61" s="1239" t="s">
        <v>54</v>
      </c>
      <c r="D61" s="1240"/>
      <c r="E61" s="1241"/>
      <c r="F61" s="130"/>
      <c r="G61" s="130"/>
      <c r="H61" s="131"/>
    </row>
    <row r="62" spans="2:8" ht="45.75" customHeight="1" thickBot="1" x14ac:dyDescent="0.2">
      <c r="B62" s="132"/>
      <c r="C62" s="1242" t="s">
        <v>54</v>
      </c>
      <c r="D62" s="1243"/>
      <c r="E62" s="1244"/>
      <c r="F62" s="133"/>
      <c r="G62" s="133"/>
      <c r="H62" s="134"/>
    </row>
    <row r="63" spans="2:8" ht="52.5" customHeight="1" thickBot="1" x14ac:dyDescent="0.2">
      <c r="B63" s="135"/>
      <c r="C63" s="1245" t="s">
        <v>55</v>
      </c>
      <c r="D63" s="1245"/>
      <c r="E63" s="1246"/>
      <c r="F63" s="136">
        <v>1805</v>
      </c>
      <c r="G63" s="136">
        <v>1910</v>
      </c>
      <c r="H63" s="137">
        <v>2253</v>
      </c>
    </row>
    <row r="64" spans="2:8" x14ac:dyDescent="0.15"/>
  </sheetData>
  <sheetProtection algorithmName="SHA-512" hashValue="REW+lNrhH/gWaQXGME/ID4n16LC0wJMbsvYgcxK84AQuIV+q6yKqWP1axncyHIQ6Efn2cScYoHu1cjCZY9Bo+A==" saltValue="ebcZG8GSTwEIS+v8eAHJ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34385-09E3-4CCB-B435-6B8075FCF007}">
  <sheetPr>
    <pageSetUpPr fitToPage="1"/>
  </sheetPr>
  <dimension ref="A1:DE85"/>
  <sheetViews>
    <sheetView showGridLines="0" zoomScale="70" zoomScaleNormal="70" zoomScaleSheetLayoutView="55" workbookViewId="0">
      <selection activeCell="AN65" sqref="AN65:DC69"/>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585</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586</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5" t="s">
        <v>587</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588</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553</v>
      </c>
      <c r="BQ50" s="1258"/>
      <c r="BR50" s="1258"/>
      <c r="BS50" s="1258"/>
      <c r="BT50" s="1258"/>
      <c r="BU50" s="1258"/>
      <c r="BV50" s="1258"/>
      <c r="BW50" s="1258"/>
      <c r="BX50" s="1258" t="s">
        <v>554</v>
      </c>
      <c r="BY50" s="1258"/>
      <c r="BZ50" s="1258"/>
      <c r="CA50" s="1258"/>
      <c r="CB50" s="1258"/>
      <c r="CC50" s="1258"/>
      <c r="CD50" s="1258"/>
      <c r="CE50" s="1258"/>
      <c r="CF50" s="1258" t="s">
        <v>555</v>
      </c>
      <c r="CG50" s="1258"/>
      <c r="CH50" s="1258"/>
      <c r="CI50" s="1258"/>
      <c r="CJ50" s="1258"/>
      <c r="CK50" s="1258"/>
      <c r="CL50" s="1258"/>
      <c r="CM50" s="1258"/>
      <c r="CN50" s="1258" t="s">
        <v>556</v>
      </c>
      <c r="CO50" s="1258"/>
      <c r="CP50" s="1258"/>
      <c r="CQ50" s="1258"/>
      <c r="CR50" s="1258"/>
      <c r="CS50" s="1258"/>
      <c r="CT50" s="1258"/>
      <c r="CU50" s="1258"/>
      <c r="CV50" s="1258" t="s">
        <v>557</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589</v>
      </c>
      <c r="AO51" s="1256"/>
      <c r="AP51" s="1256"/>
      <c r="AQ51" s="1256"/>
      <c r="AR51" s="1256"/>
      <c r="AS51" s="1256"/>
      <c r="AT51" s="1256"/>
      <c r="AU51" s="1256"/>
      <c r="AV51" s="1256"/>
      <c r="AW51" s="1256"/>
      <c r="AX51" s="1256"/>
      <c r="AY51" s="1256"/>
      <c r="AZ51" s="1256"/>
      <c r="BA51" s="1256"/>
      <c r="BB51" s="1256" t="s">
        <v>590</v>
      </c>
      <c r="BC51" s="1256"/>
      <c r="BD51" s="1256"/>
      <c r="BE51" s="1256"/>
      <c r="BF51" s="1256"/>
      <c r="BG51" s="1256"/>
      <c r="BH51" s="1256"/>
      <c r="BI51" s="1256"/>
      <c r="BJ51" s="1256"/>
      <c r="BK51" s="1256"/>
      <c r="BL51" s="1256"/>
      <c r="BM51" s="1256"/>
      <c r="BN51" s="1256"/>
      <c r="BO51" s="1256"/>
      <c r="BP51" s="1253"/>
      <c r="BQ51" s="1253"/>
      <c r="BR51" s="1253"/>
      <c r="BS51" s="1253"/>
      <c r="BT51" s="1253"/>
      <c r="BU51" s="1253"/>
      <c r="BV51" s="1253"/>
      <c r="BW51" s="1253"/>
      <c r="BX51" s="1253"/>
      <c r="BY51" s="1253"/>
      <c r="BZ51" s="1253"/>
      <c r="CA51" s="1253"/>
      <c r="CB51" s="1253"/>
      <c r="CC51" s="1253"/>
      <c r="CD51" s="1253"/>
      <c r="CE51" s="1253"/>
      <c r="CF51" s="1253">
        <v>7.6</v>
      </c>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591</v>
      </c>
      <c r="BC53" s="1256"/>
      <c r="BD53" s="1256"/>
      <c r="BE53" s="1256"/>
      <c r="BF53" s="1256"/>
      <c r="BG53" s="1256"/>
      <c r="BH53" s="1256"/>
      <c r="BI53" s="1256"/>
      <c r="BJ53" s="1256"/>
      <c r="BK53" s="1256"/>
      <c r="BL53" s="1256"/>
      <c r="BM53" s="1256"/>
      <c r="BN53" s="1256"/>
      <c r="BO53" s="1256"/>
      <c r="BP53" s="1253">
        <v>48.7</v>
      </c>
      <c r="BQ53" s="1253"/>
      <c r="BR53" s="1253"/>
      <c r="BS53" s="1253"/>
      <c r="BT53" s="1253"/>
      <c r="BU53" s="1253"/>
      <c r="BV53" s="1253"/>
      <c r="BW53" s="1253"/>
      <c r="BX53" s="1253">
        <v>49.4</v>
      </c>
      <c r="BY53" s="1253"/>
      <c r="BZ53" s="1253"/>
      <c r="CA53" s="1253"/>
      <c r="CB53" s="1253"/>
      <c r="CC53" s="1253"/>
      <c r="CD53" s="1253"/>
      <c r="CE53" s="1253"/>
      <c r="CF53" s="1253">
        <v>47.2</v>
      </c>
      <c r="CG53" s="1253"/>
      <c r="CH53" s="1253"/>
      <c r="CI53" s="1253"/>
      <c r="CJ53" s="1253"/>
      <c r="CK53" s="1253"/>
      <c r="CL53" s="1253"/>
      <c r="CM53" s="1253"/>
      <c r="CN53" s="1253">
        <v>46.3</v>
      </c>
      <c r="CO53" s="1253"/>
      <c r="CP53" s="1253"/>
      <c r="CQ53" s="1253"/>
      <c r="CR53" s="1253"/>
      <c r="CS53" s="1253"/>
      <c r="CT53" s="1253"/>
      <c r="CU53" s="1253"/>
      <c r="CV53" s="1253">
        <v>47.7</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592</v>
      </c>
      <c r="AO55" s="1258"/>
      <c r="AP55" s="1258"/>
      <c r="AQ55" s="1258"/>
      <c r="AR55" s="1258"/>
      <c r="AS55" s="1258"/>
      <c r="AT55" s="1258"/>
      <c r="AU55" s="1258"/>
      <c r="AV55" s="1258"/>
      <c r="AW55" s="1258"/>
      <c r="AX55" s="1258"/>
      <c r="AY55" s="1258"/>
      <c r="AZ55" s="1258"/>
      <c r="BA55" s="1258"/>
      <c r="BB55" s="1256" t="s">
        <v>590</v>
      </c>
      <c r="BC55" s="1256"/>
      <c r="BD55" s="1256"/>
      <c r="BE55" s="1256"/>
      <c r="BF55" s="1256"/>
      <c r="BG55" s="1256"/>
      <c r="BH55" s="1256"/>
      <c r="BI55" s="1256"/>
      <c r="BJ55" s="1256"/>
      <c r="BK55" s="1256"/>
      <c r="BL55" s="1256"/>
      <c r="BM55" s="1256"/>
      <c r="BN55" s="1256"/>
      <c r="BO55" s="1256"/>
      <c r="BP55" s="1253">
        <v>0</v>
      </c>
      <c r="BQ55" s="1253"/>
      <c r="BR55" s="1253"/>
      <c r="BS55" s="1253"/>
      <c r="BT55" s="1253"/>
      <c r="BU55" s="1253"/>
      <c r="BV55" s="1253"/>
      <c r="BW55" s="1253"/>
      <c r="BX55" s="1253">
        <v>0</v>
      </c>
      <c r="BY55" s="1253"/>
      <c r="BZ55" s="1253"/>
      <c r="CA55" s="1253"/>
      <c r="CB55" s="1253"/>
      <c r="CC55" s="1253"/>
      <c r="CD55" s="1253"/>
      <c r="CE55" s="1253"/>
      <c r="CF55" s="1253">
        <v>0</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591</v>
      </c>
      <c r="BC57" s="1256"/>
      <c r="BD57" s="1256"/>
      <c r="BE57" s="1256"/>
      <c r="BF57" s="1256"/>
      <c r="BG57" s="1256"/>
      <c r="BH57" s="1256"/>
      <c r="BI57" s="1256"/>
      <c r="BJ57" s="1256"/>
      <c r="BK57" s="1256"/>
      <c r="BL57" s="1256"/>
      <c r="BM57" s="1256"/>
      <c r="BN57" s="1256"/>
      <c r="BO57" s="1256"/>
      <c r="BP57" s="1253">
        <v>59.4</v>
      </c>
      <c r="BQ57" s="1253"/>
      <c r="BR57" s="1253"/>
      <c r="BS57" s="1253"/>
      <c r="BT57" s="1253"/>
      <c r="BU57" s="1253"/>
      <c r="BV57" s="1253"/>
      <c r="BW57" s="1253"/>
      <c r="BX57" s="1253">
        <v>60.4</v>
      </c>
      <c r="BY57" s="1253"/>
      <c r="BZ57" s="1253"/>
      <c r="CA57" s="1253"/>
      <c r="CB57" s="1253"/>
      <c r="CC57" s="1253"/>
      <c r="CD57" s="1253"/>
      <c r="CE57" s="1253"/>
      <c r="CF57" s="1253">
        <v>61.5</v>
      </c>
      <c r="CG57" s="1253"/>
      <c r="CH57" s="1253"/>
      <c r="CI57" s="1253"/>
      <c r="CJ57" s="1253"/>
      <c r="CK57" s="1253"/>
      <c r="CL57" s="1253"/>
      <c r="CM57" s="1253"/>
      <c r="CN57" s="1253">
        <v>60.9</v>
      </c>
      <c r="CO57" s="1253"/>
      <c r="CP57" s="1253"/>
      <c r="CQ57" s="1253"/>
      <c r="CR57" s="1253"/>
      <c r="CS57" s="1253"/>
      <c r="CT57" s="1253"/>
      <c r="CU57" s="1253"/>
      <c r="CV57" s="1253">
        <v>62.3</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593</v>
      </c>
    </row>
    <row r="64" spans="1:109" x14ac:dyDescent="0.15">
      <c r="B64" s="372"/>
      <c r="G64" s="379"/>
      <c r="I64" s="392"/>
      <c r="J64" s="392"/>
      <c r="K64" s="392"/>
      <c r="L64" s="392"/>
      <c r="M64" s="392"/>
      <c r="N64" s="393"/>
      <c r="AM64" s="379"/>
      <c r="AN64" s="379" t="s">
        <v>586</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594</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588</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553</v>
      </c>
      <c r="BQ72" s="1258"/>
      <c r="BR72" s="1258"/>
      <c r="BS72" s="1258"/>
      <c r="BT72" s="1258"/>
      <c r="BU72" s="1258"/>
      <c r="BV72" s="1258"/>
      <c r="BW72" s="1258"/>
      <c r="BX72" s="1258" t="s">
        <v>554</v>
      </c>
      <c r="BY72" s="1258"/>
      <c r="BZ72" s="1258"/>
      <c r="CA72" s="1258"/>
      <c r="CB72" s="1258"/>
      <c r="CC72" s="1258"/>
      <c r="CD72" s="1258"/>
      <c r="CE72" s="1258"/>
      <c r="CF72" s="1258" t="s">
        <v>555</v>
      </c>
      <c r="CG72" s="1258"/>
      <c r="CH72" s="1258"/>
      <c r="CI72" s="1258"/>
      <c r="CJ72" s="1258"/>
      <c r="CK72" s="1258"/>
      <c r="CL72" s="1258"/>
      <c r="CM72" s="1258"/>
      <c r="CN72" s="1258" t="s">
        <v>556</v>
      </c>
      <c r="CO72" s="1258"/>
      <c r="CP72" s="1258"/>
      <c r="CQ72" s="1258"/>
      <c r="CR72" s="1258"/>
      <c r="CS72" s="1258"/>
      <c r="CT72" s="1258"/>
      <c r="CU72" s="1258"/>
      <c r="CV72" s="1258" t="s">
        <v>557</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589</v>
      </c>
      <c r="AO73" s="1256"/>
      <c r="AP73" s="1256"/>
      <c r="AQ73" s="1256"/>
      <c r="AR73" s="1256"/>
      <c r="AS73" s="1256"/>
      <c r="AT73" s="1256"/>
      <c r="AU73" s="1256"/>
      <c r="AV73" s="1256"/>
      <c r="AW73" s="1256"/>
      <c r="AX73" s="1256"/>
      <c r="AY73" s="1256"/>
      <c r="AZ73" s="1256"/>
      <c r="BA73" s="1256"/>
      <c r="BB73" s="1256" t="s">
        <v>590</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c r="BY73" s="1253"/>
      <c r="BZ73" s="1253"/>
      <c r="CA73" s="1253"/>
      <c r="CB73" s="1253"/>
      <c r="CC73" s="1253"/>
      <c r="CD73" s="1253"/>
      <c r="CE73" s="1253"/>
      <c r="CF73" s="1253">
        <v>7.6</v>
      </c>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595</v>
      </c>
      <c r="BC75" s="1256"/>
      <c r="BD75" s="1256"/>
      <c r="BE75" s="1256"/>
      <c r="BF75" s="1256"/>
      <c r="BG75" s="1256"/>
      <c r="BH75" s="1256"/>
      <c r="BI75" s="1256"/>
      <c r="BJ75" s="1256"/>
      <c r="BK75" s="1256"/>
      <c r="BL75" s="1256"/>
      <c r="BM75" s="1256"/>
      <c r="BN75" s="1256"/>
      <c r="BO75" s="1256"/>
      <c r="BP75" s="1253">
        <v>6.5</v>
      </c>
      <c r="BQ75" s="1253"/>
      <c r="BR75" s="1253"/>
      <c r="BS75" s="1253"/>
      <c r="BT75" s="1253"/>
      <c r="BU75" s="1253"/>
      <c r="BV75" s="1253"/>
      <c r="BW75" s="1253"/>
      <c r="BX75" s="1253">
        <v>6.7</v>
      </c>
      <c r="BY75" s="1253"/>
      <c r="BZ75" s="1253"/>
      <c r="CA75" s="1253"/>
      <c r="CB75" s="1253"/>
      <c r="CC75" s="1253"/>
      <c r="CD75" s="1253"/>
      <c r="CE75" s="1253"/>
      <c r="CF75" s="1253">
        <v>6.8</v>
      </c>
      <c r="CG75" s="1253"/>
      <c r="CH75" s="1253"/>
      <c r="CI75" s="1253"/>
      <c r="CJ75" s="1253"/>
      <c r="CK75" s="1253"/>
      <c r="CL75" s="1253"/>
      <c r="CM75" s="1253"/>
      <c r="CN75" s="1253">
        <v>7.1</v>
      </c>
      <c r="CO75" s="1253"/>
      <c r="CP75" s="1253"/>
      <c r="CQ75" s="1253"/>
      <c r="CR75" s="1253"/>
      <c r="CS75" s="1253"/>
      <c r="CT75" s="1253"/>
      <c r="CU75" s="1253"/>
      <c r="CV75" s="1253">
        <v>7.4</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592</v>
      </c>
      <c r="AO77" s="1258"/>
      <c r="AP77" s="1258"/>
      <c r="AQ77" s="1258"/>
      <c r="AR77" s="1258"/>
      <c r="AS77" s="1258"/>
      <c r="AT77" s="1258"/>
      <c r="AU77" s="1258"/>
      <c r="AV77" s="1258"/>
      <c r="AW77" s="1258"/>
      <c r="AX77" s="1258"/>
      <c r="AY77" s="1258"/>
      <c r="AZ77" s="1258"/>
      <c r="BA77" s="1258"/>
      <c r="BB77" s="1256" t="s">
        <v>590</v>
      </c>
      <c r="BC77" s="1256"/>
      <c r="BD77" s="1256"/>
      <c r="BE77" s="1256"/>
      <c r="BF77" s="1256"/>
      <c r="BG77" s="1256"/>
      <c r="BH77" s="1256"/>
      <c r="BI77" s="1256"/>
      <c r="BJ77" s="1256"/>
      <c r="BK77" s="1256"/>
      <c r="BL77" s="1256"/>
      <c r="BM77" s="1256"/>
      <c r="BN77" s="1256"/>
      <c r="BO77" s="1256"/>
      <c r="BP77" s="1253">
        <v>0</v>
      </c>
      <c r="BQ77" s="1253"/>
      <c r="BR77" s="1253"/>
      <c r="BS77" s="1253"/>
      <c r="BT77" s="1253"/>
      <c r="BU77" s="1253"/>
      <c r="BV77" s="1253"/>
      <c r="BW77" s="1253"/>
      <c r="BX77" s="1253">
        <v>0</v>
      </c>
      <c r="BY77" s="1253"/>
      <c r="BZ77" s="1253"/>
      <c r="CA77" s="1253"/>
      <c r="CB77" s="1253"/>
      <c r="CC77" s="1253"/>
      <c r="CD77" s="1253"/>
      <c r="CE77" s="1253"/>
      <c r="CF77" s="1253">
        <v>0</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595</v>
      </c>
      <c r="BC79" s="1256"/>
      <c r="BD79" s="1256"/>
      <c r="BE79" s="1256"/>
      <c r="BF79" s="1256"/>
      <c r="BG79" s="1256"/>
      <c r="BH79" s="1256"/>
      <c r="BI79" s="1256"/>
      <c r="BJ79" s="1256"/>
      <c r="BK79" s="1256"/>
      <c r="BL79" s="1256"/>
      <c r="BM79" s="1256"/>
      <c r="BN79" s="1256"/>
      <c r="BO79" s="1256"/>
      <c r="BP79" s="1253">
        <v>7.4</v>
      </c>
      <c r="BQ79" s="1253"/>
      <c r="BR79" s="1253"/>
      <c r="BS79" s="1253"/>
      <c r="BT79" s="1253"/>
      <c r="BU79" s="1253"/>
      <c r="BV79" s="1253"/>
      <c r="BW79" s="1253"/>
      <c r="BX79" s="1253">
        <v>7.4</v>
      </c>
      <c r="BY79" s="1253"/>
      <c r="BZ79" s="1253"/>
      <c r="CA79" s="1253"/>
      <c r="CB79" s="1253"/>
      <c r="CC79" s="1253"/>
      <c r="CD79" s="1253"/>
      <c r="CE79" s="1253"/>
      <c r="CF79" s="1253">
        <v>8</v>
      </c>
      <c r="CG79" s="1253"/>
      <c r="CH79" s="1253"/>
      <c r="CI79" s="1253"/>
      <c r="CJ79" s="1253"/>
      <c r="CK79" s="1253"/>
      <c r="CL79" s="1253"/>
      <c r="CM79" s="1253"/>
      <c r="CN79" s="1253">
        <v>6.6</v>
      </c>
      <c r="CO79" s="1253"/>
      <c r="CP79" s="1253"/>
      <c r="CQ79" s="1253"/>
      <c r="CR79" s="1253"/>
      <c r="CS79" s="1253"/>
      <c r="CT79" s="1253"/>
      <c r="CU79" s="1253"/>
      <c r="CV79" s="1253">
        <v>6.8</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c/Pdt9eDcdX+chCk30M8PJU6LJZHnszLU7p3YbDpDkn2js/hQvnyjtuKJPzHjVuJzYhpgC1YhBXw+h3BX6JfvA==" saltValue="ohuL9oO2oIHwxQXW8YlOU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60348-17F7-4305-B5A1-4A5303539882}">
  <sheetPr>
    <pageSetUpPr fitToPage="1"/>
  </sheetPr>
  <dimension ref="A1:DR125"/>
  <sheetViews>
    <sheetView showGridLines="0" tabSelected="1" zoomScale="70" zoomScaleNormal="7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500</v>
      </c>
    </row>
  </sheetData>
  <sheetProtection algorithmName="SHA-512" hashValue="7bUHswt00KTm2VzjXyycYj/f2xVVOIuIGDqnDJMVY7GyI56i63aepm14u1dSOjM+zFJDjfS60+G+hekIAOYmSw==" saltValue="ZAPmjTItOLUToOLSs4EYS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EF1F2-973A-4A84-A99C-298D6C07818C}">
  <sheetPr>
    <pageSetUpPr fitToPage="1"/>
  </sheetPr>
  <dimension ref="A1:DR125"/>
  <sheetViews>
    <sheetView showGridLines="0" topLeftCell="A97"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500</v>
      </c>
    </row>
  </sheetData>
  <sheetProtection algorithmName="SHA-512" hashValue="126b8PPHv6Stu+Ep/rvbU3993zoHPbJdNwo33NI1R9WNDQFDHnmH0+gg/kjTHqpWdAiI8/2m4yVU3I9sAeu/xQ==" saltValue="2fN/epYx46VyYI4SV1Wdo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56</v>
      </c>
      <c r="E2" s="149"/>
      <c r="F2" s="150" t="s">
        <v>550</v>
      </c>
      <c r="G2" s="151"/>
      <c r="H2" s="152"/>
    </row>
    <row r="3" spans="1:8" x14ac:dyDescent="0.15">
      <c r="A3" s="148" t="s">
        <v>543</v>
      </c>
      <c r="B3" s="153"/>
      <c r="C3" s="154"/>
      <c r="D3" s="155">
        <v>501984</v>
      </c>
      <c r="E3" s="156"/>
      <c r="F3" s="157">
        <v>289738</v>
      </c>
      <c r="G3" s="158"/>
      <c r="H3" s="159"/>
    </row>
    <row r="4" spans="1:8" x14ac:dyDescent="0.15">
      <c r="A4" s="160"/>
      <c r="B4" s="161"/>
      <c r="C4" s="162"/>
      <c r="D4" s="163">
        <v>67833</v>
      </c>
      <c r="E4" s="164"/>
      <c r="F4" s="165">
        <v>156238</v>
      </c>
      <c r="G4" s="166"/>
      <c r="H4" s="167"/>
    </row>
    <row r="5" spans="1:8" x14ac:dyDescent="0.15">
      <c r="A5" s="148" t="s">
        <v>545</v>
      </c>
      <c r="B5" s="153"/>
      <c r="C5" s="154"/>
      <c r="D5" s="155">
        <v>282347</v>
      </c>
      <c r="E5" s="156"/>
      <c r="F5" s="157">
        <v>316937</v>
      </c>
      <c r="G5" s="158"/>
      <c r="H5" s="159"/>
    </row>
    <row r="6" spans="1:8" x14ac:dyDescent="0.15">
      <c r="A6" s="160"/>
      <c r="B6" s="161"/>
      <c r="C6" s="162"/>
      <c r="D6" s="163">
        <v>128810</v>
      </c>
      <c r="E6" s="164"/>
      <c r="F6" s="165">
        <v>199150</v>
      </c>
      <c r="G6" s="166"/>
      <c r="H6" s="167"/>
    </row>
    <row r="7" spans="1:8" x14ac:dyDescent="0.15">
      <c r="A7" s="148" t="s">
        <v>546</v>
      </c>
      <c r="B7" s="153"/>
      <c r="C7" s="154"/>
      <c r="D7" s="155">
        <v>432877</v>
      </c>
      <c r="E7" s="156"/>
      <c r="F7" s="157">
        <v>332350</v>
      </c>
      <c r="G7" s="158"/>
      <c r="H7" s="159"/>
    </row>
    <row r="8" spans="1:8" x14ac:dyDescent="0.15">
      <c r="A8" s="160"/>
      <c r="B8" s="161"/>
      <c r="C8" s="162"/>
      <c r="D8" s="163">
        <v>273328</v>
      </c>
      <c r="E8" s="164"/>
      <c r="F8" s="165">
        <v>200453</v>
      </c>
      <c r="G8" s="166"/>
      <c r="H8" s="167"/>
    </row>
    <row r="9" spans="1:8" x14ac:dyDescent="0.15">
      <c r="A9" s="148" t="s">
        <v>547</v>
      </c>
      <c r="B9" s="153"/>
      <c r="C9" s="154"/>
      <c r="D9" s="155">
        <v>343958</v>
      </c>
      <c r="E9" s="156"/>
      <c r="F9" s="157">
        <v>362690</v>
      </c>
      <c r="G9" s="158"/>
      <c r="H9" s="159"/>
    </row>
    <row r="10" spans="1:8" x14ac:dyDescent="0.15">
      <c r="A10" s="160"/>
      <c r="B10" s="161"/>
      <c r="C10" s="162"/>
      <c r="D10" s="163">
        <v>91207</v>
      </c>
      <c r="E10" s="164"/>
      <c r="F10" s="165">
        <v>172580</v>
      </c>
      <c r="G10" s="166"/>
      <c r="H10" s="167"/>
    </row>
    <row r="11" spans="1:8" x14ac:dyDescent="0.15">
      <c r="A11" s="148" t="s">
        <v>548</v>
      </c>
      <c r="B11" s="153"/>
      <c r="C11" s="154"/>
      <c r="D11" s="155">
        <v>198795</v>
      </c>
      <c r="E11" s="156"/>
      <c r="F11" s="157">
        <v>296093</v>
      </c>
      <c r="G11" s="158"/>
      <c r="H11" s="159"/>
    </row>
    <row r="12" spans="1:8" x14ac:dyDescent="0.15">
      <c r="A12" s="160"/>
      <c r="B12" s="161"/>
      <c r="C12" s="168"/>
      <c r="D12" s="163">
        <v>47248</v>
      </c>
      <c r="E12" s="164"/>
      <c r="F12" s="165">
        <v>140545</v>
      </c>
      <c r="G12" s="166"/>
      <c r="H12" s="167"/>
    </row>
    <row r="13" spans="1:8" x14ac:dyDescent="0.15">
      <c r="A13" s="148"/>
      <c r="B13" s="153"/>
      <c r="C13" s="169"/>
      <c r="D13" s="170">
        <v>351992</v>
      </c>
      <c r="E13" s="171"/>
      <c r="F13" s="172">
        <v>319562</v>
      </c>
      <c r="G13" s="173"/>
      <c r="H13" s="159"/>
    </row>
    <row r="14" spans="1:8" x14ac:dyDescent="0.15">
      <c r="A14" s="160"/>
      <c r="B14" s="161"/>
      <c r="C14" s="162"/>
      <c r="D14" s="163">
        <v>121685</v>
      </c>
      <c r="E14" s="164"/>
      <c r="F14" s="165">
        <v>173793</v>
      </c>
      <c r="G14" s="166"/>
      <c r="H14" s="167"/>
    </row>
    <row r="17" spans="1:11" x14ac:dyDescent="0.15">
      <c r="A17" s="144" t="s">
        <v>57</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58</v>
      </c>
      <c r="B19" s="174">
        <f>ROUND(VALUE(SUBSTITUTE(実質収支比率等に係る経年分析!F$48,"▲","-")),2)</f>
        <v>7.77</v>
      </c>
      <c r="C19" s="174">
        <f>ROUND(VALUE(SUBSTITUTE(実質収支比率等に係る経年分析!G$48,"▲","-")),2)</f>
        <v>15.68</v>
      </c>
      <c r="D19" s="174">
        <f>ROUND(VALUE(SUBSTITUTE(実質収支比率等に係る経年分析!H$48,"▲","-")),2)</f>
        <v>7.95</v>
      </c>
      <c r="E19" s="174">
        <f>ROUND(VALUE(SUBSTITUTE(実質収支比率等に係る経年分析!I$48,"▲","-")),2)</f>
        <v>17.600000000000001</v>
      </c>
      <c r="F19" s="174">
        <f>ROUND(VALUE(SUBSTITUTE(実質収支比率等に係る経年分析!J$48,"▲","-")),2)</f>
        <v>9.84</v>
      </c>
    </row>
    <row r="20" spans="1:11" x14ac:dyDescent="0.15">
      <c r="A20" s="174" t="s">
        <v>59</v>
      </c>
      <c r="B20" s="174">
        <f>ROUND(VALUE(SUBSTITUTE(実質収支比率等に係る経年分析!F$47,"▲","-")),2)</f>
        <v>10.85</v>
      </c>
      <c r="C20" s="174">
        <f>ROUND(VALUE(SUBSTITUTE(実質収支比率等に係る経年分析!G$47,"▲","-")),2)</f>
        <v>13.52</v>
      </c>
      <c r="D20" s="174">
        <f>ROUND(VALUE(SUBSTITUTE(実質収支比率等に係る経年分析!H$47,"▲","-")),2)</f>
        <v>17.78</v>
      </c>
      <c r="E20" s="174">
        <f>ROUND(VALUE(SUBSTITUTE(実質収支比率等に係る経年分析!I$47,"▲","-")),2)</f>
        <v>20.96</v>
      </c>
      <c r="F20" s="174">
        <f>ROUND(VALUE(SUBSTITUTE(実質収支比率等に係る経年分析!J$47,"▲","-")),2)</f>
        <v>27.34</v>
      </c>
    </row>
    <row r="21" spans="1:11" x14ac:dyDescent="0.15">
      <c r="A21" s="174" t="s">
        <v>60</v>
      </c>
      <c r="B21" s="174">
        <f>IF(ISNUMBER(VALUE(SUBSTITUTE(実質収支比率等に係る経年分析!F$49,"▲","-"))),ROUND(VALUE(SUBSTITUTE(実質収支比率等に係る経年分析!F$49,"▲","-")),2),NA())</f>
        <v>-6.14</v>
      </c>
      <c r="C21" s="174">
        <f>IF(ISNUMBER(VALUE(SUBSTITUTE(実質収支比率等に係る経年分析!G$49,"▲","-"))),ROUND(VALUE(SUBSTITUTE(実質収支比率等に係る経年分析!G$49,"▲","-")),2),NA())</f>
        <v>10.6</v>
      </c>
      <c r="D21" s="174">
        <f>IF(ISNUMBER(VALUE(SUBSTITUTE(実質収支比率等に係る経年分析!H$49,"▲","-"))),ROUND(VALUE(SUBSTITUTE(実質収支比率等に係る経年分析!H$49,"▲","-")),2),NA())</f>
        <v>-2.27</v>
      </c>
      <c r="E21" s="174">
        <f>IF(ISNUMBER(VALUE(SUBSTITUTE(実質収支比率等に係る経年分析!I$49,"▲","-"))),ROUND(VALUE(SUBSTITUTE(実質収支比率等に係る経年分析!I$49,"▲","-")),2),NA())</f>
        <v>14.68</v>
      </c>
      <c r="F21" s="174">
        <f>IF(ISNUMBER(VALUE(SUBSTITUTE(実質収支比率等に係る経年分析!J$49,"▲","-"))),ROUND(VALUE(SUBSTITUTE(実質収支比率等に係る経年分析!J$49,"▲","-")),2),NA())</f>
        <v>-1.98</v>
      </c>
    </row>
    <row r="24" spans="1:11" x14ac:dyDescent="0.15">
      <c r="A24" s="144" t="s">
        <v>61</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62</v>
      </c>
      <c r="C26" s="175" t="s">
        <v>63</v>
      </c>
      <c r="D26" s="175" t="s">
        <v>62</v>
      </c>
      <c r="E26" s="175" t="s">
        <v>63</v>
      </c>
      <c r="F26" s="175" t="s">
        <v>62</v>
      </c>
      <c r="G26" s="175" t="s">
        <v>63</v>
      </c>
      <c r="H26" s="175" t="s">
        <v>62</v>
      </c>
      <c r="I26" s="175" t="s">
        <v>63</v>
      </c>
      <c r="J26" s="175" t="s">
        <v>62</v>
      </c>
      <c r="K26" s="175" t="s">
        <v>63</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e">
        <f>IF(連結実質赤字比率に係る赤字・黒字の構成分析!C$38="",NA(),連結実質赤字比率に係る赤字・黒字の構成分析!C$38)</f>
        <v>#N/A</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#VALUE!</v>
      </c>
      <c r="K32" s="175" t="e">
        <f>IF(ROUND(VALUE(SUBSTITUTE(連結実質赤字比率に係る赤字・黒字の構成分析!J$38,"▲", "-")), 2) &gt;= 0, ABS(ROUND(VALUE(SUBSTITUTE(連結実質赤字比率に係る赤字・黒字の構成分析!J$38,"▲", "-")), 2)), NA())</f>
        <v>#VALUE!</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0.18</v>
      </c>
      <c r="F33" s="175">
        <f>IF(ROUND(VALUE(SUBSTITUTE(連結実質赤字比率に係る赤字・黒字の構成分析!H$37,"▲", "-")), 2) &lt; 0, ABS(ROUND(VALUE(SUBSTITUTE(連結実質赤字比率に係る赤字・黒字の構成分析!H$37,"▲", "-")), 2)), NA())</f>
        <v>0.17</v>
      </c>
      <c r="G33" s="175" t="e">
        <f>IF(ROUND(VALUE(SUBSTITUTE(連結実質赤字比率に係る赤字・黒字の構成分析!H$37,"▲", "-")), 2) &gt;= 0, ABS(ROUND(VALUE(SUBSTITUTE(連結実質赤字比率に係る赤字・黒字の構成分析!H$37,"▲", "-")), 2)), NA())</f>
        <v>#N/A</v>
      </c>
      <c r="H33" s="175">
        <f>IF(ROUND(VALUE(SUBSTITUTE(連結実質赤字比率に係る赤字・黒字の構成分析!I$37,"▲", "-")), 2) &lt; 0, ABS(ROUND(VALUE(SUBSTITUTE(連結実質赤字比率に係る赤字・黒字の構成分析!I$37,"▲", "-")), 2)), NA())</f>
        <v>0.12</v>
      </c>
      <c r="I33" s="175" t="e">
        <f>IF(ROUND(VALUE(SUBSTITUTE(連結実質赤字比率に係る赤字・黒字の構成分析!I$37,"▲", "-")), 2) &gt;= 0, ABS(ROUND(VALUE(SUBSTITUTE(連結実質赤字比率に係る赤字・黒字の構成分析!I$37,"▲", "-")), 2)), NA())</f>
        <v>#N/A</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v>
      </c>
    </row>
    <row r="34" spans="1:16" x14ac:dyDescent="0.15">
      <c r="A34" s="175" t="str">
        <f>IF(連結実質赤字比率に係る赤字・黒字の構成分析!C$36="",NA(),連結実質赤字比率に係る赤字・黒字の構成分析!C$36)</f>
        <v>後期高齢者医療特別会計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0.09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0.09</v>
      </c>
    </row>
    <row r="35" spans="1:16" x14ac:dyDescent="0.15">
      <c r="A35" s="175" t="str">
        <f>IF(連結実質赤字比率に係る赤字・黒字の構成分析!C$35="",NA(),連結実質赤字比率に係る赤字・黒字の構成分析!C$35)</f>
        <v>簡易水道特別会計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0.82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0.19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0.55000000000000004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0.21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0.26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7.76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15.67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7.95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17.59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9.84</v>
      </c>
    </row>
    <row r="39" spans="1:16" x14ac:dyDescent="0.15">
      <c r="A39" s="144" t="s">
        <v>64</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65</v>
      </c>
      <c r="C41" s="176"/>
      <c r="D41" s="176" t="s">
        <v>66</v>
      </c>
      <c r="E41" s="176" t="s">
        <v>65</v>
      </c>
      <c r="F41" s="176"/>
      <c r="G41" s="176" t="s">
        <v>66</v>
      </c>
      <c r="H41" s="176" t="s">
        <v>65</v>
      </c>
      <c r="I41" s="176"/>
      <c r="J41" s="176" t="s">
        <v>66</v>
      </c>
      <c r="K41" s="176" t="s">
        <v>65</v>
      </c>
      <c r="L41" s="176"/>
      <c r="M41" s="176" t="s">
        <v>66</v>
      </c>
      <c r="N41" s="176" t="s">
        <v>65</v>
      </c>
      <c r="O41" s="176"/>
      <c r="P41" s="176" t="s">
        <v>66</v>
      </c>
    </row>
    <row r="42" spans="1:16" x14ac:dyDescent="0.15">
      <c r="A42" s="176" t="s">
        <v>67</v>
      </c>
      <c r="B42" s="176"/>
      <c r="C42" s="176"/>
      <c r="D42" s="176">
        <f>'実質公債費比率（分子）の構造'!K$52</f>
        <v>520</v>
      </c>
      <c r="E42" s="176"/>
      <c r="F42" s="176"/>
      <c r="G42" s="176">
        <f>'実質公債費比率（分子）の構造'!L$52</f>
        <v>539</v>
      </c>
      <c r="H42" s="176"/>
      <c r="I42" s="176"/>
      <c r="J42" s="176">
        <f>'実質公債費比率（分子）の構造'!M$52</f>
        <v>532</v>
      </c>
      <c r="K42" s="176"/>
      <c r="L42" s="176"/>
      <c r="M42" s="176">
        <f>'実質公債費比率（分子）の構造'!N$52</f>
        <v>519</v>
      </c>
      <c r="N42" s="176"/>
      <c r="O42" s="176"/>
      <c r="P42" s="176">
        <f>'実質公債費比率（分子）の構造'!O$52</f>
        <v>551</v>
      </c>
    </row>
    <row r="43" spans="1:16" x14ac:dyDescent="0.15">
      <c r="A43" s="176" t="s">
        <v>68</v>
      </c>
      <c r="B43" s="176">
        <f>'実質公債費比率（分子）の構造'!K$51</f>
        <v>0</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69</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70</v>
      </c>
      <c r="B45" s="176">
        <f>'実質公債費比率（分子）の構造'!K$49</f>
        <v>59</v>
      </c>
      <c r="C45" s="176"/>
      <c r="D45" s="176"/>
      <c r="E45" s="176">
        <f>'実質公債費比率（分子）の構造'!L$49</f>
        <v>64</v>
      </c>
      <c r="F45" s="176"/>
      <c r="G45" s="176"/>
      <c r="H45" s="176">
        <f>'実質公債費比率（分子）の構造'!M$49</f>
        <v>46</v>
      </c>
      <c r="I45" s="176"/>
      <c r="J45" s="176"/>
      <c r="K45" s="176">
        <f>'実質公債費比率（分子）の構造'!N$49</f>
        <v>22</v>
      </c>
      <c r="L45" s="176"/>
      <c r="M45" s="176"/>
      <c r="N45" s="176">
        <f>'実質公債費比率（分子）の構造'!O$49</f>
        <v>22</v>
      </c>
      <c r="O45" s="176"/>
      <c r="P45" s="176"/>
    </row>
    <row r="46" spans="1:16" x14ac:dyDescent="0.15">
      <c r="A46" s="176" t="s">
        <v>71</v>
      </c>
      <c r="B46" s="176">
        <f>'実質公債費比率（分子）の構造'!K$48</f>
        <v>31</v>
      </c>
      <c r="C46" s="176"/>
      <c r="D46" s="176"/>
      <c r="E46" s="176">
        <f>'実質公債費比率（分子）の構造'!L$48</f>
        <v>35</v>
      </c>
      <c r="F46" s="176"/>
      <c r="G46" s="176"/>
      <c r="H46" s="176">
        <f>'実質公債費比率（分子）の構造'!M$48</f>
        <v>43</v>
      </c>
      <c r="I46" s="176"/>
      <c r="J46" s="176"/>
      <c r="K46" s="176">
        <f>'実質公債費比率（分子）の構造'!N$48</f>
        <v>41</v>
      </c>
      <c r="L46" s="176"/>
      <c r="M46" s="176"/>
      <c r="N46" s="176">
        <f>'実質公債費比率（分子）の構造'!O$48</f>
        <v>43</v>
      </c>
      <c r="O46" s="176"/>
      <c r="P46" s="176"/>
    </row>
    <row r="47" spans="1:16" x14ac:dyDescent="0.15">
      <c r="A47" s="176" t="s">
        <v>72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73</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74</v>
      </c>
      <c r="B49" s="176">
        <f>'実質公債費比率（分子）の構造'!K$45</f>
        <v>585</v>
      </c>
      <c r="C49" s="176"/>
      <c r="D49" s="176"/>
      <c r="E49" s="176">
        <f>'実質公債費比率（分子）の構造'!L$45</f>
        <v>615</v>
      </c>
      <c r="F49" s="176"/>
      <c r="G49" s="176"/>
      <c r="H49" s="176">
        <f>'実質公債費比率（分子）の構造'!M$45</f>
        <v>630</v>
      </c>
      <c r="I49" s="176"/>
      <c r="J49" s="176"/>
      <c r="K49" s="176">
        <f>'実質公債費比率（分子）の構造'!N$45</f>
        <v>656</v>
      </c>
      <c r="L49" s="176"/>
      <c r="M49" s="176"/>
      <c r="N49" s="176">
        <f>'実質公債費比率（分子）の構造'!O$45</f>
        <v>716</v>
      </c>
      <c r="O49" s="176"/>
      <c r="P49" s="176"/>
    </row>
    <row r="50" spans="1:16" x14ac:dyDescent="0.15">
      <c r="A50" s="176" t="s">
        <v>75</v>
      </c>
      <c r="B50" s="176" t="e">
        <f>NA()</f>
        <v>#N/A</v>
      </c>
      <c r="C50" s="176">
        <f>IF(ISNUMBER('実質公債費比率（分子）の構造'!K$53),'実質公債費比率（分子）の構造'!K$53,NA())</f>
        <v>155</v>
      </c>
      <c r="D50" s="176" t="e">
        <f>NA()</f>
        <v>#N/A</v>
      </c>
      <c r="E50" s="176" t="e">
        <f>NA()</f>
        <v>#N/A</v>
      </c>
      <c r="F50" s="176">
        <f>IF(ISNUMBER('実質公債費比率（分子）の構造'!L$53),'実質公債費比率（分子）の構造'!L$53,NA())</f>
        <v>175</v>
      </c>
      <c r="G50" s="176" t="e">
        <f>NA()</f>
        <v>#N/A</v>
      </c>
      <c r="H50" s="176" t="e">
        <f>NA()</f>
        <v>#N/A</v>
      </c>
      <c r="I50" s="176">
        <f>IF(ISNUMBER('実質公債費比率（分子）の構造'!M$53),'実質公債費比率（分子）の構造'!M$53,NA())</f>
        <v>187</v>
      </c>
      <c r="J50" s="176" t="e">
        <f>NA()</f>
        <v>#N/A</v>
      </c>
      <c r="K50" s="176" t="e">
        <f>NA()</f>
        <v>#N/A</v>
      </c>
      <c r="L50" s="176">
        <f>IF(ISNUMBER('実質公債費比率（分子）の構造'!N$53),'実質公債費比率（分子）の構造'!N$53,NA())</f>
        <v>200</v>
      </c>
      <c r="M50" s="176" t="e">
        <f>NA()</f>
        <v>#N/A</v>
      </c>
      <c r="N50" s="176" t="e">
        <f>NA()</f>
        <v>#N/A</v>
      </c>
      <c r="O50" s="176">
        <f>IF(ISNUMBER('実質公債費比率（分子）の構造'!O$53),'実質公債費比率（分子）の構造'!O$53,NA())</f>
        <v>230</v>
      </c>
      <c r="P50" s="176" t="e">
        <f>NA()</f>
        <v>#N/A</v>
      </c>
    </row>
    <row r="53" spans="1:16" x14ac:dyDescent="0.15">
      <c r="A53" s="144" t="s">
        <v>76</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77</v>
      </c>
      <c r="C55" s="175"/>
      <c r="D55" s="175" t="s">
        <v>78</v>
      </c>
      <c r="E55" s="175" t="s">
        <v>77</v>
      </c>
      <c r="F55" s="175"/>
      <c r="G55" s="175" t="s">
        <v>78</v>
      </c>
      <c r="H55" s="175" t="s">
        <v>77</v>
      </c>
      <c r="I55" s="175"/>
      <c r="J55" s="175" t="s">
        <v>78</v>
      </c>
      <c r="K55" s="175" t="s">
        <v>77</v>
      </c>
      <c r="L55" s="175"/>
      <c r="M55" s="175" t="s">
        <v>78</v>
      </c>
      <c r="N55" s="175" t="s">
        <v>77</v>
      </c>
      <c r="O55" s="175"/>
      <c r="P55" s="175" t="s">
        <v>78</v>
      </c>
    </row>
    <row r="56" spans="1:16" x14ac:dyDescent="0.15">
      <c r="A56" s="175" t="s">
        <v>45</v>
      </c>
      <c r="B56" s="175"/>
      <c r="C56" s="175"/>
      <c r="D56" s="175">
        <f>'将来負担比率（分子）の構造'!I$52</f>
        <v>4743</v>
      </c>
      <c r="E56" s="175"/>
      <c r="F56" s="175"/>
      <c r="G56" s="175">
        <f>'将来負担比率（分子）の構造'!J$52</f>
        <v>4634</v>
      </c>
      <c r="H56" s="175"/>
      <c r="I56" s="175"/>
      <c r="J56" s="175">
        <f>'将来負担比率（分子）の構造'!K$52</f>
        <v>4593</v>
      </c>
      <c r="K56" s="175"/>
      <c r="L56" s="175"/>
      <c r="M56" s="175">
        <f>'将来負担比率（分子）の構造'!L$52</f>
        <v>4521</v>
      </c>
      <c r="N56" s="175"/>
      <c r="O56" s="175"/>
      <c r="P56" s="175">
        <f>'将来負担比率（分子）の構造'!M$52</f>
        <v>4283</v>
      </c>
    </row>
    <row r="57" spans="1:16" x14ac:dyDescent="0.15">
      <c r="A57" s="175" t="s">
        <v>44</v>
      </c>
      <c r="B57" s="175"/>
      <c r="C57" s="175"/>
      <c r="D57" s="175">
        <f>'将来負担比率（分子）の構造'!I$51</f>
        <v>391</v>
      </c>
      <c r="E57" s="175"/>
      <c r="F57" s="175"/>
      <c r="G57" s="175">
        <f>'将来負担比率（分子）の構造'!J$51</f>
        <v>377</v>
      </c>
      <c r="H57" s="175"/>
      <c r="I57" s="175"/>
      <c r="J57" s="175">
        <f>'将来負担比率（分子）の構造'!K$51</f>
        <v>363</v>
      </c>
      <c r="K57" s="175"/>
      <c r="L57" s="175"/>
      <c r="M57" s="175">
        <f>'将来負担比率（分子）の構造'!L$51</f>
        <v>349</v>
      </c>
      <c r="N57" s="175"/>
      <c r="O57" s="175"/>
      <c r="P57" s="175">
        <f>'将来負担比率（分子）の構造'!M$51</f>
        <v>316</v>
      </c>
    </row>
    <row r="58" spans="1:16" x14ac:dyDescent="0.15">
      <c r="A58" s="175" t="s">
        <v>43</v>
      </c>
      <c r="B58" s="175"/>
      <c r="C58" s="175"/>
      <c r="D58" s="175">
        <f>'将来負担比率（分子）の構造'!I$50</f>
        <v>2340</v>
      </c>
      <c r="E58" s="175"/>
      <c r="F58" s="175"/>
      <c r="G58" s="175">
        <f>'将来負担比率（分子）の構造'!J$50</f>
        <v>1954</v>
      </c>
      <c r="H58" s="175"/>
      <c r="I58" s="175"/>
      <c r="J58" s="175">
        <f>'将来負担比率（分子）の構造'!K$50</f>
        <v>1788</v>
      </c>
      <c r="K58" s="175"/>
      <c r="L58" s="175"/>
      <c r="M58" s="175">
        <f>'将来負担比率（分子）の構造'!L$50</f>
        <v>2000</v>
      </c>
      <c r="N58" s="175"/>
      <c r="O58" s="175"/>
      <c r="P58" s="175">
        <f>'将来負担比率（分子）の構造'!M$50</f>
        <v>2300</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60</v>
      </c>
      <c r="C62" s="175"/>
      <c r="D62" s="175"/>
      <c r="E62" s="175">
        <f>'将来負担比率（分子）の構造'!J$45</f>
        <v>112</v>
      </c>
      <c r="F62" s="175"/>
      <c r="G62" s="175"/>
      <c r="H62" s="175" t="str">
        <f>'将来負担比率（分子）の構造'!K$45</f>
        <v>-</v>
      </c>
      <c r="I62" s="175"/>
      <c r="J62" s="175"/>
      <c r="K62" s="175" t="str">
        <f>'将来負担比率（分子）の構造'!L$45</f>
        <v>-</v>
      </c>
      <c r="L62" s="175"/>
      <c r="M62" s="175"/>
      <c r="N62" s="175" t="str">
        <f>'将来負担比率（分子）の構造'!M$45</f>
        <v>-</v>
      </c>
      <c r="O62" s="175"/>
      <c r="P62" s="175"/>
    </row>
    <row r="63" spans="1:16" x14ac:dyDescent="0.15">
      <c r="A63" s="175" t="s">
        <v>36</v>
      </c>
      <c r="B63" s="175">
        <f>'将来負担比率（分子）の構造'!I$44</f>
        <v>346</v>
      </c>
      <c r="C63" s="175"/>
      <c r="D63" s="175"/>
      <c r="E63" s="175">
        <f>'将来負担比率（分子）の構造'!J$44</f>
        <v>278</v>
      </c>
      <c r="F63" s="175"/>
      <c r="G63" s="175"/>
      <c r="H63" s="175">
        <f>'将来負担比率（分子）の構造'!K$44</f>
        <v>225</v>
      </c>
      <c r="I63" s="175"/>
      <c r="J63" s="175"/>
      <c r="K63" s="175">
        <f>'将来負担比率（分子）の構造'!L$44</f>
        <v>193</v>
      </c>
      <c r="L63" s="175"/>
      <c r="M63" s="175"/>
      <c r="N63" s="175">
        <f>'将来負担比率（分子）の構造'!M$44</f>
        <v>162</v>
      </c>
      <c r="O63" s="175"/>
      <c r="P63" s="175"/>
    </row>
    <row r="64" spans="1:16" x14ac:dyDescent="0.15">
      <c r="A64" s="175" t="s">
        <v>35</v>
      </c>
      <c r="B64" s="175">
        <f>'将来負担比率（分子）の構造'!I$43</f>
        <v>462</v>
      </c>
      <c r="C64" s="175"/>
      <c r="D64" s="175"/>
      <c r="E64" s="175">
        <f>'将来負担比率（分子）の構造'!J$43</f>
        <v>425</v>
      </c>
      <c r="F64" s="175"/>
      <c r="G64" s="175"/>
      <c r="H64" s="175">
        <f>'将来負担比率（分子）の構造'!K$43</f>
        <v>410</v>
      </c>
      <c r="I64" s="175"/>
      <c r="J64" s="175"/>
      <c r="K64" s="175">
        <f>'将来負担比率（分子）の構造'!L$43</f>
        <v>384</v>
      </c>
      <c r="L64" s="175"/>
      <c r="M64" s="175"/>
      <c r="N64" s="175">
        <f>'将来負担比率（分子）の構造'!M$43</f>
        <v>373</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6101</v>
      </c>
      <c r="C66" s="175"/>
      <c r="D66" s="175"/>
      <c r="E66" s="175">
        <f>'将来負担比率（分子）の構造'!J$41</f>
        <v>6033</v>
      </c>
      <c r="F66" s="175"/>
      <c r="G66" s="175"/>
      <c r="H66" s="175">
        <f>'将来負担比率（分子）の構造'!K$41</f>
        <v>6309</v>
      </c>
      <c r="I66" s="175"/>
      <c r="J66" s="175"/>
      <c r="K66" s="175">
        <f>'将来負担比率（分子）の構造'!L$41</f>
        <v>6221</v>
      </c>
      <c r="L66" s="175"/>
      <c r="M66" s="175"/>
      <c r="N66" s="175">
        <f>'将来負担比率（分子）の構造'!M$41</f>
        <v>5844</v>
      </c>
      <c r="O66" s="175"/>
      <c r="P66" s="175"/>
    </row>
    <row r="67" spans="1:16" x14ac:dyDescent="0.15">
      <c r="A67" s="175" t="s">
        <v>79</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199</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80</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81</v>
      </c>
      <c r="B72" s="179">
        <f>基金残高に係る経年分析!F55</f>
        <v>554</v>
      </c>
      <c r="C72" s="179">
        <f>基金残高に係る経年分析!G55</f>
        <v>704</v>
      </c>
      <c r="D72" s="179">
        <f>基金残高に係る経年分析!H55</f>
        <v>904</v>
      </c>
    </row>
    <row r="73" spans="1:16" x14ac:dyDescent="0.15">
      <c r="A73" s="178" t="s">
        <v>82</v>
      </c>
      <c r="B73" s="179">
        <f>基金残高に係る経年分析!F56</f>
        <v>255</v>
      </c>
      <c r="C73" s="179">
        <f>基金残高に係る経年分析!G56</f>
        <v>286</v>
      </c>
      <c r="D73" s="179">
        <f>基金残高に係る経年分析!H56</f>
        <v>286</v>
      </c>
    </row>
    <row r="74" spans="1:16" x14ac:dyDescent="0.15">
      <c r="A74" s="178" t="s">
        <v>83</v>
      </c>
      <c r="B74" s="179">
        <f>基金残高に係る経年分析!F57</f>
        <v>996</v>
      </c>
      <c r="C74" s="179">
        <f>基金残高に係る経年分析!G57</f>
        <v>920</v>
      </c>
      <c r="D74" s="179">
        <f>基金残高に係る経年分析!H57</f>
        <v>1063</v>
      </c>
    </row>
  </sheetData>
  <sheetProtection algorithmName="SHA-512" hashValue="lD2Jos7imns7zmipWmkaL42KN7kOeefM+W4T08Y5Qu43phpy5c/uaCPWtAV4nyEGa3gLtTzzyDa7s8m7Idzf8g==" saltValue="yDuRiEzJZTA9y4g6TwD3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2024-03-18T10:46:47Z</cp:lastPrinted>
  <dcterms:created xsi:type="dcterms:W3CDTF">2024-02-05T04:07:26Z</dcterms:created>
  <dcterms:modified xsi:type="dcterms:W3CDTF">2024-09-09T06:46:53Z</dcterms:modified>
  <cp:category/>
</cp:coreProperties>
</file>