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KunigamiR5001\Desktop\財政状況資料集（２回目）\"/>
    </mc:Choice>
  </mc:AlternateContent>
  <xr:revisionPtr revIDLastSave="0" documentId="13_ncr:1_{AF7C513A-A141-40E1-86DD-84F679B2A738}" xr6:coauthVersionLast="47" xr6:coauthVersionMax="47" xr10:uidLastSave="{00000000-0000-0000-0000-000000000000}"/>
  <bookViews>
    <workbookView xWindow="-120" yWindow="-120" windowWidth="20730" windowHeight="11160" firstSheet="14"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C35" i="10"/>
  <c r="CO34" i="10"/>
  <c r="BW34" i="10"/>
  <c r="AM34" i="10"/>
  <c r="C34" i="10"/>
  <c r="U34" i="10" l="1"/>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<sst xmlns="http://schemas.openxmlformats.org/spreadsheetml/2006/main" count="1126" uniqueCount="560">
  <si>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</si>
  <si>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</si>
  <si>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</si>
  <si>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</si>
  <si>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</si>
  <si>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</si>
  <si>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</si>
  <si>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</si>
  <si>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</si>
  <si>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</si>
  <si>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</si>
  <si>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</si>
  <si>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</si>
  <si>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</si>
  <si>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</si>
  <si>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</si>
  <si>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</si>
  <si>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</si>
  <si>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</si>
  <si>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</si>
  <si>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</si>
  <si>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</si>
  <si>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</si>
  <si>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</si>
  <si>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</si>
  <si>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</si>
  <si>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</si>
  <si>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</si>
  <si>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</si>
  <si>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</si>
  <si>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</si>
  <si>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</si>
  <si>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</si>
  <si>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</si>
  <si>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</si>
  <si>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</si>
  <si>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</si>
  <si>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</si>
  <si>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</si>
  <si>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</si>
  <si>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</si>
  <si>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</si>
  <si>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</si>
  <si>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</si>
  <si>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</si>
  <si>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</si>
  <si>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</si>
  <si>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</si>
  <si>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</si>
  <si>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</si>
  <si>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</si>
  <si>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</si>
  <si>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</si>
  <si>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</si>
  <si>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</si>
  <si>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</si>
  <si>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</si>
  <si>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</si>
  <si>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</si>
  <si>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</si>
  <si>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</si>
  <si>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</si>
  <si>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</si>
  <si>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</si>
  <si>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</si>
  <si>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</si>
  <si>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</si>
  <si>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</si>
  <si>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</si>
  <si>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</si>
  <si>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</si>
  <si>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</si>
  <si>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</si>
  <si>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</si>
  <si>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</si>
  <si>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</si>
  <si>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</si>
  <si>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</si>
  <si>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</si>
  <si>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</si>
  <si>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</si>
  <si>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</si>
  <si>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</si>
  <si>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</si>
  <si>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</si>
  <si>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</si>
  <si>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</si>
  <si>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</si>
  <si>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</si>
  <si>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</si>
  <si>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</si>
  <si>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</si>
  <si>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</si>
  <si>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</si>
  <si>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国頭村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</si>
  <si>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</si>
  <si>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</si>
  <si>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</si>
  <si>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</si>
  <si>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</si>
  <si>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</si>
  <si>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</si>
  <si>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</si>
  <si>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</si>
  <si>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</si>
  <si>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</si>
  <si>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</si>
  <si>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</si>
  <si>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</si>
  <si>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</si>
  <si>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</si>
  <si>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</si>
  <si>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</si>
  <si>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</si>
  <si>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</si>
  <si>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</si>
  <si>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</si>
  <si>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</si>
  <si>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</si>
  <si>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</si>
  <si>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</si>
  <si>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</si>
  <si>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</si>
  <si>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</si>
  <si>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</si>
  <si>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</si>
  <si>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</si>
  <si>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</si>
  <si>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</si>
  <si>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</si>
  <si>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</si>
  <si>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</si>
  <si>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</si>
  <si>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</si>
  <si>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</si>
  <si>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</si>
  <si>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</si>
  <si>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</si>
  <si>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</si>
  <si>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</si>
  <si>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</si>
  <si>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</si>
  <si>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6"/>
  </si>
  <si>
    <t>うち日本人(％)</t>
    <phoneticPr fontId="5"/>
  </si>
  <si>
    <t>-0.3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</si>
  <si>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</si>
  <si>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</si>
  <si>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</si>
  <si>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</si>
  <si>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</si>
  <si>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</si>
  <si>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</si>
  <si>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</si>
  <si>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</si>
  <si>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</si>
  <si>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</si>
  <si>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</si>
  <si>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</si>
  <si>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</si>
  <si>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</si>
  <si>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</si>
  <si>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</si>
  <si>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</si>
  <si>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</si>
  <si>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</si>
  <si>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</si>
  <si>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</si>
  <si>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</si>
  <si>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</si>
  <si>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</si>
  <si>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</si>
  <si>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</si>
  <si>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</si>
  <si>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</si>
  <si>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</si>
  <si>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</si>
  <si>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</si>
  <si>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</si>
  <si>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</si>
  <si>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</si>
  <si>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</si>
  <si>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</si>
  <si>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</si>
  <si>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</si>
  <si>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</si>
  <si>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</si>
  <si>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</si>
  <si>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</si>
  <si>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</si>
  <si>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</si>
  <si>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</si>
  <si>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</si>
  <si>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</si>
  <si>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</si>
  <si>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</si>
  <si>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</si>
  <si>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</si>
  <si>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</si>
  <si>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</si>
  <si>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</si>
  <si>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</si>
  <si>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</si>
  <si>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</si>
  <si>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</si>
  <si>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沖縄県国頭村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</si>
  <si>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</si>
  <si>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</si>
  <si>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</si>
  <si>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</si>
  <si>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</si>
  <si>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</si>
  <si>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</si>
  <si>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</si>
  <si>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</si>
  <si>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</si>
  <si>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</si>
  <si>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</si>
  <si>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</si>
  <si>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</si>
  <si>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</si>
  <si>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</si>
  <si>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</si>
  <si>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</si>
  <si>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</si>
  <si>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</si>
  <si>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</si>
  <si>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</si>
  <si>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</si>
  <si>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</si>
  <si>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</si>
  <si>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</si>
  <si>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</si>
  <si>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</si>
  <si>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</si>
  <si>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</si>
  <si>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</si>
  <si>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</si>
  <si>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</si>
  <si>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</si>
  <si>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</si>
  <si>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</si>
  <si>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</si>
  <si>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</si>
  <si>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</si>
  <si>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</si>
  <si>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</si>
  <si>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</si>
  <si>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</si>
  <si>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</si>
  <si>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</si>
  <si>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</si>
  <si>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</si>
  <si>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</si>
  <si>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</si>
  <si>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</si>
  <si>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</si>
  <si>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</si>
  <si>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</si>
  <si>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</si>
  <si>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</si>
  <si>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</si>
  <si>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</si>
  <si>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</si>
  <si>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</si>
  <si>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</si>
  <si>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</si>
  <si>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</si>
  <si>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</si>
  <si>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</si>
  <si>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</si>
  <si>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</si>
  <si>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</si>
  <si>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</si>
  <si>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</si>
  <si>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</si>
  <si>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</si>
  <si>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</si>
  <si>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</si>
  <si>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</si>
  <si>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</si>
  <si>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</si>
  <si>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</si>
  <si>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</si>
  <si>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</si>
  <si>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</si>
  <si>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</si>
  <si>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</si>
  <si>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</si>
  <si>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</si>
  <si>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</si>
  <si>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</si>
  <si>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</si>
  <si>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</si>
  <si>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</si>
  <si>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</si>
  <si>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</si>
  <si>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</si>
  <si>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</si>
  <si>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</si>
  <si>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</si>
  <si>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</si>
  <si>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</si>
  <si>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</si>
  <si>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</si>
  <si>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</si>
  <si>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</si>
  <si>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</si>
  <si>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</si>
  <si>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</si>
  <si>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</si>
  <si>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</si>
  <si>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</si>
  <si>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</si>
  <si>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</si>
  <si>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</si>
  <si>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</si>
  <si>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</si>
  <si>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</si>
  <si>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</si>
  <si>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</si>
  <si>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</si>
  <si>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</si>
  <si>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</si>
  <si>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</si>
  <si>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</si>
  <si>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</si>
  <si>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</si>
  <si>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</si>
  <si>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</si>
  <si>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</si>
  <si>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</si>
  <si>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</si>
  <si>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</si>
  <si>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</si>
  <si>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</si>
  <si>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</si>
  <si>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</si>
  <si>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</si>
  <si>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</si>
  <si>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</si>
  <si>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</si>
  <si>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</si>
  <si>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</si>
  <si>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</si>
  <si>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</si>
  <si>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</si>
  <si>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</si>
  <si>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</si>
  <si>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</si>
  <si>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</si>
  <si>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</si>
  <si>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</si>
  <si>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</si>
  <si>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</si>
  <si>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</si>
  <si>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沖縄県国頭村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</si>
  <si>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</si>
  <si>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</si>
  <si>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</si>
  <si>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</si>
  <si>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</si>
  <si>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</si>
  <si>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</si>
  <si>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</si>
  <si>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</si>
  <si>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</si>
  <si>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</si>
  <si>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</si>
  <si>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</si>
  <si>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</si>
  <si>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</si>
  <si>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</si>
  <si>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</si>
  <si>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</si>
  <si>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</si>
  <si>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</si>
  <si>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</si>
  <si>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</si>
  <si>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</si>
  <si>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</si>
  <si>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</si>
  <si>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</si>
  <si>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</si>
  <si>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</si>
  <si>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</si>
  <si>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</si>
  <si>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</si>
  <si>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</si>
  <si>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</si>
  <si>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</si>
  <si>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</si>
  <si>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簡易水道特別会計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</si>
  <si>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</si>
  <si>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</si>
  <si>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</si>
  <si>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</si>
  <si>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</si>
  <si>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</si>
  <si>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</si>
  <si>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</si>
  <si>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</si>
  <si>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</si>
  <si>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</si>
  <si>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</si>
  <si>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</si>
  <si>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</si>
  <si>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</si>
  <si>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</si>
  <si>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</si>
  <si>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</si>
  <si>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</si>
  <si>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</si>
  <si>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</si>
  <si>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</si>
  <si>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</si>
  <si>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</si>
  <si>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</si>
  <si>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</si>
  <si>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</si>
  <si>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</si>
  <si>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</si>
  <si>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</si>
  <si>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</si>
  <si>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</si>
  <si>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</si>
  <si>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</si>
  <si>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</si>
  <si>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</si>
  <si>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</si>
  <si>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</si>
  <si>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</si>
  <si>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</si>
  <si>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</si>
  <si>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</si>
  <si>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</si>
  <si>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</si>
  <si>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</si>
  <si>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</si>
  <si>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</si>
  <si>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</si>
  <si>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</si>
  <si>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</si>
  <si>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</si>
  <si>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</si>
  <si>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</si>
  <si>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</si>
  <si>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</si>
  <si>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</si>
  <si>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</si>
  <si>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</si>
  <si>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</si>
  <si>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</si>
  <si>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</si>
  <si>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</si>
  <si>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</si>
  <si>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</si>
  <si>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</si>
  <si>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</si>
  <si>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</si>
  <si>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</si>
  <si>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</si>
  <si>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</si>
  <si>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</si>
  <si>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</si>
  <si>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</si>
  <si>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</si>
  <si>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</si>
  <si>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</si>
  <si>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</si>
  <si>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</si>
  <si>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</si>
  <si>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</si>
  <si>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</si>
  <si>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</si>
  <si>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</si>
  <si>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</si>
  <si>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</si>
  <si>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</si>
  <si>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</si>
  <si>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</si>
  <si>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</si>
  <si>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</si>
  <si>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</si>
  <si>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</si>
  <si>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</si>
  <si>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</si>
  <si>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</si>
  <si>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</si>
  <si>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</si>
  <si>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</si>
  <si>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</si>
  <si>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</si>
  <si>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</si>
  <si>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</si>
  <si>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</si>
  <si>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</si>
  <si>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</si>
  <si>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</si>
  <si>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</si>
  <si>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</si>
  <si>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</si>
  <si>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</si>
  <si>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</si>
  <si>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</si>
  <si>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</si>
  <si>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</si>
  <si>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</si>
  <si>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</si>
  <si>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</si>
  <si>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</si>
  <si>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</si>
  <si>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</si>
  <si>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</si>
  <si>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</si>
  <si>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</si>
  <si>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</si>
  <si>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</si>
  <si>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</si>
  <si>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</si>
  <si>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</si>
  <si>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</si>
  <si>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</si>
  <si>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</si>
  <si>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</si>
  <si>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</si>
  <si>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</si>
  <si>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</si>
  <si>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</si>
  <si>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2.27</t>
  </si>
  <si>
    <t>▲ 1.98</t>
  </si>
  <si>
    <t>国民健康保険特別会計</t>
  </si>
  <si>
    <t>▲ 0.17</t>
  </si>
  <si>
    <t>▲ 0.12</t>
  </si>
  <si>
    <t>▲ 0.39</t>
  </si>
  <si>
    <t>一般会計</t>
  </si>
  <si>
    <t>簡易水道特別会計</t>
  </si>
  <si>
    <t>後期高齢者医療特別会計</t>
  </si>
  <si>
    <t>その他会計（赤字）</t>
  </si>
  <si>
    <t>その他会計（黒字）</t>
  </si>
  <si>
    <t>R01</t>
    <phoneticPr fontId="5"/>
  </si>
  <si>
    <t>R02</t>
    <phoneticPr fontId="5"/>
  </si>
  <si>
    <t>R03</t>
    <phoneticPr fontId="5"/>
  </si>
  <si>
    <t>R04</t>
    <phoneticPr fontId="5"/>
  </si>
  <si>
    <t>R05</t>
    <phoneticPr fontId="5"/>
  </si>
  <si>
    <t>ふるさとづくり応援基金</t>
    <rPh sb="7" eb="11">
      <t>オウエンキキン</t>
    </rPh>
    <phoneticPr fontId="2"/>
  </si>
  <si>
    <t>公共施設等総合管理基金</t>
    <rPh sb="0" eb="5">
      <t>コウキョウシセツトウ</t>
    </rPh>
    <rPh sb="5" eb="11">
      <t>ソウゴウカンリキキン</t>
    </rPh>
    <phoneticPr fontId="2"/>
  </si>
  <si>
    <t>まち・ひと・しごと創生基金</t>
    <rPh sb="9" eb="13">
      <t>ソウセイキキン</t>
    </rPh>
    <phoneticPr fontId="2"/>
  </si>
  <si>
    <t>スポーツ振興基金</t>
    <rPh sb="4" eb="8">
      <t>シンコウキキン</t>
    </rPh>
    <phoneticPr fontId="2"/>
  </si>
  <si>
    <t>農林漁業基盤整備基金</t>
    <rPh sb="0" eb="4">
      <t>ノウリンギョギョウ</t>
    </rPh>
    <rPh sb="4" eb="10">
      <t>キバンセイビキキン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</si>
  <si>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</si>
  <si>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</si>
  <si>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将来負担比率については、令和２年度を除きマイナス指標を維持している。有形固定資産減価償却率についても、類似団体数値を下回っており、償却率もほぼ横ばいで推移している。</t>
    <rPh sb="1" eb="7">
      <t>ショウライフタンヒリツ</t>
    </rPh>
    <rPh sb="13" eb="15">
      <t>レイワ</t>
    </rPh>
    <rPh sb="16" eb="18">
      <t>ネンド</t>
    </rPh>
    <rPh sb="19" eb="20">
      <t>ノゾ</t>
    </rPh>
    <rPh sb="25" eb="27">
      <t>シヒョウ</t>
    </rPh>
    <rPh sb="28" eb="30">
      <t>イジ</t>
    </rPh>
    <rPh sb="35" eb="41">
      <t>ユウケイコテイシサン</t>
    </rPh>
    <rPh sb="41" eb="46">
      <t>ゲンカショウキャクリツ</t>
    </rPh>
    <rPh sb="52" eb="58">
      <t>ルイジダンタイスウチ</t>
    </rPh>
    <rPh sb="59" eb="61">
      <t>シタマワ</t>
    </rPh>
    <rPh sb="66" eb="69">
      <t>ショウキャクリツ</t>
    </rPh>
    <rPh sb="72" eb="73">
      <t>ヨコ</t>
    </rPh>
    <rPh sb="76" eb="78">
      <t>スイイ</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</si>
  <si>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</si>
  <si>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</si>
  <si>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</si>
  <si>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</si>
  <si>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</si>
  <si>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</si>
  <si>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令和2年度に7.6％となった以外は、マイナス指標で推移している。実質公債費比率については、類似団体と比べ令和3年度以降、高い傾向で推移している。また、村の実質公債費比率も年々上昇傾向にあることから、計画的な事業執行と交付税措置のある地方債の活用に努め、公債費の負担軽減を図る。</t>
    <rPh sb="1" eb="7">
      <t>ショウライフタンヒリツ</t>
    </rPh>
    <rPh sb="9" eb="11">
      <t>レイワ</t>
    </rPh>
    <rPh sb="12" eb="14">
      <t>ネンド</t>
    </rPh>
    <rPh sb="23" eb="25">
      <t>イガイ</t>
    </rPh>
    <rPh sb="31" eb="33">
      <t>シヒョウ</t>
    </rPh>
    <rPh sb="34" eb="36">
      <t>スイイ</t>
    </rPh>
    <rPh sb="41" eb="43">
      <t>ジッシツ</t>
    </rPh>
    <rPh sb="43" eb="46">
      <t>コウサイヒ</t>
    </rPh>
    <rPh sb="46" eb="48">
      <t>ヒリツ</t>
    </rPh>
    <rPh sb="54" eb="58">
      <t>ルイジダンタイ</t>
    </rPh>
    <rPh sb="59" eb="60">
      <t>クラ</t>
    </rPh>
    <rPh sb="61" eb="63">
      <t>レイワ</t>
    </rPh>
    <rPh sb="64" eb="68">
      <t>ネンドイコウ</t>
    </rPh>
    <rPh sb="69" eb="70">
      <t>タカ</t>
    </rPh>
    <rPh sb="71" eb="73">
      <t>ケイコウ</t>
    </rPh>
    <rPh sb="74" eb="76">
      <t>スイイ</t>
    </rPh>
    <rPh sb="84" eb="85">
      <t>ソン</t>
    </rPh>
    <rPh sb="86" eb="91">
      <t>ジッシツコウサイヒ</t>
    </rPh>
    <rPh sb="91" eb="93">
      <t>ヒリツ</t>
    </rPh>
    <rPh sb="94" eb="96">
      <t>ネンネン</t>
    </rPh>
    <rPh sb="96" eb="100">
      <t>ジョウショウケイコウ</t>
    </rPh>
    <rPh sb="108" eb="111">
      <t>ケイカクテキ</t>
    </rPh>
    <rPh sb="112" eb="116">
      <t>ジギョウシッコウ</t>
    </rPh>
    <rPh sb="117" eb="122">
      <t>コウフゼイソチ</t>
    </rPh>
    <rPh sb="125" eb="128">
      <t>チホウサイ</t>
    </rPh>
    <rPh sb="129" eb="131">
      <t>カツヨウ</t>
    </rPh>
    <rPh sb="132" eb="133">
      <t>ツト</t>
    </rPh>
    <rPh sb="135" eb="138">
      <t>コウサイヒ</t>
    </rPh>
    <rPh sb="139" eb="143">
      <t>フタンケイゲン</t>
    </rPh>
    <rPh sb="144" eb="145">
      <t>ハカ</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</si>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</sst>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42DE7C07-7DF9-448E-9C82-C6FFCE08C74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316937</c:v>
                </c:pt>
                <c:pt idx="1">
                  <c:v>332350</c:v>
                </c:pt>
                <c:pt idx="2">
                  <c:v>362690</c:v>
                </c:pt>
                <c:pt idx="3">
                  <c:v>296093</c:v>
                </c:pt>
                <c:pt idx="4">
                  <c:v>308655</c:v>
                </c:pt>
              </c:numCache>
            </c:numRef>
          </c:val>
          <c:smooth val="0"/>
          <c:extLst>
            <c:ext xmlns:c16="http://schemas.microsoft.com/office/drawing/2014/chart" uri="{C3380CC4-5D6E-409C-BE32-E72D297353CC}">
              <c16:uniqueId val="{00000000-32EC-43CE-896A-ED8345D896A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282347</c:v>
                </c:pt>
                <c:pt idx="1">
                  <c:v>432877</c:v>
                </c:pt>
                <c:pt idx="2">
                  <c:v>343958</c:v>
                </c:pt>
                <c:pt idx="3">
                  <c:v>198795</c:v>
                </c:pt>
                <c:pt idx="4">
                  <c:v>316997</c:v>
                </c:pt>
              </c:numCache>
            </c:numRef>
          </c:val>
          <c:smooth val="0"/>
          <c:extLst>
            <c:ext xmlns:c16="http://schemas.microsoft.com/office/drawing/2014/chart" uri="{C3380CC4-5D6E-409C-BE32-E72D297353CC}">
              <c16:uniqueId val="{00000001-32EC-43CE-896A-ED8345D896A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15.68</c:v>
                </c:pt>
                <c:pt idx="1">
                  <c:v>7.95</c:v>
                </c:pt>
                <c:pt idx="2">
                  <c:v>17.600000000000001</c:v>
                </c:pt>
                <c:pt idx="3">
                  <c:v>9.84</c:v>
                </c:pt>
                <c:pt idx="4">
                  <c:v>11.89</c:v>
                </c:pt>
              </c:numCache>
            </c:numRef>
          </c:val>
          <c:extLst>
            <c:ext xmlns:c16="http://schemas.microsoft.com/office/drawing/2014/chart" uri="{C3380CC4-5D6E-409C-BE32-E72D297353CC}">
              <c16:uniqueId val="{00000000-009D-43D6-AA4B-F8A33B349DB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13.52</c:v>
                </c:pt>
                <c:pt idx="1">
                  <c:v>17.78</c:v>
                </c:pt>
                <c:pt idx="2">
                  <c:v>20.96</c:v>
                </c:pt>
                <c:pt idx="3">
                  <c:v>27.34</c:v>
                </c:pt>
                <c:pt idx="4">
                  <c:v>30.68</c:v>
                </c:pt>
              </c:numCache>
            </c:numRef>
          </c:val>
          <c:extLst>
            <c:ext xmlns:c16="http://schemas.microsoft.com/office/drawing/2014/chart" uri="{C3380CC4-5D6E-409C-BE32-E72D297353CC}">
              <c16:uniqueId val="{00000001-009D-43D6-AA4B-F8A33B349DB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10.6</c:v>
                </c:pt>
                <c:pt idx="1">
                  <c:v>-2.27</c:v>
                </c:pt>
                <c:pt idx="2">
                  <c:v>14.68</c:v>
                </c:pt>
                <c:pt idx="3">
                  <c:v>-1.98</c:v>
                </c:pt>
                <c:pt idx="4">
                  <c:v>5</c:v>
                </c:pt>
              </c:numCache>
            </c:numRef>
          </c:val>
          <c:smooth val="0"/>
          <c:extLst>
            <c:ext xmlns:c16="http://schemas.microsoft.com/office/drawing/2014/chart" uri="{C3380CC4-5D6E-409C-BE32-E72D297353CC}">
              <c16:uniqueId val="{00000002-009D-43D6-AA4B-F8A33B349DB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DAB-4858-B451-27F603E3CFC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DAB-4858-B451-27F603E3CFC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DAB-4858-B451-27F603E3CFC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DAB-4858-B451-27F603E3CFC9}"/>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7DAB-4858-B451-27F603E3CFC9}"/>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7DAB-4858-B451-27F603E3CFC9}"/>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0.11</c:v>
                </c:pt>
                <c:pt idx="2">
                  <c:v>#N/A</c:v>
                </c:pt>
                <c:pt idx="3">
                  <c:v>0.1</c:v>
                </c:pt>
                <c:pt idx="4">
                  <c:v>#N/A</c:v>
                </c:pt>
                <c:pt idx="5">
                  <c:v>0.09</c:v>
                </c:pt>
                <c:pt idx="6">
                  <c:v>#N/A</c:v>
                </c:pt>
                <c:pt idx="7">
                  <c:v>0.09</c:v>
                </c:pt>
                <c:pt idx="8">
                  <c:v>#N/A</c:v>
                </c:pt>
                <c:pt idx="9">
                  <c:v>0.08</c:v>
                </c:pt>
              </c:numCache>
            </c:numRef>
          </c:val>
          <c:extLst>
            <c:ext xmlns:c16="http://schemas.microsoft.com/office/drawing/2014/chart" uri="{C3380CC4-5D6E-409C-BE32-E72D297353CC}">
              <c16:uniqueId val="{00000006-7DAB-4858-B451-27F603E3CFC9}"/>
            </c:ext>
          </c:extLst>
        </c:ser>
        <c:ser>
          <c:idx val="7"/>
          <c:order val="7"/>
          <c:tx>
            <c:strRef>
              <c:f>データシート!$A$34</c:f>
              <c:strCache>
                <c:ptCount val="1"/>
                <c:pt idx="0">
                  <c:v>簡易水道特別会計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0.19</c:v>
                </c:pt>
                <c:pt idx="2">
                  <c:v>#N/A</c:v>
                </c:pt>
                <c:pt idx="3">
                  <c:v>0.55000000000000004</c:v>
                </c:pt>
                <c:pt idx="4">
                  <c:v>#N/A</c:v>
                </c:pt>
                <c:pt idx="5">
                  <c:v>0.21</c:v>
                </c:pt>
                <c:pt idx="6">
                  <c:v>#N/A</c:v>
                </c:pt>
                <c:pt idx="7">
                  <c:v>0.26</c:v>
                </c:pt>
                <c:pt idx="8">
                  <c:v>#N/A</c:v>
                </c:pt>
                <c:pt idx="9">
                  <c:v>0.35</c:v>
                </c:pt>
              </c:numCache>
            </c:numRef>
          </c:val>
          <c:extLst>
            <c:ext xmlns:c16="http://schemas.microsoft.com/office/drawing/2014/chart" uri="{C3380CC4-5D6E-409C-BE32-E72D297353CC}">
              <c16:uniqueId val="{00000007-7DAB-4858-B451-27F603E3CFC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15.67</c:v>
                </c:pt>
                <c:pt idx="2">
                  <c:v>#N/A</c:v>
                </c:pt>
                <c:pt idx="3">
                  <c:v>7.95</c:v>
                </c:pt>
                <c:pt idx="4">
                  <c:v>#N/A</c:v>
                </c:pt>
                <c:pt idx="5">
                  <c:v>17.59</c:v>
                </c:pt>
                <c:pt idx="6">
                  <c:v>#N/A</c:v>
                </c:pt>
                <c:pt idx="7">
                  <c:v>9.84</c:v>
                </c:pt>
                <c:pt idx="8">
                  <c:v>#N/A</c:v>
                </c:pt>
                <c:pt idx="9">
                  <c:v>11.89</c:v>
                </c:pt>
              </c:numCache>
            </c:numRef>
          </c:val>
          <c:extLst>
            <c:ext xmlns:c16="http://schemas.microsoft.com/office/drawing/2014/chart" uri="{C3380CC4-5D6E-409C-BE32-E72D297353CC}">
              <c16:uniqueId val="{00000008-7DAB-4858-B451-27F603E3CFC9}"/>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0.18</c:v>
                </c:pt>
                <c:pt idx="2">
                  <c:v>0.17</c:v>
                </c:pt>
                <c:pt idx="3">
                  <c:v>#N/A</c:v>
                </c:pt>
                <c:pt idx="4">
                  <c:v>0.12</c:v>
                </c:pt>
                <c:pt idx="5">
                  <c:v>#N/A</c:v>
                </c:pt>
                <c:pt idx="6">
                  <c:v>#N/A</c:v>
                </c:pt>
                <c:pt idx="7">
                  <c:v>0</c:v>
                </c:pt>
                <c:pt idx="8">
                  <c:v>0.39</c:v>
                </c:pt>
                <c:pt idx="9">
                  <c:v>#N/A</c:v>
                </c:pt>
              </c:numCache>
            </c:numRef>
          </c:val>
          <c:extLst>
            <c:ext xmlns:c16="http://schemas.microsoft.com/office/drawing/2014/chart" uri="{C3380CC4-5D6E-409C-BE32-E72D297353CC}">
              <c16:uniqueId val="{00000009-7DAB-4858-B451-27F603E3CFC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539</c:v>
                </c:pt>
                <c:pt idx="5">
                  <c:v>532</c:v>
                </c:pt>
                <c:pt idx="8">
                  <c:v>519</c:v>
                </c:pt>
                <c:pt idx="11">
                  <c:v>551</c:v>
                </c:pt>
                <c:pt idx="14">
                  <c:v>526</c:v>
                </c:pt>
              </c:numCache>
            </c:numRef>
          </c:val>
          <c:extLst>
            <c:ext xmlns:c16="http://schemas.microsoft.com/office/drawing/2014/chart" uri="{C3380CC4-5D6E-409C-BE32-E72D297353CC}">
              <c16:uniqueId val="{00000000-EE11-4AEA-9989-06ADFD6B4B9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E11-4AEA-9989-06ADFD6B4B9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E11-4AEA-9989-06ADFD6B4B9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64</c:v>
                </c:pt>
                <c:pt idx="3">
                  <c:v>46</c:v>
                </c:pt>
                <c:pt idx="6">
                  <c:v>22</c:v>
                </c:pt>
                <c:pt idx="9">
                  <c:v>22</c:v>
                </c:pt>
                <c:pt idx="12">
                  <c:v>22</c:v>
                </c:pt>
              </c:numCache>
            </c:numRef>
          </c:val>
          <c:extLst>
            <c:ext xmlns:c16="http://schemas.microsoft.com/office/drawing/2014/chart" uri="{C3380CC4-5D6E-409C-BE32-E72D297353CC}">
              <c16:uniqueId val="{00000003-EE11-4AEA-9989-06ADFD6B4B9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35</c:v>
                </c:pt>
                <c:pt idx="3">
                  <c:v>43</c:v>
                </c:pt>
                <c:pt idx="6">
                  <c:v>41</c:v>
                </c:pt>
                <c:pt idx="9">
                  <c:v>43</c:v>
                </c:pt>
                <c:pt idx="12">
                  <c:v>58</c:v>
                </c:pt>
              </c:numCache>
            </c:numRef>
          </c:val>
          <c:extLst>
            <c:ext xmlns:c16="http://schemas.microsoft.com/office/drawing/2014/chart" uri="{C3380CC4-5D6E-409C-BE32-E72D297353CC}">
              <c16:uniqueId val="{00000004-EE11-4AEA-9989-06ADFD6B4B9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E11-4AEA-9989-06ADFD6B4B9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E11-4AEA-9989-06ADFD6B4B9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615</c:v>
                </c:pt>
                <c:pt idx="3">
                  <c:v>630</c:v>
                </c:pt>
                <c:pt idx="6">
                  <c:v>656</c:v>
                </c:pt>
                <c:pt idx="9">
                  <c:v>716</c:v>
                </c:pt>
                <c:pt idx="12">
                  <c:v>683</c:v>
                </c:pt>
              </c:numCache>
            </c:numRef>
          </c:val>
          <c:extLst>
            <c:ext xmlns:c16="http://schemas.microsoft.com/office/drawing/2014/chart" uri="{C3380CC4-5D6E-409C-BE32-E72D297353CC}">
              <c16:uniqueId val="{00000007-EE11-4AEA-9989-06ADFD6B4B9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175</c:v>
                </c:pt>
                <c:pt idx="2">
                  <c:v>#N/A</c:v>
                </c:pt>
                <c:pt idx="3">
                  <c:v>#N/A</c:v>
                </c:pt>
                <c:pt idx="4">
                  <c:v>187</c:v>
                </c:pt>
                <c:pt idx="5">
                  <c:v>#N/A</c:v>
                </c:pt>
                <c:pt idx="6">
                  <c:v>#N/A</c:v>
                </c:pt>
                <c:pt idx="7">
                  <c:v>200</c:v>
                </c:pt>
                <c:pt idx="8">
                  <c:v>#N/A</c:v>
                </c:pt>
                <c:pt idx="9">
                  <c:v>#N/A</c:v>
                </c:pt>
                <c:pt idx="10">
                  <c:v>230</c:v>
                </c:pt>
                <c:pt idx="11">
                  <c:v>#N/A</c:v>
                </c:pt>
                <c:pt idx="12">
                  <c:v>#N/A</c:v>
                </c:pt>
                <c:pt idx="13">
                  <c:v>237</c:v>
                </c:pt>
                <c:pt idx="14">
                  <c:v>#N/A</c:v>
                </c:pt>
              </c:numCache>
            </c:numRef>
          </c:val>
          <c:smooth val="0"/>
          <c:extLst>
            <c:ext xmlns:c16="http://schemas.microsoft.com/office/drawing/2014/chart" uri="{C3380CC4-5D6E-409C-BE32-E72D297353CC}">
              <c16:uniqueId val="{00000008-EE11-4AEA-9989-06ADFD6B4B9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4634</c:v>
                </c:pt>
                <c:pt idx="5">
                  <c:v>4593</c:v>
                </c:pt>
                <c:pt idx="8">
                  <c:v>4521</c:v>
                </c:pt>
                <c:pt idx="11">
                  <c:v>4283</c:v>
                </c:pt>
                <c:pt idx="14">
                  <c:v>4338</c:v>
                </c:pt>
              </c:numCache>
            </c:numRef>
          </c:val>
          <c:extLst>
            <c:ext xmlns:c16="http://schemas.microsoft.com/office/drawing/2014/chart" uri="{C3380CC4-5D6E-409C-BE32-E72D297353CC}">
              <c16:uniqueId val="{00000000-507F-4C00-A463-C0C4E34D240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377</c:v>
                </c:pt>
                <c:pt idx="5">
                  <c:v>363</c:v>
                </c:pt>
                <c:pt idx="8">
                  <c:v>349</c:v>
                </c:pt>
                <c:pt idx="11">
                  <c:v>316</c:v>
                </c:pt>
                <c:pt idx="14">
                  <c:v>292</c:v>
                </c:pt>
              </c:numCache>
            </c:numRef>
          </c:val>
          <c:extLst>
            <c:ext xmlns:c16="http://schemas.microsoft.com/office/drawing/2014/chart" uri="{C3380CC4-5D6E-409C-BE32-E72D297353CC}">
              <c16:uniqueId val="{00000001-507F-4C00-A463-C0C4E34D240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1954</c:v>
                </c:pt>
                <c:pt idx="5">
                  <c:v>1788</c:v>
                </c:pt>
                <c:pt idx="8">
                  <c:v>2000</c:v>
                </c:pt>
                <c:pt idx="11">
                  <c:v>2300</c:v>
                </c:pt>
                <c:pt idx="14">
                  <c:v>2650</c:v>
                </c:pt>
              </c:numCache>
            </c:numRef>
          </c:val>
          <c:extLst>
            <c:ext xmlns:c16="http://schemas.microsoft.com/office/drawing/2014/chart" uri="{C3380CC4-5D6E-409C-BE32-E72D297353CC}">
              <c16:uniqueId val="{00000002-507F-4C00-A463-C0C4E34D240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07F-4C00-A463-C0C4E34D240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07F-4C00-A463-C0C4E34D240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07F-4C00-A463-C0C4E34D240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112</c:v>
                </c:pt>
                <c:pt idx="3">
                  <c:v>0</c:v>
                </c:pt>
                <c:pt idx="6">
                  <c:v>0</c:v>
                </c:pt>
                <c:pt idx="9">
                  <c:v>0</c:v>
                </c:pt>
                <c:pt idx="12">
                  <c:v>0</c:v>
                </c:pt>
              </c:numCache>
            </c:numRef>
          </c:val>
          <c:extLst>
            <c:ext xmlns:c16="http://schemas.microsoft.com/office/drawing/2014/chart" uri="{C3380CC4-5D6E-409C-BE32-E72D297353CC}">
              <c16:uniqueId val="{00000006-507F-4C00-A463-C0C4E34D240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278</c:v>
                </c:pt>
                <c:pt idx="3">
                  <c:v>225</c:v>
                </c:pt>
                <c:pt idx="6">
                  <c:v>193</c:v>
                </c:pt>
                <c:pt idx="9">
                  <c:v>162</c:v>
                </c:pt>
                <c:pt idx="12">
                  <c:v>131</c:v>
                </c:pt>
              </c:numCache>
            </c:numRef>
          </c:val>
          <c:extLst>
            <c:ext xmlns:c16="http://schemas.microsoft.com/office/drawing/2014/chart" uri="{C3380CC4-5D6E-409C-BE32-E72D297353CC}">
              <c16:uniqueId val="{00000007-507F-4C00-A463-C0C4E34D240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425</c:v>
                </c:pt>
                <c:pt idx="3">
                  <c:v>410</c:v>
                </c:pt>
                <c:pt idx="6">
                  <c:v>384</c:v>
                </c:pt>
                <c:pt idx="9">
                  <c:v>373</c:v>
                </c:pt>
                <c:pt idx="12">
                  <c:v>404</c:v>
                </c:pt>
              </c:numCache>
            </c:numRef>
          </c:val>
          <c:extLst>
            <c:ext xmlns:c16="http://schemas.microsoft.com/office/drawing/2014/chart" uri="{C3380CC4-5D6E-409C-BE32-E72D297353CC}">
              <c16:uniqueId val="{00000008-507F-4C00-A463-C0C4E34D240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07F-4C00-A463-C0C4E34D240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6033</c:v>
                </c:pt>
                <c:pt idx="3">
                  <c:v>6309</c:v>
                </c:pt>
                <c:pt idx="6">
                  <c:v>6221</c:v>
                </c:pt>
                <c:pt idx="9">
                  <c:v>5844</c:v>
                </c:pt>
                <c:pt idx="12">
                  <c:v>5918</c:v>
                </c:pt>
              </c:numCache>
            </c:numRef>
          </c:val>
          <c:extLst>
            <c:ext xmlns:c16="http://schemas.microsoft.com/office/drawing/2014/chart" uri="{C3380CC4-5D6E-409C-BE32-E72D297353CC}">
              <c16:uniqueId val="{0000000A-507F-4C00-A463-C0C4E34D240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199</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07F-4C00-A463-C0C4E34D240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704</c:v>
                </c:pt>
                <c:pt idx="1">
                  <c:v>904</c:v>
                </c:pt>
                <c:pt idx="2">
                  <c:v>1004</c:v>
                </c:pt>
              </c:numCache>
            </c:numRef>
          </c:val>
          <c:extLst>
            <c:ext xmlns:c16="http://schemas.microsoft.com/office/drawing/2014/chart" uri="{C3380CC4-5D6E-409C-BE32-E72D297353CC}">
              <c16:uniqueId val="{00000000-D143-435B-918E-268CB12C473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286</c:v>
                </c:pt>
                <c:pt idx="1">
                  <c:v>286</c:v>
                </c:pt>
                <c:pt idx="2">
                  <c:v>297</c:v>
                </c:pt>
              </c:numCache>
            </c:numRef>
          </c:val>
          <c:extLst>
            <c:ext xmlns:c16="http://schemas.microsoft.com/office/drawing/2014/chart" uri="{C3380CC4-5D6E-409C-BE32-E72D297353CC}">
              <c16:uniqueId val="{00000001-D143-435B-918E-268CB12C473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920</c:v>
                </c:pt>
                <c:pt idx="1">
                  <c:v>1063</c:v>
                </c:pt>
                <c:pt idx="2">
                  <c:v>1319</c:v>
                </c:pt>
              </c:numCache>
            </c:numRef>
          </c:val>
          <c:extLst>
            <c:ext xmlns:c16="http://schemas.microsoft.com/office/drawing/2014/chart" uri="{C3380CC4-5D6E-409C-BE32-E72D297353CC}">
              <c16:uniqueId val="{00000002-D143-435B-918E-268CB12C473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{84D68B42-0C2D-4781-B2C7-4390DE0549F6}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6A6E-49CB-938C-9DABFE6322D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{02F05009-A2D8-46E0-8368-7C3ADCEFFEED}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A6E-49CB-938C-9DABFE6322D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{67BEEFA9-5A86-4ED2-8C3E-C393AD9FD91D}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A6E-49CB-938C-9DABFE6322D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{89BCA07E-CE6E-4133-B44D-C48C5B74A1ED}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A6E-49CB-938C-9DABFE6322D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{0DE97D5E-AB64-444B-A611-2BB74EC29BC9}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A6E-49CB-938C-9DABFE6322D5}"/>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{F44032F5-E701-4164-86E8-8DB29E445B63}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6A6E-49CB-938C-9DABFE6322D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{8FA2DB30-6E5F-4182-BF02-4E81A7DF3F6E}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6A6E-49CB-938C-9DABFE6322D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{140D7354-72BB-48DA-9764-2D88CF2B5424}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6A6E-49CB-938C-9DABFE6322D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{A93352AA-FD59-41A1-9689-21C497594F31}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6A6E-49CB-938C-9DABFE6322D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49.4</c:v>
                </c:pt>
                <c:pt idx="8">
                  <c:v>47.2</c:v>
                </c:pt>
                <c:pt idx="16">
                  <c:v>46.3</c:v>
                </c:pt>
                <c:pt idx="24">
                  <c:v>47.7</c:v>
                </c:pt>
                <c:pt idx="32">
                  <c:v>48.4</c:v>
                </c:pt>
              </c:numCache>
            </c:numRef>
          </c:xVal>
          <c:yVal>
            <c:numRef>
              <c:f>公会計指標分析・財政指標組合せ分析表!$BP$51:$DC$51</c:f>
              <c:numCache>
                <c:formatCode>#,##0.0;"▲ "#,##0.0</c:formatCode>
                <c:ptCount val="40"/>
                <c:pt idx="8">
                  <c:v>7.6</c:v>
                </c:pt>
              </c:numCache>
            </c:numRef>
          </c:yVal>
          <c:smooth val="0"/>
          <c:extLst>
            <c:ext xmlns:c16="http://schemas.microsoft.com/office/drawing/2014/chart" uri="{C3380CC4-5D6E-409C-BE32-E72D297353CC}">
              <c16:uniqueId val="{00000009-6A6E-49CB-938C-9DABFE6322D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4211266182319512E-2"/>
                  <c:y val="-3.5915079939369203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{95744622-8D34-478C-8859-E8C3C3CD6CB6}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6A6E-49CB-938C-9DABFE6322D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{37B45731-C38D-4993-B9C7-609FFE574EC4}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A6E-49CB-938C-9DABFE6322D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{2514CEE4-C552-42A7-B915-0459A2ACC920}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A6E-49CB-938C-9DABFE6322D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{789F456C-31E8-4E69-B5A3-8BD9D6F8D529}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A6E-49CB-938C-9DABFE6322D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{94405544-15D8-4836-8C0F-529211B35A91}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A6E-49CB-938C-9DABFE6322D5}"/>
                </c:ext>
              </c:extLst>
            </c:dLbl>
            <c:dLbl>
              <c:idx val="8"/>
              <c:layout>
                <c:manualLayout>
                  <c:x val="-3.9433705820698751E-2"/>
                  <c:y val="-0.11349394029493394"/>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{980438E2-0EF5-4150-840B-80C80FB4F393}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6A6E-49CB-938C-9DABFE6322D5}"/>
                </c:ext>
              </c:extLst>
            </c:dLbl>
            <c:dLbl>
              <c:idx val="16"/>
              <c:layout>
                <c:manualLayout>
                  <c:x val="-3.2402207141261644E-2"/>
                  <c:y val="-7.4244486195907664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{BC5578C1-9338-41FD-97E7-4841C04C4E11}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6A6E-49CB-938C-9DABFE6322D5}"/>
                </c:ext>
              </c:extLst>
            </c:dLbl>
            <c:dLbl>
              <c:idx val="24"/>
              <c:layout>
                <c:manualLayout>
                  <c:x val="-3.2015750650234161E-2"/>
                  <c:y val="-3.0395680961510383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{489D559F-21D9-49DE-8FC8-C53DB217E8FF}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6A6E-49CB-938C-9DABFE6322D5}"/>
                </c:ext>
              </c:extLst>
            </c:dLbl>
            <c:dLbl>
              <c:idx val="32"/>
              <c:layout>
                <c:manualLayout>
                  <c:x val="-3.2015750650234161E-2"/>
                  <c:y val="-6.964513506053667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{9CCD311C-038E-43C0-A5BB-57AFEB11E756}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6A6E-49CB-938C-9DABFE6322D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60.8</c:v>
                </c:pt>
                <c:pt idx="24">
                  <c:v>62.2</c:v>
                </c:pt>
                <c:pt idx="32">
                  <c:v>62.5</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6A6E-49CB-938C-9DABFE6322D5}"/>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{AE700D52-8FB8-4968-8F60-65AF0DA72691}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D0C9-40B1-AC3A-E37CAD5F895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{F07C450B-F5D8-4502-B83B-0E405E7BA7B4}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0C9-40B1-AC3A-E37CAD5F895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{BA788C95-3C90-4CDA-B5F7-FD587D2256EF}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0C9-40B1-AC3A-E37CAD5F895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{D471B0E0-A387-430C-B25D-B2FCCF922DB4}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0C9-40B1-AC3A-E37CAD5F895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{3FE5C995-722F-44CA-9E61-11AC892CF525}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0C9-40B1-AC3A-E37CAD5F8956}"/>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{4A210CB4-2D71-423E-8AB7-B9A2BB1CE650}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D0C9-40B1-AC3A-E37CAD5F8956}"/>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{719FCF74-1079-4F15-8ADC-1BC2C72C2423}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D0C9-40B1-AC3A-E37CAD5F8956}"/>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{D54A1645-AEA0-4185-9706-074C4BA9D8AA}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D0C9-40B1-AC3A-E37CAD5F8956}"/>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{AD167DB6-84EE-4552-945F-0A4482D9584B}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D0C9-40B1-AC3A-E37CAD5F895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6.7</c:v>
                </c:pt>
                <c:pt idx="8">
                  <c:v>6.8</c:v>
                </c:pt>
                <c:pt idx="16">
                  <c:v>7.1</c:v>
                </c:pt>
                <c:pt idx="24">
                  <c:v>7.4</c:v>
                </c:pt>
                <c:pt idx="32">
                  <c:v>7.9</c:v>
                </c:pt>
              </c:numCache>
            </c:numRef>
          </c:xVal>
          <c:yVal>
            <c:numRef>
              <c:f>公会計指標分析・財政指標組合せ分析表!$BP$73:$DC$73</c:f>
              <c:numCache>
                <c:formatCode>#,##0.0;"▲ "#,##0.0</c:formatCode>
                <c:ptCount val="40"/>
                <c:pt idx="8">
                  <c:v>7.6</c:v>
                </c:pt>
              </c:numCache>
            </c:numRef>
          </c:yVal>
          <c:smooth val="0"/>
          <c:extLst>
            <c:ext xmlns:c16="http://schemas.microsoft.com/office/drawing/2014/chart" uri="{C3380CC4-5D6E-409C-BE32-E72D297353CC}">
              <c16:uniqueId val="{00000009-D0C9-40B1-AC3A-E37CAD5F895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{D3627C02-F489-465D-A060-6DD62C332DE4}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D0C9-40B1-AC3A-E37CAD5F895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{8B34E7FE-C3BF-4BB9-A4FB-A57C38D55D12}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0C9-40B1-AC3A-E37CAD5F895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{96420643-2EF8-49B1-B3EB-D336C9A736F7}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0C9-40B1-AC3A-E37CAD5F895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{89E65B93-8CCD-4961-9213-4A9CF0B6566D}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0C9-40B1-AC3A-E37CAD5F895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{20335EB8-ABD2-403B-BF57-C83125D5D076}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0C9-40B1-AC3A-E37CAD5F8956}"/>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{208347FE-6ACE-424D-8AFA-B1AB69C6C500}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D0C9-40B1-AC3A-E37CAD5F8956}"/>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{005F52EA-F43C-4FC3-A3BE-24C2864BB9E4}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D0C9-40B1-AC3A-E37CAD5F8956}"/>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{E59EE6E0-527C-41B6-8284-404D9410B04B}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D0C9-40B1-AC3A-E37CAD5F8956}"/>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{C1334450-19F7-49E1-9151-7DCA8090FC7F}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D0C9-40B1-AC3A-E37CAD5F895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8</c:v>
                </c:pt>
                <c:pt idx="16">
                  <c:v>6.6</c:v>
                </c:pt>
                <c:pt idx="24">
                  <c:v>6.8</c:v>
                </c:pt>
                <c:pt idx="32">
                  <c:v>7.3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D0C9-40B1-AC3A-E37CAD5F8956}"/>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沖縄県国頭村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ここ数年、大型建設事業による起債の償還が始まっており、元利償還金が増加傾向にある。新規の起債事業については、適切な実施に努め、償還額の平準化に努める。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減債基金については、満期一括償還地方債の償還の財源として積み立てているが、まだその償還に至っていない。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沖縄県国頭村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地方債の現在高が増加傾向にあるため、将来負担額が過大とならないよう、充当可能財源を確保し、繰上償還に努める。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沖縄県国頭村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基金全体の増額は財政調整基金、その他特定目的基金については、ふるさとづくり応援基金、公共施設等総合管理基金、まち・ひと・しごと創生基金の増額が主な要因となっている。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ふるさと納税の周知を図り、ふるさとづくり応援基金の安定的な確保に努める。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ふるさとづくり応援基金については、教育、福祉、文化・保護、産業の振興などの目的として貴重な財源として有効活用した。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また、まち・ひと・しごと創生基金については、道の駅パイナップルの丘安波の施設機能強化を目的として新規に設置した。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ふるさとづくり応援基金、公共施設等総合管理基金、まち・ひと・しごと創生基金の積立金の増額による。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ふるさとづくり応援基金については、村の振興のための貴重な財源となっており、産業、教育等の振興に有効活用していく。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また、公共施設等総合管理基金については、将来の施設改修費や更新費の負担に備えた財源として計画的な積立てを行う。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財政調整基金の増額については、余剰金等を中心として適切な範囲で積み立てている。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財政調整基金は、毎年度１００万円以上積み立てることとしているが、引き続き決算剰余金の全部または一部を基金に積み立てることとする。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前年度からの増額は、余剰金等による積立金の増額である。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将来の公債費負担に備えた財源として、計画的に積み立てることとする。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FEA9374-3E3D-4DF7-AA68-434AA9C91D8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22E6926-700F-4D48-B4FD-75900CBD72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291009E4-A317-4D6B-AF0B-9DE06A71736A}"/>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79A02D01-C919-41F1-9711-7C469C1FDA62}"/>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04F161A5-87C0-4917-A8E9-8751A86A06BF}"/>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36A05C28-B493-4F77-AE87-C8F5A17FF851}"/>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F3233BFC-1CC8-4422-8D49-173153AFADF7}"/>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9D607602-E087-4135-A9E7-9F22877D9AC4}"/>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B3E3A4D3-5205-487B-8921-CEB140763D53}"/>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B9A081A8-CFFB-4667-9BEB-4C2BAAD71745}"/>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18C61F5C-62A2-4D3D-B48C-D2478F837DA6}"/>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2B9917A8-EE55-45E9-BCB9-9FC91211DFEB}"/>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201FBB17-B264-44BA-B7CD-FFDC02AD8DDA}"/>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79D7E219-E439-4CA9-85DF-6345E8FC2758}"/>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沖縄県国頭村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B2873CD6-7DB7-463F-95E1-D97BF5AFD5D4}"/>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B79BDB7E-71B0-4DAE-A987-70AC58C3F568}"/>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9A597AC0-3FE6-4003-A6FD-4D0F0B2C57C1}"/>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12C00D73-3954-4A64-900C-622C1097D05A}"/>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26FB2860-AA80-4BE2-825B-02C0F81D2734}"/>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2606D9B0-FD55-46F8-B7DE-F24199287104}"/>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4,512
4,446
194.85
7,294,067
6,797,536
389,120
3,271,679
5,917,627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589AFCE7-E339-42FD-82B3-306C02E3B59F}"/>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514FF0B3-8803-4AA6-BBD1-5D0B50587CF6}"/>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9C1E564B-12D2-420E-9972-9BF1482F231D}"/>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96433876-8081-4DD9-8646-6D8EE9F79302}"/>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9D025DB3-3953-4E84-8E4E-AD5908D59823}"/>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7E4FE7E6-B3AD-446B-A35D-940A5F8DC7DD}"/>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956AB179-0E35-4A60-B257-6A3366C08C6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591C9283-9400-4E4E-9ADD-CD4EEB2A592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130FB369-0444-499C-A1AA-D5200D0578E6}"/>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F4334522-A4EB-4C4B-9C1A-054F25CBE09D}"/>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A728BF10-A9EF-451C-BD13-EB50177E7D3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E678C9C4-DD35-4E04-8636-BFDA52119108}"/>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5A79CF9C-D62B-491F-9B9D-66699B9B26B6}"/>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DBA63D5B-A57C-4635-84F3-58C20EA789D1}"/>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64E3C37E-FD47-47A3-90E5-3550FF8502A4}"/>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DCB8769E-9E3D-45BE-917F-2C8DF1F56DA8}"/>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CF885942-60ED-4B90-99F4-94B29720E328}"/>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9D0A061B-B908-4F91-B0AA-7A8592FE2E67}"/>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194A06C4-CE5B-402E-B016-9334E08B0DBC}"/>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CB3FAFEE-598D-4DCE-9757-BC7B0D81E2C2}"/>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2" name="テキスト ボックス 41">
          <a:extLst>
            <a:ext uri="{FF2B5EF4-FFF2-40B4-BE49-F238E27FC236}">
              <a16:creationId xmlns:a16="http://schemas.microsoft.com/office/drawing/2014/main" id="{AE39DE3C-C67E-4176-9AD8-7C42A51A8648}"/>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3" name="テキスト ボックス 42">
          <a:extLst>
            <a:ext uri="{FF2B5EF4-FFF2-40B4-BE49-F238E27FC236}">
              <a16:creationId xmlns:a16="http://schemas.microsoft.com/office/drawing/2014/main" id="{09BF0C18-2EA9-4915-9B49-39000979F52C}"/>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1B643DB5-25A6-40E9-BDD1-BA418EE70107}"/>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47791CE0-C71F-4C98-88E1-C5CABBEEF491}"/>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4C15E29B-D5A6-4EB4-A98D-101CB0BB1F62}"/>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6EA89689-3B27-40CD-B1E3-7267792E0616}"/>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52B835A6-0A2A-4F93-9D79-02534D841958}"/>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1144E538-D8C9-4CB9-994D-8EE49A00934C}"/>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AD691972-497E-4BAB-9A58-9D7D08A9F9E8}"/>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6178556B-73EC-4BF2-8B61-7FDDFCE2B197}"/>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A61323FC-1D22-458B-A8A7-B22221C43F9C}"/>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C605865A-9975-453D-9930-3B17F5303993}"/>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65403A91-B887-4107-B973-C8A3D32B356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EFD44125-40A0-4E1E-830E-0C8AC0C2533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1A1CCBA3-EE99-4386-BCD5-796B1B41EF42}"/>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有形固定遺産減価償却率については、類似団体に比べ数値は低い数値で推移しているが、村の減価償却率は昨年度に比べ、０</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７％上昇している。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今後も数値の急激な変化に注意し、計画的な施設管理に努める。</a:t>
          </a: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A6D4E9B4-FC91-4ABA-AF43-7519599B4EBB}"/>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36142BB5-91C2-4A6C-9BE3-B7CBB19114E9}"/>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9" name="テキスト ボックス 58">
          <a:extLst>
            <a:ext uri="{FF2B5EF4-FFF2-40B4-BE49-F238E27FC236}">
              <a16:creationId xmlns:a16="http://schemas.microsoft.com/office/drawing/2014/main" id="{21B22D61-5627-4856-88A6-60A04AD1AA02}"/>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0" name="直線コネクタ 59">
          <a:extLst>
            <a:ext uri="{FF2B5EF4-FFF2-40B4-BE49-F238E27FC236}">
              <a16:creationId xmlns:a16="http://schemas.microsoft.com/office/drawing/2014/main" id="{4D6FB3CA-8671-42E3-BCA0-B4BDC430715D}"/>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1" name="テキスト ボックス 60">
          <a:extLst>
            <a:ext uri="{FF2B5EF4-FFF2-40B4-BE49-F238E27FC236}">
              <a16:creationId xmlns:a16="http://schemas.microsoft.com/office/drawing/2014/main" id="{1E675A6C-25BF-42A3-AC9A-DAF7D0BBB763}"/>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2" name="直線コネクタ 61">
          <a:extLst>
            <a:ext uri="{FF2B5EF4-FFF2-40B4-BE49-F238E27FC236}">
              <a16:creationId xmlns:a16="http://schemas.microsoft.com/office/drawing/2014/main" id="{BC0E7F2A-C152-49F0-A447-6FC6F5B131B3}"/>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3" name="テキスト ボックス 62">
          <a:extLst>
            <a:ext uri="{FF2B5EF4-FFF2-40B4-BE49-F238E27FC236}">
              <a16:creationId xmlns:a16="http://schemas.microsoft.com/office/drawing/2014/main" id="{198B25B3-F22D-47DF-8119-2083B46A78EA}"/>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4" name="直線コネクタ 63">
          <a:extLst>
            <a:ext uri="{FF2B5EF4-FFF2-40B4-BE49-F238E27FC236}">
              <a16:creationId xmlns:a16="http://schemas.microsoft.com/office/drawing/2014/main" id="{95C63B33-3ACD-41C2-9659-E6F343A32835}"/>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5" name="テキスト ボックス 64">
          <a:extLst>
            <a:ext uri="{FF2B5EF4-FFF2-40B4-BE49-F238E27FC236}">
              <a16:creationId xmlns:a16="http://schemas.microsoft.com/office/drawing/2014/main" id="{90CE9149-A238-44EC-A7F3-B1C0DA91554D}"/>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6" name="直線コネクタ 65">
          <a:extLst>
            <a:ext uri="{FF2B5EF4-FFF2-40B4-BE49-F238E27FC236}">
              <a16:creationId xmlns:a16="http://schemas.microsoft.com/office/drawing/2014/main" id="{87AA8479-3BD8-4C38-96A0-B73CB374BAF6}"/>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7" name="テキスト ボックス 66">
          <a:extLst>
            <a:ext uri="{FF2B5EF4-FFF2-40B4-BE49-F238E27FC236}">
              <a16:creationId xmlns:a16="http://schemas.microsoft.com/office/drawing/2014/main" id="{16335EFE-A78A-4EEF-BAA0-242CF92CB6AB}"/>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8" name="直線コネクタ 67">
          <a:extLst>
            <a:ext uri="{FF2B5EF4-FFF2-40B4-BE49-F238E27FC236}">
              <a16:creationId xmlns:a16="http://schemas.microsoft.com/office/drawing/2014/main" id="{5B2BF1B8-AB06-4C11-B43B-6E8D7E1817F4}"/>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9" name="テキスト ボックス 68">
          <a:extLst>
            <a:ext uri="{FF2B5EF4-FFF2-40B4-BE49-F238E27FC236}">
              <a16:creationId xmlns:a16="http://schemas.microsoft.com/office/drawing/2014/main" id="{8618636A-01CF-4F3E-AA2D-CECD3BAC023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0" name="直線コネクタ 69">
          <a:extLst>
            <a:ext uri="{FF2B5EF4-FFF2-40B4-BE49-F238E27FC236}">
              <a16:creationId xmlns:a16="http://schemas.microsoft.com/office/drawing/2014/main" id="{BBF8EFB9-19AF-4048-ABAA-D4C59DE7CC84}"/>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1" name="テキスト ボックス 70">
          <a:extLst>
            <a:ext uri="{FF2B5EF4-FFF2-40B4-BE49-F238E27FC236}">
              <a16:creationId xmlns:a16="http://schemas.microsoft.com/office/drawing/2014/main" id="{A154B9E8-D988-482D-9AF9-263D73CD182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6AE4FDE5-D69C-4A26-A1C0-A4EC9EBF7678}"/>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78CDB933-4DF3-406C-BD14-108A0C4BDBF8}"/>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DCB71BFB-2084-4F99-B558-FFCB2A9AA63C}"/>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35288</xdr:rowOff>
    </xdr:from>
    <xdr:to>
      <xdr:col>23</xdr:col>
      <xdr:colOff>85090</xdr:colOff>
      <xdr:row>34</xdr:row>
      <xdr:rowOff>119471</xdr:rowOff>
    </xdr:to>
    <xdr:cxnSp macro="">
      <xdr:nvCxnSpPr>
        <xdr:cNvPr id="75" name="直線コネクタ 74">
          <a:extLst>
            <a:ext uri="{FF2B5EF4-FFF2-40B4-BE49-F238E27FC236}">
              <a16:creationId xmlns:a16="http://schemas.microsoft.com/office/drawing/2014/main" id="{EC4E4FC8-7DE6-4595-8E32-634F7A1050F2}"/>
            </a:ext>
          </a:extLst>
        </xdr:cNvPr>
        <xdr:cNvCxnSpPr/>
      </xdr:nvCxnSpPr>
      <xdr:spPr>
        <a:xfrm flipV="1">
          <a:off x="4760595" y="5264513"/>
          <a:ext cx="1270" cy="1455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123298</xdr:rowOff>
    </xdr:from>
    <xdr:ext cx="405111" cy="259045"/>
    <xdr:sp macro="" textlink="">
      <xdr:nvSpPr>
        <xdr:cNvPr id="76" name="有形固定資産減価償却率最小値テキスト">
          <a:extLst>
            <a:ext uri="{FF2B5EF4-FFF2-40B4-BE49-F238E27FC236}">
              <a16:creationId xmlns:a16="http://schemas.microsoft.com/office/drawing/2014/main" id="{32FDF990-D342-4761-A0F4-5DEE41E386D2}"/>
            </a:ext>
          </a:extLst>
        </xdr:cNvPr>
        <xdr:cNvSpPr txBox="1"/>
      </xdr:nvSpPr>
      <xdr:spPr>
        <a:xfrm>
          <a:off x="4813300" y="672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119471</xdr:rowOff>
    </xdr:from>
    <xdr:to>
      <xdr:col>23</xdr:col>
      <xdr:colOff>174625</xdr:colOff>
      <xdr:row>34</xdr:row>
      <xdr:rowOff>119471</xdr:rowOff>
    </xdr:to>
    <xdr:cxnSp macro="">
      <xdr:nvCxnSpPr>
        <xdr:cNvPr id="77" name="直線コネクタ 76">
          <a:extLst>
            <a:ext uri="{FF2B5EF4-FFF2-40B4-BE49-F238E27FC236}">
              <a16:creationId xmlns:a16="http://schemas.microsoft.com/office/drawing/2014/main" id="{EC029742-8AC2-4E83-B420-1AD400BD9E3B}"/>
            </a:ext>
          </a:extLst>
        </xdr:cNvPr>
        <xdr:cNvCxnSpPr/>
      </xdr:nvCxnSpPr>
      <xdr:spPr>
        <a:xfrm>
          <a:off x="4673600" y="6720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153415</xdr:rowOff>
    </xdr:from>
    <xdr:ext cx="405111" cy="259045"/>
    <xdr:sp macro="" textlink="">
      <xdr:nvSpPr>
        <xdr:cNvPr id="78" name="有形固定資産減価償却率最大値テキスト">
          <a:extLst>
            <a:ext uri="{FF2B5EF4-FFF2-40B4-BE49-F238E27FC236}">
              <a16:creationId xmlns:a16="http://schemas.microsoft.com/office/drawing/2014/main" id="{2CECEAAC-6F84-4D27-B1AA-11704DF45615}"/>
            </a:ext>
          </a:extLst>
        </xdr:cNvPr>
        <xdr:cNvSpPr txBox="1"/>
      </xdr:nvSpPr>
      <xdr:spPr>
        <a:xfrm>
          <a:off x="4813300" y="5039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35288</xdr:rowOff>
    </xdr:from>
    <xdr:to>
      <xdr:col>23</xdr:col>
      <xdr:colOff>174625</xdr:colOff>
      <xdr:row>26</xdr:row>
      <xdr:rowOff>35288</xdr:rowOff>
    </xdr:to>
    <xdr:cxnSp macro="">
      <xdr:nvCxnSpPr>
        <xdr:cNvPr id="79" name="直線コネクタ 78">
          <a:extLst>
            <a:ext uri="{FF2B5EF4-FFF2-40B4-BE49-F238E27FC236}">
              <a16:creationId xmlns:a16="http://schemas.microsoft.com/office/drawing/2014/main" id="{4891DCD8-F59F-4552-917F-3FE94CC79B3F}"/>
            </a:ext>
          </a:extLst>
        </xdr:cNvPr>
        <xdr:cNvCxnSpPr/>
      </xdr:nvCxnSpPr>
      <xdr:spPr>
        <a:xfrm>
          <a:off x="4673600" y="52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139445</xdr:rowOff>
    </xdr:from>
    <xdr:ext cx="405111" cy="259045"/>
    <xdr:sp macro="" textlink="">
      <xdr:nvSpPr>
        <xdr:cNvPr id="80" name="有形固定資産減価償却率平均値テキスト">
          <a:extLst>
            <a:ext uri="{FF2B5EF4-FFF2-40B4-BE49-F238E27FC236}">
              <a16:creationId xmlns:a16="http://schemas.microsoft.com/office/drawing/2014/main" id="{9B535FB5-5A8D-4B2D-9DAF-A1C9DAA7BEE6}"/>
            </a:ext>
          </a:extLst>
        </xdr:cNvPr>
        <xdr:cNvSpPr txBox="1"/>
      </xdr:nvSpPr>
      <xdr:spPr>
        <a:xfrm>
          <a:off x="4813300" y="58830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161018</xdr:rowOff>
    </xdr:from>
    <xdr:to>
      <xdr:col>23</xdr:col>
      <xdr:colOff>136525</xdr:colOff>
      <xdr:row>30</xdr:row>
      <xdr:rowOff>91168</xdr:rowOff>
    </xdr:to>
    <xdr:sp macro="" textlink="">
      <xdr:nvSpPr>
        <xdr:cNvPr id="81" name="フローチャート: 判断 80">
          <a:extLst>
            <a:ext uri="{FF2B5EF4-FFF2-40B4-BE49-F238E27FC236}">
              <a16:creationId xmlns:a16="http://schemas.microsoft.com/office/drawing/2014/main" id="{231C59FA-8C87-4EFE-A47D-4C86C45F6446}"/>
            </a:ext>
          </a:extLst>
        </xdr:cNvPr>
        <xdr:cNvSpPr/>
      </xdr:nvSpPr>
      <xdr:spPr>
        <a:xfrm>
          <a:off x="4711700" y="590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151765</xdr:rowOff>
    </xdr:from>
    <xdr:to>
      <xdr:col>19</xdr:col>
      <xdr:colOff>187325</xdr:colOff>
      <xdr:row>30</xdr:row>
      <xdr:rowOff>81915</xdr:rowOff>
    </xdr:to>
    <xdr:sp macro="" textlink="">
      <xdr:nvSpPr>
        <xdr:cNvPr id="82" name="フローチャート: 判断 81">
          <a:extLst>
            <a:ext uri="{FF2B5EF4-FFF2-40B4-BE49-F238E27FC236}">
              <a16:creationId xmlns:a16="http://schemas.microsoft.com/office/drawing/2014/main" id="{EAAB27B5-97A0-47D4-977C-632566738FFD}"/>
            </a:ext>
          </a:extLst>
        </xdr:cNvPr>
        <xdr:cNvSpPr/>
      </xdr:nvSpPr>
      <xdr:spPr>
        <a:xfrm>
          <a:off x="4000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83" name="フローチャート: 判断 82">
          <a:extLst>
            <a:ext uri="{FF2B5EF4-FFF2-40B4-BE49-F238E27FC236}">
              <a16:creationId xmlns:a16="http://schemas.microsoft.com/office/drawing/2014/main" id="{A035463A-39C1-40AC-8D74-7B26E3D27D02}"/>
            </a:ext>
          </a:extLst>
        </xdr:cNvPr>
        <xdr:cNvSpPr/>
      </xdr:nvSpPr>
      <xdr:spPr>
        <a:xfrm>
          <a:off x="3238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130175</xdr:rowOff>
    </xdr:from>
    <xdr:to>
      <xdr:col>11</xdr:col>
      <xdr:colOff>187325</xdr:colOff>
      <xdr:row>30</xdr:row>
      <xdr:rowOff>60325</xdr:rowOff>
    </xdr:to>
    <xdr:sp macro="" textlink="">
      <xdr:nvSpPr>
        <xdr:cNvPr id="84" name="フローチャート: 判断 83">
          <a:extLst>
            <a:ext uri="{FF2B5EF4-FFF2-40B4-BE49-F238E27FC236}">
              <a16:creationId xmlns:a16="http://schemas.microsoft.com/office/drawing/2014/main" id="{D96D54AE-E90D-4EEE-BEF0-32DF0245176F}"/>
            </a:ext>
          </a:extLst>
        </xdr:cNvPr>
        <xdr:cNvSpPr/>
      </xdr:nvSpPr>
      <xdr:spPr>
        <a:xfrm>
          <a:off x="2476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96248</xdr:rowOff>
    </xdr:from>
    <xdr:to>
      <xdr:col>7</xdr:col>
      <xdr:colOff>187325</xdr:colOff>
      <xdr:row>30</xdr:row>
      <xdr:rowOff>26398</xdr:rowOff>
    </xdr:to>
    <xdr:sp macro="" textlink="">
      <xdr:nvSpPr>
        <xdr:cNvPr id="85" name="フローチャート: 判断 84">
          <a:extLst>
            <a:ext uri="{FF2B5EF4-FFF2-40B4-BE49-F238E27FC236}">
              <a16:creationId xmlns:a16="http://schemas.microsoft.com/office/drawing/2014/main" id="{DBEC12A1-BC85-4B43-B2C3-AEC6BDA41186}"/>
            </a:ext>
          </a:extLst>
        </xdr:cNvPr>
        <xdr:cNvSpPr/>
      </xdr:nvSpPr>
      <xdr:spPr>
        <a:xfrm>
          <a:off x="1714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1B048AC7-A68A-4EAC-B095-4D6BCA3A89CD}"/>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477793B2-1C88-4675-9399-C21F37CF3427}"/>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B31B1B4-7902-4EA4-97AE-E273CFD3D8BA}"/>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5507A379-A684-4A7E-9E39-E0CCEE435C9C}"/>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98B57018-3076-41CC-A2DF-3F70C494E4AD}"/>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69033</xdr:rowOff>
    </xdr:from>
    <xdr:to>
      <xdr:col>23</xdr:col>
      <xdr:colOff>136525</xdr:colOff>
      <xdr:row>27</xdr:row>
      <xdr:rowOff>170633</xdr:rowOff>
    </xdr:to>
    <xdr:sp macro="" textlink="">
      <xdr:nvSpPr>
        <xdr:cNvPr id="91" name="楕円 90">
          <a:extLst>
            <a:ext uri="{FF2B5EF4-FFF2-40B4-BE49-F238E27FC236}">
              <a16:creationId xmlns:a16="http://schemas.microsoft.com/office/drawing/2014/main" id="{A0216713-7A68-4A04-B649-5742FA08DE19}"/>
            </a:ext>
          </a:extLst>
        </xdr:cNvPr>
        <xdr:cNvSpPr/>
      </xdr:nvSpPr>
      <xdr:spPr>
        <a:xfrm>
          <a:off x="4711700" y="546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91910</xdr:rowOff>
    </xdr:from>
    <xdr:ext cx="405111" cy="259045"/>
    <xdr:sp macro="" textlink="">
      <xdr:nvSpPr>
        <xdr:cNvPr id="92" name="有形固定資産減価償却率該当値テキスト">
          <a:extLst>
            <a:ext uri="{FF2B5EF4-FFF2-40B4-BE49-F238E27FC236}">
              <a16:creationId xmlns:a16="http://schemas.microsoft.com/office/drawing/2014/main" id="{43ED048C-374F-48F9-BE03-B6AC94A3A713}"/>
            </a:ext>
          </a:extLst>
        </xdr:cNvPr>
        <xdr:cNvSpPr txBox="1"/>
      </xdr:nvSpPr>
      <xdr:spPr>
        <a:xfrm>
          <a:off x="4813300" y="5321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47444</xdr:rowOff>
    </xdr:from>
    <xdr:to>
      <xdr:col>19</xdr:col>
      <xdr:colOff>187325</xdr:colOff>
      <xdr:row>27</xdr:row>
      <xdr:rowOff>149044</xdr:rowOff>
    </xdr:to>
    <xdr:sp macro="" textlink="">
      <xdr:nvSpPr>
        <xdr:cNvPr id="93" name="楕円 92">
          <a:extLst>
            <a:ext uri="{FF2B5EF4-FFF2-40B4-BE49-F238E27FC236}">
              <a16:creationId xmlns:a16="http://schemas.microsoft.com/office/drawing/2014/main" id="{0B1699F5-1A50-48C1-BD2B-E76709B61E47}"/>
            </a:ext>
          </a:extLst>
        </xdr:cNvPr>
        <xdr:cNvSpPr/>
      </xdr:nvSpPr>
      <xdr:spPr>
        <a:xfrm>
          <a:off x="4000500" y="544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98244</xdr:rowOff>
    </xdr:from>
    <xdr:to>
      <xdr:col>23</xdr:col>
      <xdr:colOff>85725</xdr:colOff>
      <xdr:row>27</xdr:row>
      <xdr:rowOff>119833</xdr:rowOff>
    </xdr:to>
    <xdr:cxnSp macro="">
      <xdr:nvCxnSpPr>
        <xdr:cNvPr id="94" name="直線コネクタ 93">
          <a:extLst>
            <a:ext uri="{FF2B5EF4-FFF2-40B4-BE49-F238E27FC236}">
              <a16:creationId xmlns:a16="http://schemas.microsoft.com/office/drawing/2014/main" id="{499538AF-E0BD-4EC0-BAE1-191A7DEB5AF1}"/>
            </a:ext>
          </a:extLst>
        </xdr:cNvPr>
        <xdr:cNvCxnSpPr/>
      </xdr:nvCxnSpPr>
      <xdr:spPr>
        <a:xfrm>
          <a:off x="4051300" y="5498919"/>
          <a:ext cx="7112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4264</xdr:rowOff>
    </xdr:from>
    <xdr:to>
      <xdr:col>15</xdr:col>
      <xdr:colOff>187325</xdr:colOff>
      <xdr:row>27</xdr:row>
      <xdr:rowOff>105864</xdr:rowOff>
    </xdr:to>
    <xdr:sp macro="" textlink="">
      <xdr:nvSpPr>
        <xdr:cNvPr id="95" name="楕円 94">
          <a:extLst>
            <a:ext uri="{FF2B5EF4-FFF2-40B4-BE49-F238E27FC236}">
              <a16:creationId xmlns:a16="http://schemas.microsoft.com/office/drawing/2014/main" id="{930E177E-3CC8-40A6-BD0D-FD530C7C2395}"/>
            </a:ext>
          </a:extLst>
        </xdr:cNvPr>
        <xdr:cNvSpPr/>
      </xdr:nvSpPr>
      <xdr:spPr>
        <a:xfrm>
          <a:off x="3238500" y="540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55064</xdr:rowOff>
    </xdr:from>
    <xdr:to>
      <xdr:col>19</xdr:col>
      <xdr:colOff>136525</xdr:colOff>
      <xdr:row>27</xdr:row>
      <xdr:rowOff>98244</xdr:rowOff>
    </xdr:to>
    <xdr:cxnSp macro="">
      <xdr:nvCxnSpPr>
        <xdr:cNvPr id="96" name="直線コネクタ 95">
          <a:extLst>
            <a:ext uri="{FF2B5EF4-FFF2-40B4-BE49-F238E27FC236}">
              <a16:creationId xmlns:a16="http://schemas.microsoft.com/office/drawing/2014/main" id="{C7538ADD-3E4A-413E-A51F-7A9EE979E658}"/>
            </a:ext>
          </a:extLst>
        </xdr:cNvPr>
        <xdr:cNvCxnSpPr/>
      </xdr:nvCxnSpPr>
      <xdr:spPr>
        <a:xfrm>
          <a:off x="3289300" y="5455739"/>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32022</xdr:rowOff>
    </xdr:from>
    <xdr:to>
      <xdr:col>11</xdr:col>
      <xdr:colOff>187325</xdr:colOff>
      <xdr:row>27</xdr:row>
      <xdr:rowOff>133622</xdr:rowOff>
    </xdr:to>
    <xdr:sp macro="" textlink="">
      <xdr:nvSpPr>
        <xdr:cNvPr id="97" name="楕円 96">
          <a:extLst>
            <a:ext uri="{FF2B5EF4-FFF2-40B4-BE49-F238E27FC236}">
              <a16:creationId xmlns:a16="http://schemas.microsoft.com/office/drawing/2014/main" id="{8776A0DE-2B4C-4CCA-9CC0-713EC64C77C1}"/>
            </a:ext>
          </a:extLst>
        </xdr:cNvPr>
        <xdr:cNvSpPr/>
      </xdr:nvSpPr>
      <xdr:spPr>
        <a:xfrm>
          <a:off x="2476500" y="543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55064</xdr:rowOff>
    </xdr:from>
    <xdr:to>
      <xdr:col>15</xdr:col>
      <xdr:colOff>136525</xdr:colOff>
      <xdr:row>27</xdr:row>
      <xdr:rowOff>82822</xdr:rowOff>
    </xdr:to>
    <xdr:cxnSp macro="">
      <xdr:nvCxnSpPr>
        <xdr:cNvPr id="98" name="直線コネクタ 97">
          <a:extLst>
            <a:ext uri="{FF2B5EF4-FFF2-40B4-BE49-F238E27FC236}">
              <a16:creationId xmlns:a16="http://schemas.microsoft.com/office/drawing/2014/main" id="{BE0F4E78-2467-484E-AE88-850C050B4F5E}"/>
            </a:ext>
          </a:extLst>
        </xdr:cNvPr>
        <xdr:cNvCxnSpPr/>
      </xdr:nvCxnSpPr>
      <xdr:spPr>
        <a:xfrm flipV="1">
          <a:off x="2527300" y="5455739"/>
          <a:ext cx="762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99876</xdr:rowOff>
    </xdr:from>
    <xdr:to>
      <xdr:col>7</xdr:col>
      <xdr:colOff>187325</xdr:colOff>
      <xdr:row>28</xdr:row>
      <xdr:rowOff>30026</xdr:rowOff>
    </xdr:to>
    <xdr:sp macro="" textlink="">
      <xdr:nvSpPr>
        <xdr:cNvPr id="99" name="楕円 98">
          <a:extLst>
            <a:ext uri="{FF2B5EF4-FFF2-40B4-BE49-F238E27FC236}">
              <a16:creationId xmlns:a16="http://schemas.microsoft.com/office/drawing/2014/main" id="{8CB6E4DA-2716-443F-A580-5533359CE75D}"/>
            </a:ext>
          </a:extLst>
        </xdr:cNvPr>
        <xdr:cNvSpPr/>
      </xdr:nvSpPr>
      <xdr:spPr>
        <a:xfrm>
          <a:off x="1714500" y="550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82822</xdr:rowOff>
    </xdr:from>
    <xdr:to>
      <xdr:col>11</xdr:col>
      <xdr:colOff>136525</xdr:colOff>
      <xdr:row>27</xdr:row>
      <xdr:rowOff>150676</xdr:rowOff>
    </xdr:to>
    <xdr:cxnSp macro="">
      <xdr:nvCxnSpPr>
        <xdr:cNvPr id="100" name="直線コネクタ 99">
          <a:extLst>
            <a:ext uri="{FF2B5EF4-FFF2-40B4-BE49-F238E27FC236}">
              <a16:creationId xmlns:a16="http://schemas.microsoft.com/office/drawing/2014/main" id="{31073A63-CE5E-4553-9BCD-E1C72306133B}"/>
            </a:ext>
          </a:extLst>
        </xdr:cNvPr>
        <xdr:cNvCxnSpPr/>
      </xdr:nvCxnSpPr>
      <xdr:spPr>
        <a:xfrm flipV="1">
          <a:off x="1765300" y="5483497"/>
          <a:ext cx="762000" cy="6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73042</xdr:rowOff>
    </xdr:from>
    <xdr:ext cx="405111" cy="259045"/>
    <xdr:sp macro="" textlink="">
      <xdr:nvSpPr>
        <xdr:cNvPr id="101" name="n_1aveValue有形固定資産減価償却率">
          <a:extLst>
            <a:ext uri="{FF2B5EF4-FFF2-40B4-BE49-F238E27FC236}">
              <a16:creationId xmlns:a16="http://schemas.microsoft.com/office/drawing/2014/main" id="{13678BDF-2252-41C2-AF3D-EF667DDA6F86}"/>
            </a:ext>
          </a:extLst>
        </xdr:cNvPr>
        <xdr:cNvSpPr txBox="1"/>
      </xdr:nvSpPr>
      <xdr:spPr>
        <a:xfrm>
          <a:off x="38360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29862</xdr:rowOff>
    </xdr:from>
    <xdr:ext cx="405111" cy="259045"/>
    <xdr:sp macro="" textlink="">
      <xdr:nvSpPr>
        <xdr:cNvPr id="102" name="n_2aveValue有形固定資産減価償却率">
          <a:extLst>
            <a:ext uri="{FF2B5EF4-FFF2-40B4-BE49-F238E27FC236}">
              <a16:creationId xmlns:a16="http://schemas.microsoft.com/office/drawing/2014/main" id="{8590090E-0F58-4ABA-A96B-FE9C8A9037AA}"/>
            </a:ext>
          </a:extLst>
        </xdr:cNvPr>
        <xdr:cNvSpPr txBox="1"/>
      </xdr:nvSpPr>
      <xdr:spPr>
        <a:xfrm>
          <a:off x="3086744"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51452</xdr:rowOff>
    </xdr:from>
    <xdr:ext cx="405111" cy="259045"/>
    <xdr:sp macro="" textlink="">
      <xdr:nvSpPr>
        <xdr:cNvPr id="103" name="n_3aveValue有形固定資産減価償却率">
          <a:extLst>
            <a:ext uri="{FF2B5EF4-FFF2-40B4-BE49-F238E27FC236}">
              <a16:creationId xmlns:a16="http://schemas.microsoft.com/office/drawing/2014/main" id="{B09DB3C3-D725-4501-B44B-718D9B22FB94}"/>
            </a:ext>
          </a:extLst>
        </xdr:cNvPr>
        <xdr:cNvSpPr txBox="1"/>
      </xdr:nvSpPr>
      <xdr:spPr>
        <a:xfrm>
          <a:off x="2324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17525</xdr:rowOff>
    </xdr:from>
    <xdr:ext cx="405111" cy="259045"/>
    <xdr:sp macro="" textlink="">
      <xdr:nvSpPr>
        <xdr:cNvPr id="104" name="n_4aveValue有形固定資産減価償却率">
          <a:extLst>
            <a:ext uri="{FF2B5EF4-FFF2-40B4-BE49-F238E27FC236}">
              <a16:creationId xmlns:a16="http://schemas.microsoft.com/office/drawing/2014/main" id="{6CE4151F-5EAA-49ED-BF9D-4150456EA063}"/>
            </a:ext>
          </a:extLst>
        </xdr:cNvPr>
        <xdr:cNvSpPr txBox="1"/>
      </xdr:nvSpPr>
      <xdr:spPr>
        <a:xfrm>
          <a:off x="1562744" y="593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165571</xdr:rowOff>
    </xdr:from>
    <xdr:ext cx="405111" cy="259045"/>
    <xdr:sp macro="" textlink="">
      <xdr:nvSpPr>
        <xdr:cNvPr id="105" name="n_1mainValue有形固定資産減価償却率">
          <a:extLst>
            <a:ext uri="{FF2B5EF4-FFF2-40B4-BE49-F238E27FC236}">
              <a16:creationId xmlns:a16="http://schemas.microsoft.com/office/drawing/2014/main" id="{EADC3142-5AF8-41AE-8EE9-15AA15BDFA79}"/>
            </a:ext>
          </a:extLst>
        </xdr:cNvPr>
        <xdr:cNvSpPr txBox="1"/>
      </xdr:nvSpPr>
      <xdr:spPr>
        <a:xfrm>
          <a:off x="3836044" y="5223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122391</xdr:rowOff>
    </xdr:from>
    <xdr:ext cx="405111" cy="259045"/>
    <xdr:sp macro="" textlink="">
      <xdr:nvSpPr>
        <xdr:cNvPr id="106" name="n_2mainValue有形固定資産減価償却率">
          <a:extLst>
            <a:ext uri="{FF2B5EF4-FFF2-40B4-BE49-F238E27FC236}">
              <a16:creationId xmlns:a16="http://schemas.microsoft.com/office/drawing/2014/main" id="{D186230B-FF14-4747-B100-369888CCCE4D}"/>
            </a:ext>
          </a:extLst>
        </xdr:cNvPr>
        <xdr:cNvSpPr txBox="1"/>
      </xdr:nvSpPr>
      <xdr:spPr>
        <a:xfrm>
          <a:off x="3086744" y="5180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150149</xdr:rowOff>
    </xdr:from>
    <xdr:ext cx="405111" cy="259045"/>
    <xdr:sp macro="" textlink="">
      <xdr:nvSpPr>
        <xdr:cNvPr id="107" name="n_3mainValue有形固定資産減価償却率">
          <a:extLst>
            <a:ext uri="{FF2B5EF4-FFF2-40B4-BE49-F238E27FC236}">
              <a16:creationId xmlns:a16="http://schemas.microsoft.com/office/drawing/2014/main" id="{68967F2F-B036-4708-A526-23AE641A559C}"/>
            </a:ext>
          </a:extLst>
        </xdr:cNvPr>
        <xdr:cNvSpPr txBox="1"/>
      </xdr:nvSpPr>
      <xdr:spPr>
        <a:xfrm>
          <a:off x="2324744" y="5207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46553</xdr:rowOff>
    </xdr:from>
    <xdr:ext cx="405111" cy="259045"/>
    <xdr:sp macro="" textlink="">
      <xdr:nvSpPr>
        <xdr:cNvPr id="108" name="n_4mainValue有形固定資産減価償却率">
          <a:extLst>
            <a:ext uri="{FF2B5EF4-FFF2-40B4-BE49-F238E27FC236}">
              <a16:creationId xmlns:a16="http://schemas.microsoft.com/office/drawing/2014/main" id="{30297D12-643D-43AD-9267-C0E9E50465AC}"/>
            </a:ext>
          </a:extLst>
        </xdr:cNvPr>
        <xdr:cNvSpPr txBox="1"/>
      </xdr:nvSpPr>
      <xdr:spPr>
        <a:xfrm>
          <a:off x="1562744" y="5275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9C96273A-2828-46F3-96EF-3BCA0CA5AF7B}"/>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2E3F1419-3A4B-461C-83D1-9F02E30AB1CD}"/>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453CF7EC-E3F0-46DA-9651-0DFE8C9D81B3}"/>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[ 309.7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D3464106-D6EC-4D84-A4DC-75BCE297384C}"/>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31D3FFE0-8214-4975-808A-600F11C84E1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CD0B8614-E788-4582-B119-DA31DEB8AF5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482AC473-1262-4F38-A2F5-04B4E8191B39}"/>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4907AE16-B813-4162-A9B4-8AF3DDEE95CF}"/>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18E1B92E-2C1A-4F58-9FF4-998C6662B226}"/>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E908FA6A-B98E-4725-8DC7-3953B2DD8915}"/>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A0818AE6-8D27-41DA-90A5-CDC891F13AFD}"/>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7FACD337-2264-4912-908A-EB3365308273}"/>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88E319AE-DA88-4E85-8644-8B5F253D159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債務償還比率については、昨年度に比べて</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％低下しているが、類似団地と比べると高い数値となっている。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債務償還が負担にならないよう、計画的な事業執行、償還比率の低減に努める。</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C7D9817E-3F57-4276-868F-9805A43F0021}"/>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503F2902-8573-4819-BB65-F824C3EC383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505F078A-E334-4C49-968A-FA2D9D40A0CA}"/>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9E76C887-70CC-470A-B2A6-7ABE75857BAE}"/>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D4E7C1A5-0B3A-43B9-A8F9-4A8B8BC71907}"/>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2B86F4D1-CEDF-437F-81DF-278EA1E3C904}"/>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100C2FAB-6895-4A4B-9504-918F476B99D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074A65AB-1F30-4FE7-85A0-ABAA77BCBE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B701F643-81A5-49E7-B378-AA11FBFD9AF8}"/>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55463899-402C-46A3-8A5E-CD464C7AAB6A}"/>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52024508-09CB-45F1-A4E9-AAE3245F9FCE}"/>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90B4EABE-B10F-4CCA-9B75-E23F11B49182}"/>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27819AE4-90D5-4C9E-B456-54B690BA6AB3}"/>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8AF5C956-BA92-4824-9A3F-E4FF9D9E6212}"/>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7121EAE8-6AC5-41FC-A4B5-BDE74AC58068}"/>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8727</xdr:rowOff>
    </xdr:to>
    <xdr:cxnSp macro="">
      <xdr:nvCxnSpPr>
        <xdr:cNvPr id="137" name="直線コネクタ 136">
          <a:extLst>
            <a:ext uri="{FF2B5EF4-FFF2-40B4-BE49-F238E27FC236}">
              <a16:creationId xmlns:a16="http://schemas.microsoft.com/office/drawing/2014/main" id="{E996FD1C-9DA4-46E2-A6B0-6AD2CB41778A}"/>
            </a:ext>
          </a:extLst>
        </xdr:cNvPr>
        <xdr:cNvCxnSpPr/>
      </xdr:nvCxnSpPr>
      <xdr:spPr>
        <a:xfrm flipV="1">
          <a:off x="14793595" y="5312833"/>
          <a:ext cx="1269" cy="129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12554</xdr:rowOff>
    </xdr:from>
    <xdr:ext cx="560923" cy="259045"/>
    <xdr:sp macro="" textlink="">
      <xdr:nvSpPr>
        <xdr:cNvPr id="138" name="債務償還比率最小値テキスト">
          <a:extLst>
            <a:ext uri="{FF2B5EF4-FFF2-40B4-BE49-F238E27FC236}">
              <a16:creationId xmlns:a16="http://schemas.microsoft.com/office/drawing/2014/main" id="{FB00E9AA-14BD-4C4B-830B-9D30F0010BEB}"/>
            </a:ext>
          </a:extLst>
        </xdr:cNvPr>
        <xdr:cNvSpPr txBox="1"/>
      </xdr:nvSpPr>
      <xdr:spPr>
        <a:xfrm>
          <a:off x="14846300" y="661337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8727</xdr:rowOff>
    </xdr:from>
    <xdr:to>
      <xdr:col>76</xdr:col>
      <xdr:colOff>111125</xdr:colOff>
      <xdr:row>34</xdr:row>
      <xdr:rowOff>8727</xdr:rowOff>
    </xdr:to>
    <xdr:cxnSp macro="">
      <xdr:nvCxnSpPr>
        <xdr:cNvPr id="139" name="直線コネクタ 138">
          <a:extLst>
            <a:ext uri="{FF2B5EF4-FFF2-40B4-BE49-F238E27FC236}">
              <a16:creationId xmlns:a16="http://schemas.microsoft.com/office/drawing/2014/main" id="{8C1A67A7-496F-416F-ADB8-CF6D8BB0F7F4}"/>
            </a:ext>
          </a:extLst>
        </xdr:cNvPr>
        <xdr:cNvCxnSpPr/>
      </xdr:nvCxnSpPr>
      <xdr:spPr>
        <a:xfrm>
          <a:off x="14706600" y="6609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1020C83B-5E4F-4945-A791-68C3A787C21C}"/>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16410478-D65D-4FF3-B779-C854183A457E}"/>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892</xdr:rowOff>
    </xdr:from>
    <xdr:ext cx="469744" cy="259045"/>
    <xdr:sp macro="" textlink="">
      <xdr:nvSpPr>
        <xdr:cNvPr id="142" name="債務償還比率平均値テキスト">
          <a:extLst>
            <a:ext uri="{FF2B5EF4-FFF2-40B4-BE49-F238E27FC236}">
              <a16:creationId xmlns:a16="http://schemas.microsoft.com/office/drawing/2014/main" id="{C0427522-3A20-42A3-81EE-BF3D83C1640F}"/>
            </a:ext>
          </a:extLst>
        </xdr:cNvPr>
        <xdr:cNvSpPr txBox="1"/>
      </xdr:nvSpPr>
      <xdr:spPr>
        <a:xfrm>
          <a:off x="14846300" y="5401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149465</xdr:rowOff>
    </xdr:from>
    <xdr:to>
      <xdr:col>76</xdr:col>
      <xdr:colOff>73025</xdr:colOff>
      <xdr:row>28</xdr:row>
      <xdr:rowOff>79615</xdr:rowOff>
    </xdr:to>
    <xdr:sp macro="" textlink="">
      <xdr:nvSpPr>
        <xdr:cNvPr id="143" name="フローチャート: 判断 142">
          <a:extLst>
            <a:ext uri="{FF2B5EF4-FFF2-40B4-BE49-F238E27FC236}">
              <a16:creationId xmlns:a16="http://schemas.microsoft.com/office/drawing/2014/main" id="{718B684F-AE56-4FDC-9602-631ADAACB160}"/>
            </a:ext>
          </a:extLst>
        </xdr:cNvPr>
        <xdr:cNvSpPr/>
      </xdr:nvSpPr>
      <xdr:spPr>
        <a:xfrm>
          <a:off x="14744700" y="555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76779</xdr:rowOff>
    </xdr:from>
    <xdr:to>
      <xdr:col>72</xdr:col>
      <xdr:colOff>123825</xdr:colOff>
      <xdr:row>28</xdr:row>
      <xdr:rowOff>6929</xdr:rowOff>
    </xdr:to>
    <xdr:sp macro="" textlink="">
      <xdr:nvSpPr>
        <xdr:cNvPr id="144" name="フローチャート: 判断 143">
          <a:extLst>
            <a:ext uri="{FF2B5EF4-FFF2-40B4-BE49-F238E27FC236}">
              <a16:creationId xmlns:a16="http://schemas.microsoft.com/office/drawing/2014/main" id="{FD751C7D-0D17-4E32-B5F6-2600485E21E9}"/>
            </a:ext>
          </a:extLst>
        </xdr:cNvPr>
        <xdr:cNvSpPr/>
      </xdr:nvSpPr>
      <xdr:spPr>
        <a:xfrm>
          <a:off x="14033500" y="5477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27001</xdr:rowOff>
    </xdr:from>
    <xdr:to>
      <xdr:col>68</xdr:col>
      <xdr:colOff>123825</xdr:colOff>
      <xdr:row>27</xdr:row>
      <xdr:rowOff>128601</xdr:rowOff>
    </xdr:to>
    <xdr:sp macro="" textlink="">
      <xdr:nvSpPr>
        <xdr:cNvPr id="145" name="フローチャート: 判断 144">
          <a:extLst>
            <a:ext uri="{FF2B5EF4-FFF2-40B4-BE49-F238E27FC236}">
              <a16:creationId xmlns:a16="http://schemas.microsoft.com/office/drawing/2014/main" id="{2937E30B-CCCC-48BD-BFAE-F339FC98593D}"/>
            </a:ext>
          </a:extLst>
        </xdr:cNvPr>
        <xdr:cNvSpPr/>
      </xdr:nvSpPr>
      <xdr:spPr>
        <a:xfrm>
          <a:off x="13271500" y="54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124707</xdr:rowOff>
    </xdr:from>
    <xdr:to>
      <xdr:col>64</xdr:col>
      <xdr:colOff>123825</xdr:colOff>
      <xdr:row>29</xdr:row>
      <xdr:rowOff>54857</xdr:rowOff>
    </xdr:to>
    <xdr:sp macro="" textlink="">
      <xdr:nvSpPr>
        <xdr:cNvPr id="146" name="フローチャート: 判断 145">
          <a:extLst>
            <a:ext uri="{FF2B5EF4-FFF2-40B4-BE49-F238E27FC236}">
              <a16:creationId xmlns:a16="http://schemas.microsoft.com/office/drawing/2014/main" id="{3C9FE632-D126-4DEF-9595-DF1F62BB5899}"/>
            </a:ext>
          </a:extLst>
        </xdr:cNvPr>
        <xdr:cNvSpPr/>
      </xdr:nvSpPr>
      <xdr:spPr>
        <a:xfrm>
          <a:off x="12509500" y="569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128665</xdr:rowOff>
    </xdr:from>
    <xdr:to>
      <xdr:col>60</xdr:col>
      <xdr:colOff>123825</xdr:colOff>
      <xdr:row>29</xdr:row>
      <xdr:rowOff>58815</xdr:rowOff>
    </xdr:to>
    <xdr:sp macro="" textlink="">
      <xdr:nvSpPr>
        <xdr:cNvPr id="147" name="フローチャート: 判断 146">
          <a:extLst>
            <a:ext uri="{FF2B5EF4-FFF2-40B4-BE49-F238E27FC236}">
              <a16:creationId xmlns:a16="http://schemas.microsoft.com/office/drawing/2014/main" id="{00F21AB0-728A-4F86-9CF1-B91FC008E109}"/>
            </a:ext>
          </a:extLst>
        </xdr:cNvPr>
        <xdr:cNvSpPr/>
      </xdr:nvSpPr>
      <xdr:spPr>
        <a:xfrm>
          <a:off x="11747500" y="570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1FB41043-334D-49E2-83EF-950C472B30CE}"/>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E73FDE03-52A9-4D75-B367-7BF400BD072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9A2FEF4D-0121-407E-A0E3-45A4F160B44D}"/>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48210002-58C8-49CD-9171-010669CC446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C7033BAF-A01E-4DFF-96FD-D6C975A69AE1}"/>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61376</xdr:rowOff>
    </xdr:from>
    <xdr:to>
      <xdr:col>76</xdr:col>
      <xdr:colOff>73025</xdr:colOff>
      <xdr:row>28</xdr:row>
      <xdr:rowOff>162976</xdr:rowOff>
    </xdr:to>
    <xdr:sp macro="" textlink="">
      <xdr:nvSpPr>
        <xdr:cNvPr id="153" name="楕円 152">
          <a:extLst>
            <a:ext uri="{FF2B5EF4-FFF2-40B4-BE49-F238E27FC236}">
              <a16:creationId xmlns:a16="http://schemas.microsoft.com/office/drawing/2014/main" id="{B7BEE81D-CDCE-4F16-9F5B-87C17C1FC786}"/>
            </a:ext>
          </a:extLst>
        </xdr:cNvPr>
        <xdr:cNvSpPr/>
      </xdr:nvSpPr>
      <xdr:spPr>
        <a:xfrm>
          <a:off x="14744700" y="563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39803</xdr:rowOff>
    </xdr:from>
    <xdr:ext cx="469744" cy="259045"/>
    <xdr:sp macro="" textlink="">
      <xdr:nvSpPr>
        <xdr:cNvPr id="154" name="債務償還比率該当値テキスト">
          <a:extLst>
            <a:ext uri="{FF2B5EF4-FFF2-40B4-BE49-F238E27FC236}">
              <a16:creationId xmlns:a16="http://schemas.microsoft.com/office/drawing/2014/main" id="{01B605B8-232F-4AE3-A8A2-712BDD419905}"/>
            </a:ext>
          </a:extLst>
        </xdr:cNvPr>
        <xdr:cNvSpPr txBox="1"/>
      </xdr:nvSpPr>
      <xdr:spPr>
        <a:xfrm>
          <a:off x="14846300" y="5611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64615</xdr:rowOff>
    </xdr:from>
    <xdr:to>
      <xdr:col>72</xdr:col>
      <xdr:colOff>123825</xdr:colOff>
      <xdr:row>28</xdr:row>
      <xdr:rowOff>166215</xdr:rowOff>
    </xdr:to>
    <xdr:sp macro="" textlink="">
      <xdr:nvSpPr>
        <xdr:cNvPr id="155" name="楕円 154">
          <a:extLst>
            <a:ext uri="{FF2B5EF4-FFF2-40B4-BE49-F238E27FC236}">
              <a16:creationId xmlns:a16="http://schemas.microsoft.com/office/drawing/2014/main" id="{CED5AE45-899F-44B9-9F61-15D9BD074F2F}"/>
            </a:ext>
          </a:extLst>
        </xdr:cNvPr>
        <xdr:cNvSpPr/>
      </xdr:nvSpPr>
      <xdr:spPr>
        <a:xfrm>
          <a:off x="14033500" y="563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112176</xdr:rowOff>
    </xdr:from>
    <xdr:to>
      <xdr:col>76</xdr:col>
      <xdr:colOff>22225</xdr:colOff>
      <xdr:row>28</xdr:row>
      <xdr:rowOff>115415</xdr:rowOff>
    </xdr:to>
    <xdr:cxnSp macro="">
      <xdr:nvCxnSpPr>
        <xdr:cNvPr id="156" name="直線コネクタ 155">
          <a:extLst>
            <a:ext uri="{FF2B5EF4-FFF2-40B4-BE49-F238E27FC236}">
              <a16:creationId xmlns:a16="http://schemas.microsoft.com/office/drawing/2014/main" id="{5CB8F316-477A-409F-B97F-CF34E3A32885}"/>
            </a:ext>
          </a:extLst>
        </xdr:cNvPr>
        <xdr:cNvCxnSpPr/>
      </xdr:nvCxnSpPr>
      <xdr:spPr>
        <a:xfrm flipV="1">
          <a:off x="14084300" y="5684301"/>
          <a:ext cx="7112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22154</xdr:rowOff>
    </xdr:from>
    <xdr:to>
      <xdr:col>68</xdr:col>
      <xdr:colOff>123825</xdr:colOff>
      <xdr:row>28</xdr:row>
      <xdr:rowOff>123754</xdr:rowOff>
    </xdr:to>
    <xdr:sp macro="" textlink="">
      <xdr:nvSpPr>
        <xdr:cNvPr id="157" name="楕円 156">
          <a:extLst>
            <a:ext uri="{FF2B5EF4-FFF2-40B4-BE49-F238E27FC236}">
              <a16:creationId xmlns:a16="http://schemas.microsoft.com/office/drawing/2014/main" id="{A8DBF2ED-62A2-400D-B826-016E2B913DC9}"/>
            </a:ext>
          </a:extLst>
        </xdr:cNvPr>
        <xdr:cNvSpPr/>
      </xdr:nvSpPr>
      <xdr:spPr>
        <a:xfrm>
          <a:off x="13271500" y="559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72954</xdr:rowOff>
    </xdr:from>
    <xdr:to>
      <xdr:col>72</xdr:col>
      <xdr:colOff>73025</xdr:colOff>
      <xdr:row>28</xdr:row>
      <xdr:rowOff>115415</xdr:rowOff>
    </xdr:to>
    <xdr:cxnSp macro="">
      <xdr:nvCxnSpPr>
        <xdr:cNvPr id="158" name="直線コネクタ 157">
          <a:extLst>
            <a:ext uri="{FF2B5EF4-FFF2-40B4-BE49-F238E27FC236}">
              <a16:creationId xmlns:a16="http://schemas.microsoft.com/office/drawing/2014/main" id="{D13A71E2-7B45-464F-9D96-CB47650D97B9}"/>
            </a:ext>
          </a:extLst>
        </xdr:cNvPr>
        <xdr:cNvCxnSpPr/>
      </xdr:nvCxnSpPr>
      <xdr:spPr>
        <a:xfrm>
          <a:off x="13322300" y="5645079"/>
          <a:ext cx="762000" cy="4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120149</xdr:rowOff>
    </xdr:from>
    <xdr:to>
      <xdr:col>64</xdr:col>
      <xdr:colOff>123825</xdr:colOff>
      <xdr:row>29</xdr:row>
      <xdr:rowOff>50299</xdr:rowOff>
    </xdr:to>
    <xdr:sp macro="" textlink="">
      <xdr:nvSpPr>
        <xdr:cNvPr id="159" name="楕円 158">
          <a:extLst>
            <a:ext uri="{FF2B5EF4-FFF2-40B4-BE49-F238E27FC236}">
              <a16:creationId xmlns:a16="http://schemas.microsoft.com/office/drawing/2014/main" id="{BE459F06-D3E3-4177-ADA9-FE8F380364AF}"/>
            </a:ext>
          </a:extLst>
        </xdr:cNvPr>
        <xdr:cNvSpPr/>
      </xdr:nvSpPr>
      <xdr:spPr>
        <a:xfrm>
          <a:off x="12509500" y="569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72954</xdr:rowOff>
    </xdr:from>
    <xdr:to>
      <xdr:col>68</xdr:col>
      <xdr:colOff>73025</xdr:colOff>
      <xdr:row>28</xdr:row>
      <xdr:rowOff>170949</xdr:rowOff>
    </xdr:to>
    <xdr:cxnSp macro="">
      <xdr:nvCxnSpPr>
        <xdr:cNvPr id="160" name="直線コネクタ 159">
          <a:extLst>
            <a:ext uri="{FF2B5EF4-FFF2-40B4-BE49-F238E27FC236}">
              <a16:creationId xmlns:a16="http://schemas.microsoft.com/office/drawing/2014/main" id="{F73D0B81-63BA-42AF-B5FA-6416BFE54C46}"/>
            </a:ext>
          </a:extLst>
        </xdr:cNvPr>
        <xdr:cNvCxnSpPr/>
      </xdr:nvCxnSpPr>
      <xdr:spPr>
        <a:xfrm flipV="1">
          <a:off x="12560300" y="5645079"/>
          <a:ext cx="762000" cy="97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106116</xdr:rowOff>
    </xdr:from>
    <xdr:to>
      <xdr:col>60</xdr:col>
      <xdr:colOff>123825</xdr:colOff>
      <xdr:row>29</xdr:row>
      <xdr:rowOff>36266</xdr:rowOff>
    </xdr:to>
    <xdr:sp macro="" textlink="">
      <xdr:nvSpPr>
        <xdr:cNvPr id="161" name="楕円 160">
          <a:extLst>
            <a:ext uri="{FF2B5EF4-FFF2-40B4-BE49-F238E27FC236}">
              <a16:creationId xmlns:a16="http://schemas.microsoft.com/office/drawing/2014/main" id="{EE0A8009-E2EC-402F-9E17-B46B96939D9D}"/>
            </a:ext>
          </a:extLst>
        </xdr:cNvPr>
        <xdr:cNvSpPr/>
      </xdr:nvSpPr>
      <xdr:spPr>
        <a:xfrm>
          <a:off x="11747500" y="5678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156916</xdr:rowOff>
    </xdr:from>
    <xdr:to>
      <xdr:col>64</xdr:col>
      <xdr:colOff>73025</xdr:colOff>
      <xdr:row>28</xdr:row>
      <xdr:rowOff>170949</xdr:rowOff>
    </xdr:to>
    <xdr:cxnSp macro="">
      <xdr:nvCxnSpPr>
        <xdr:cNvPr id="162" name="直線コネクタ 161">
          <a:extLst>
            <a:ext uri="{FF2B5EF4-FFF2-40B4-BE49-F238E27FC236}">
              <a16:creationId xmlns:a16="http://schemas.microsoft.com/office/drawing/2014/main" id="{0881DD85-3FFF-4B59-856E-35F4A6AE5792}"/>
            </a:ext>
          </a:extLst>
        </xdr:cNvPr>
        <xdr:cNvCxnSpPr/>
      </xdr:nvCxnSpPr>
      <xdr:spPr>
        <a:xfrm>
          <a:off x="11798300" y="5729041"/>
          <a:ext cx="762000" cy="14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23456</xdr:rowOff>
    </xdr:from>
    <xdr:ext cx="469744" cy="259045"/>
    <xdr:sp macro="" textlink="">
      <xdr:nvSpPr>
        <xdr:cNvPr id="163" name="n_1aveValue債務償還比率">
          <a:extLst>
            <a:ext uri="{FF2B5EF4-FFF2-40B4-BE49-F238E27FC236}">
              <a16:creationId xmlns:a16="http://schemas.microsoft.com/office/drawing/2014/main" id="{DA7437AA-A18B-496A-B359-6EBC57355831}"/>
            </a:ext>
          </a:extLst>
        </xdr:cNvPr>
        <xdr:cNvSpPr txBox="1"/>
      </xdr:nvSpPr>
      <xdr:spPr>
        <a:xfrm>
          <a:off x="13836727" y="525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145128</xdr:rowOff>
    </xdr:from>
    <xdr:ext cx="469744" cy="259045"/>
    <xdr:sp macro="" textlink="">
      <xdr:nvSpPr>
        <xdr:cNvPr id="164" name="n_2aveValue債務償還比率">
          <a:extLst>
            <a:ext uri="{FF2B5EF4-FFF2-40B4-BE49-F238E27FC236}">
              <a16:creationId xmlns:a16="http://schemas.microsoft.com/office/drawing/2014/main" id="{04A7D0EC-4EEC-4BDB-A2CB-2FF5A522C903}"/>
            </a:ext>
          </a:extLst>
        </xdr:cNvPr>
        <xdr:cNvSpPr txBox="1"/>
      </xdr:nvSpPr>
      <xdr:spPr>
        <a:xfrm>
          <a:off x="13087427" y="5202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45984</xdr:rowOff>
    </xdr:from>
    <xdr:ext cx="469744" cy="259045"/>
    <xdr:sp macro="" textlink="">
      <xdr:nvSpPr>
        <xdr:cNvPr id="165" name="n_3aveValue債務償還比率">
          <a:extLst>
            <a:ext uri="{FF2B5EF4-FFF2-40B4-BE49-F238E27FC236}">
              <a16:creationId xmlns:a16="http://schemas.microsoft.com/office/drawing/2014/main" id="{FEED8E38-766B-4DAD-8B65-023DE38BED81}"/>
            </a:ext>
          </a:extLst>
        </xdr:cNvPr>
        <xdr:cNvSpPr txBox="1"/>
      </xdr:nvSpPr>
      <xdr:spPr>
        <a:xfrm>
          <a:off x="12325427" y="578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49942</xdr:rowOff>
    </xdr:from>
    <xdr:ext cx="469744" cy="259045"/>
    <xdr:sp macro="" textlink="">
      <xdr:nvSpPr>
        <xdr:cNvPr id="166" name="n_4aveValue債務償還比率">
          <a:extLst>
            <a:ext uri="{FF2B5EF4-FFF2-40B4-BE49-F238E27FC236}">
              <a16:creationId xmlns:a16="http://schemas.microsoft.com/office/drawing/2014/main" id="{4A113E37-3F4F-4912-A5EB-92D2CAA8920B}"/>
            </a:ext>
          </a:extLst>
        </xdr:cNvPr>
        <xdr:cNvSpPr txBox="1"/>
      </xdr:nvSpPr>
      <xdr:spPr>
        <a:xfrm>
          <a:off x="11563427" y="579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157342</xdr:rowOff>
    </xdr:from>
    <xdr:ext cx="469744" cy="259045"/>
    <xdr:sp macro="" textlink="">
      <xdr:nvSpPr>
        <xdr:cNvPr id="167" name="n_1mainValue債務償還比率">
          <a:extLst>
            <a:ext uri="{FF2B5EF4-FFF2-40B4-BE49-F238E27FC236}">
              <a16:creationId xmlns:a16="http://schemas.microsoft.com/office/drawing/2014/main" id="{A259743C-AC0A-44DC-8B04-45BE1DD17129}"/>
            </a:ext>
          </a:extLst>
        </xdr:cNvPr>
        <xdr:cNvSpPr txBox="1"/>
      </xdr:nvSpPr>
      <xdr:spPr>
        <a:xfrm>
          <a:off x="13836727" y="57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114881</xdr:rowOff>
    </xdr:from>
    <xdr:ext cx="469744" cy="259045"/>
    <xdr:sp macro="" textlink="">
      <xdr:nvSpPr>
        <xdr:cNvPr id="168" name="n_2mainValue債務償還比率">
          <a:extLst>
            <a:ext uri="{FF2B5EF4-FFF2-40B4-BE49-F238E27FC236}">
              <a16:creationId xmlns:a16="http://schemas.microsoft.com/office/drawing/2014/main" id="{FFE9A96D-3F95-420D-B91F-A4F9E2B7A586}"/>
            </a:ext>
          </a:extLst>
        </xdr:cNvPr>
        <xdr:cNvSpPr txBox="1"/>
      </xdr:nvSpPr>
      <xdr:spPr>
        <a:xfrm>
          <a:off x="13087427" y="5687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66826</xdr:rowOff>
    </xdr:from>
    <xdr:ext cx="469744" cy="259045"/>
    <xdr:sp macro="" textlink="">
      <xdr:nvSpPr>
        <xdr:cNvPr id="169" name="n_3mainValue債務償還比率">
          <a:extLst>
            <a:ext uri="{FF2B5EF4-FFF2-40B4-BE49-F238E27FC236}">
              <a16:creationId xmlns:a16="http://schemas.microsoft.com/office/drawing/2014/main" id="{1658601D-F28C-46E2-9162-5A58C9D6CA7B}"/>
            </a:ext>
          </a:extLst>
        </xdr:cNvPr>
        <xdr:cNvSpPr txBox="1"/>
      </xdr:nvSpPr>
      <xdr:spPr>
        <a:xfrm>
          <a:off x="12325427" y="5467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52793</xdr:rowOff>
    </xdr:from>
    <xdr:ext cx="469744" cy="259045"/>
    <xdr:sp macro="" textlink="">
      <xdr:nvSpPr>
        <xdr:cNvPr id="170" name="n_4mainValue債務償還比率">
          <a:extLst>
            <a:ext uri="{FF2B5EF4-FFF2-40B4-BE49-F238E27FC236}">
              <a16:creationId xmlns:a16="http://schemas.microsoft.com/office/drawing/2014/main" id="{7A9454FA-8DA7-4211-9600-6C786DF72344}"/>
            </a:ext>
          </a:extLst>
        </xdr:cNvPr>
        <xdr:cNvSpPr txBox="1"/>
      </xdr:nvSpPr>
      <xdr:spPr>
        <a:xfrm>
          <a:off x="11563427" y="5453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3EC34C1F-C8D2-4093-9687-D6DA0493732D}"/>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F295734A-7D4A-49B5-ADB1-25E951AA73D1}"/>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2E92CBC0-233D-48CD-AACE-EF3AB20010CA}"/>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71EED884-31CC-442F-B201-3A0096CE69DF}"/>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493FE4F8-709B-43A8-BC24-EDF996DD7CA1}"/>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C15EE2B6-33EB-41B8-BA64-2234A73A551E}"/>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99D3701-C4C1-4B4A-A62F-2DA8A7374B0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74E2851-BED4-4BEB-AB24-64771F11765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6908EE8-CD1B-4EF3-9B6F-B4982ABCCCE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ADA6733-5D4B-4764-9D86-7896E13B2A5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沖縄県国頭村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B66D6F4-BFC1-4ECD-9C38-929989872BA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47C950D-E161-4EEE-9340-23C472E67BB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723728D-12A7-42C1-A366-4829B0CB594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EAD2DF7-07F5-4002-AF57-B817A7CEAA7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2280297-BE35-40F1-B993-FD18848807C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94958B4-B4B1-4196-B069-F699DD0ED45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4,512
4,446
194.85
7,294,067
6,797,536
389,120
3,271,679
5,917,627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0401FCB-8676-478C-8636-9891186AC00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7A70936-2AAF-46D8-B853-E99E8D7DF53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7FC0C87-53C5-4EC5-B051-14BAE4085DD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88AB882-BC4B-4F6A-B4E8-5E9BB2C673E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E02DA4D-C709-440A-A49C-5794F65C1EF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649D06E-4882-4F1D-94A4-F77A7B1019EE}"/>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E8EA278-D094-48D9-BD27-76FCF5FD92C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232E0AF-22B6-4A3A-BC7E-A08528FD150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A254110-EA5A-46C3-9296-82D44C9330B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B319D4C-4885-42A2-AB75-316F89060BB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2AF237E-6911-4246-8EE1-BB8FFB380E3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AA46917-AA6A-401D-8952-BD8D8E82944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AA75716-571E-45C2-AE73-A14722560EF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64288A2-F98A-4776-859D-0DCAC8B519D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0CE4A0C-FA26-424B-A6C7-2F74DD3AD39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F5DCD6E-FA0C-4F45-BF23-DFC2B5EF98D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CC46919-F921-4358-B8FD-0353857B48F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D8AC138-E0D8-4F5F-8508-1B969BA45FF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5B4A21D-44D1-4C6A-BBD1-2DC24BC4ED7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79CE5EC-9891-45F1-9038-5F4762E8AA9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575E3E0-7FB6-4DA0-9DDD-D4DD51520CB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A32A147-1DB4-426E-9CF2-A566AA2513E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4ACDECA-871C-4BFE-A489-84FF298F2E9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37B2641-74B2-4A28-B826-83C074B2C92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BE6F1C5-48AA-4D8D-A1B4-EE821020CE8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830D1C5-D6D5-4861-93B0-4B7EE353F45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641A40A-ABE1-4CB1-907E-2B0A99D4482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93377F0-49C0-4ABA-8DA6-518B58F167B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5DA055D-2342-4E28-8893-5F64A1E6D78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67ECB11-F70A-44CD-B90C-9D65BB6C4CF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98B0CBA-A1B8-4750-B4ED-B5744AF6B65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0B539E7-E769-41F3-B96B-71D0E62B680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E70D563C-087C-42DB-B5EE-97A6C51BAE15}"/>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FA356A94-0B84-4C68-8BDA-A21599435295}"/>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3164E21E-5825-42A3-BD90-DDAD254EF5A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765F4BD0-366C-4E1F-83E2-32ABA1243BAC}"/>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5064FBF6-BCBE-407D-90B6-CCAEDE10EA5E}"/>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B320FFA9-20F5-4C79-B238-9CFDAD1C6A53}"/>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DDAC05ED-9D50-48E1-A0D6-701CB149D307}"/>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EBD8F87D-B9AB-4112-858A-D5BFCC5176ED}"/>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5EC7B6AF-9841-4ABA-93CE-1A0B7CC412B7}"/>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FB5B9461-F36C-442E-BF80-DDEB52561506}"/>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AC515DAF-8B87-4E2F-910A-7EBF17A9955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9D5757BC-A359-471A-BBE3-D46F447F7B13}"/>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9C4CA5C0-006E-4D74-A31D-1BFC6704198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xdr:rowOff>
    </xdr:from>
    <xdr:to>
      <xdr:col>24</xdr:col>
      <xdr:colOff>62865</xdr:colOff>
      <xdr:row>42</xdr:row>
      <xdr:rowOff>9525</xdr:rowOff>
    </xdr:to>
    <xdr:cxnSp macro="">
      <xdr:nvCxnSpPr>
        <xdr:cNvPr id="57" name="直線コネクタ 56">
          <a:extLst>
            <a:ext uri="{FF2B5EF4-FFF2-40B4-BE49-F238E27FC236}">
              <a16:creationId xmlns:a16="http://schemas.microsoft.com/office/drawing/2014/main" id="{6B6D65F4-BD3B-46F7-9872-2DA95C199676}"/>
            </a:ext>
          </a:extLst>
        </xdr:cNvPr>
        <xdr:cNvCxnSpPr/>
      </xdr:nvCxnSpPr>
      <xdr:spPr>
        <a:xfrm flipV="1">
          <a:off x="4634865" y="5665470"/>
          <a:ext cx="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13352</xdr:rowOff>
    </xdr:from>
    <xdr:ext cx="405111" cy="259045"/>
    <xdr:sp macro="" textlink="">
      <xdr:nvSpPr>
        <xdr:cNvPr id="58" name="【道路】&#10;有形固定資産減価償却率最小値テキスト">
          <a:extLst>
            <a:ext uri="{FF2B5EF4-FFF2-40B4-BE49-F238E27FC236}">
              <a16:creationId xmlns:a16="http://schemas.microsoft.com/office/drawing/2014/main" id="{64B00DA8-BDC2-46BE-8E63-DCAB23326EA9}"/>
            </a:ext>
          </a:extLst>
        </xdr:cNvPr>
        <xdr:cNvSpPr txBox="1"/>
      </xdr:nvSpPr>
      <xdr:spPr>
        <a:xfrm>
          <a:off x="4673600" y="721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59" name="直線コネクタ 58">
          <a:extLst>
            <a:ext uri="{FF2B5EF4-FFF2-40B4-BE49-F238E27FC236}">
              <a16:creationId xmlns:a16="http://schemas.microsoft.com/office/drawing/2014/main" id="{DB656A9D-F276-4377-83A5-3821781D5A3B}"/>
            </a:ext>
          </a:extLst>
        </xdr:cNvPr>
        <xdr:cNvCxnSpPr/>
      </xdr:nvCxnSpPr>
      <xdr:spPr>
        <a:xfrm>
          <a:off x="4546600" y="721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125747</xdr:rowOff>
    </xdr:from>
    <xdr:ext cx="405111" cy="259045"/>
    <xdr:sp macro="" textlink="">
      <xdr:nvSpPr>
        <xdr:cNvPr id="60" name="【道路】&#10;有形固定資産減価償却率最大値テキスト">
          <a:extLst>
            <a:ext uri="{FF2B5EF4-FFF2-40B4-BE49-F238E27FC236}">
              <a16:creationId xmlns:a16="http://schemas.microsoft.com/office/drawing/2014/main" id="{E2E580D3-6CC0-43DC-AB44-45A555C09CE6}"/>
            </a:ext>
          </a:extLst>
        </xdr:cNvPr>
        <xdr:cNvSpPr txBox="1"/>
      </xdr:nvSpPr>
      <xdr:spPr>
        <a:xfrm>
          <a:off x="4673600" y="544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xdr:rowOff>
    </xdr:from>
    <xdr:to>
      <xdr:col>24</xdr:col>
      <xdr:colOff>152400</xdr:colOff>
      <xdr:row>33</xdr:row>
      <xdr:rowOff>7620</xdr:rowOff>
    </xdr:to>
    <xdr:cxnSp macro="">
      <xdr:nvCxnSpPr>
        <xdr:cNvPr id="61" name="直線コネクタ 60">
          <a:extLst>
            <a:ext uri="{FF2B5EF4-FFF2-40B4-BE49-F238E27FC236}">
              <a16:creationId xmlns:a16="http://schemas.microsoft.com/office/drawing/2014/main" id="{AC1808B4-E751-4513-866D-F94C2BA1C4AE}"/>
            </a:ext>
          </a:extLst>
        </xdr:cNvPr>
        <xdr:cNvCxnSpPr/>
      </xdr:nvCxnSpPr>
      <xdr:spPr>
        <a:xfrm>
          <a:off x="4546600" y="566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63517</xdr:rowOff>
    </xdr:from>
    <xdr:ext cx="405111" cy="259045"/>
    <xdr:sp macro="" textlink="">
      <xdr:nvSpPr>
        <xdr:cNvPr id="62" name="【道路】&#10;有形固定資産減価償却率平均値テキスト">
          <a:extLst>
            <a:ext uri="{FF2B5EF4-FFF2-40B4-BE49-F238E27FC236}">
              <a16:creationId xmlns:a16="http://schemas.microsoft.com/office/drawing/2014/main" id="{4535446A-6344-44AB-8115-181950723FAD}"/>
            </a:ext>
          </a:extLst>
        </xdr:cNvPr>
        <xdr:cNvSpPr txBox="1"/>
      </xdr:nvSpPr>
      <xdr:spPr>
        <a:xfrm>
          <a:off x="4673600" y="6407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40640</xdr:rowOff>
    </xdr:from>
    <xdr:to>
      <xdr:col>24</xdr:col>
      <xdr:colOff>114300</xdr:colOff>
      <xdr:row>38</xdr:row>
      <xdr:rowOff>142240</xdr:rowOff>
    </xdr:to>
    <xdr:sp macro="" textlink="">
      <xdr:nvSpPr>
        <xdr:cNvPr id="63" name="フローチャート: 判断 62">
          <a:extLst>
            <a:ext uri="{FF2B5EF4-FFF2-40B4-BE49-F238E27FC236}">
              <a16:creationId xmlns:a16="http://schemas.microsoft.com/office/drawing/2014/main" id="{FD4134F0-BD6D-4508-82D3-789A0BCD4F05}"/>
            </a:ext>
          </a:extLst>
        </xdr:cNvPr>
        <xdr:cNvSpPr/>
      </xdr:nvSpPr>
      <xdr:spPr>
        <a:xfrm>
          <a:off x="45847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14DDECE5-6782-4A59-9DE6-4AFF87D92D1E}"/>
            </a:ext>
          </a:extLst>
        </xdr:cNvPr>
        <xdr:cNvSpPr/>
      </xdr:nvSpPr>
      <xdr:spPr>
        <a:xfrm>
          <a:off x="3746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a:extLst>
            <a:ext uri="{FF2B5EF4-FFF2-40B4-BE49-F238E27FC236}">
              <a16:creationId xmlns:a16="http://schemas.microsoft.com/office/drawing/2014/main" id="{D7BD143F-7A29-4F01-90F6-5BF22E5D0C27}"/>
            </a:ext>
          </a:extLst>
        </xdr:cNvPr>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27305</xdr:rowOff>
    </xdr:from>
    <xdr:to>
      <xdr:col>10</xdr:col>
      <xdr:colOff>165100</xdr:colOff>
      <xdr:row>38</xdr:row>
      <xdr:rowOff>128905</xdr:rowOff>
    </xdr:to>
    <xdr:sp macro="" textlink="">
      <xdr:nvSpPr>
        <xdr:cNvPr id="66" name="フローチャート: 判断 65">
          <a:extLst>
            <a:ext uri="{FF2B5EF4-FFF2-40B4-BE49-F238E27FC236}">
              <a16:creationId xmlns:a16="http://schemas.microsoft.com/office/drawing/2014/main" id="{139ADF13-8E36-4B54-9311-6B2854C6683B}"/>
            </a:ext>
          </a:extLst>
        </xdr:cNvPr>
        <xdr:cNvSpPr/>
      </xdr:nvSpPr>
      <xdr:spPr>
        <a:xfrm>
          <a:off x="1968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1F328D37-3D87-4260-90D5-4236DF5B765C}"/>
            </a:ext>
          </a:extLst>
        </xdr:cNvPr>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9AB3E60-E04F-4C9D-A387-05FDC8DB148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B6BCD6A-AB73-4AE3-A4A1-6532587B28D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5653755-C49A-4069-B9D0-725A00F950B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E0E4658-2839-4A99-AB95-E31801D4843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14BE109-B774-425B-B131-0A6040582F6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111125</xdr:rowOff>
    </xdr:from>
    <xdr:to>
      <xdr:col>24</xdr:col>
      <xdr:colOff>114300</xdr:colOff>
      <xdr:row>39</xdr:row>
      <xdr:rowOff>41275</xdr:rowOff>
    </xdr:to>
    <xdr:sp macro="" textlink="">
      <xdr:nvSpPr>
        <xdr:cNvPr id="73" name="楕円 72">
          <a:extLst>
            <a:ext uri="{FF2B5EF4-FFF2-40B4-BE49-F238E27FC236}">
              <a16:creationId xmlns:a16="http://schemas.microsoft.com/office/drawing/2014/main" id="{56584D5D-4517-4CCE-A4B4-E4C59B06C6C9}"/>
            </a:ext>
          </a:extLst>
        </xdr:cNvPr>
        <xdr:cNvSpPr/>
      </xdr:nvSpPr>
      <xdr:spPr>
        <a:xfrm>
          <a:off x="45847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89552</xdr:rowOff>
    </xdr:from>
    <xdr:ext cx="405111" cy="259045"/>
    <xdr:sp macro="" textlink="">
      <xdr:nvSpPr>
        <xdr:cNvPr id="74" name="【道路】&#10;有形固定資産減価償却率該当値テキスト">
          <a:extLst>
            <a:ext uri="{FF2B5EF4-FFF2-40B4-BE49-F238E27FC236}">
              <a16:creationId xmlns:a16="http://schemas.microsoft.com/office/drawing/2014/main" id="{E6E43E9F-F9BB-44AF-8CD8-1509BE85CBE2}"/>
            </a:ext>
          </a:extLst>
        </xdr:cNvPr>
        <xdr:cNvSpPr txBox="1"/>
      </xdr:nvSpPr>
      <xdr:spPr>
        <a:xfrm>
          <a:off x="4673600" y="660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86360</xdr:rowOff>
    </xdr:from>
    <xdr:to>
      <xdr:col>20</xdr:col>
      <xdr:colOff>38100</xdr:colOff>
      <xdr:row>39</xdr:row>
      <xdr:rowOff>16510</xdr:rowOff>
    </xdr:to>
    <xdr:sp macro="" textlink="">
      <xdr:nvSpPr>
        <xdr:cNvPr id="75" name="楕円 74">
          <a:extLst>
            <a:ext uri="{FF2B5EF4-FFF2-40B4-BE49-F238E27FC236}">
              <a16:creationId xmlns:a16="http://schemas.microsoft.com/office/drawing/2014/main" id="{63C57D68-2A2A-4E5B-9814-A1B9BFF95B09}"/>
            </a:ext>
          </a:extLst>
        </xdr:cNvPr>
        <xdr:cNvSpPr/>
      </xdr:nvSpPr>
      <xdr:spPr>
        <a:xfrm>
          <a:off x="37465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137160</xdr:rowOff>
    </xdr:from>
    <xdr:to>
      <xdr:col>24</xdr:col>
      <xdr:colOff>63500</xdr:colOff>
      <xdr:row>38</xdr:row>
      <xdr:rowOff>161925</xdr:rowOff>
    </xdr:to>
    <xdr:cxnSp macro="">
      <xdr:nvCxnSpPr>
        <xdr:cNvPr id="76" name="直線コネクタ 75">
          <a:extLst>
            <a:ext uri="{FF2B5EF4-FFF2-40B4-BE49-F238E27FC236}">
              <a16:creationId xmlns:a16="http://schemas.microsoft.com/office/drawing/2014/main" id="{0E5376C0-F4E3-43CF-BBB1-E766B5492A1D}"/>
            </a:ext>
          </a:extLst>
        </xdr:cNvPr>
        <xdr:cNvCxnSpPr/>
      </xdr:nvCxnSpPr>
      <xdr:spPr>
        <a:xfrm>
          <a:off x="3797300" y="665226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65405</xdr:rowOff>
    </xdr:from>
    <xdr:to>
      <xdr:col>15</xdr:col>
      <xdr:colOff>101600</xdr:colOff>
      <xdr:row>38</xdr:row>
      <xdr:rowOff>167005</xdr:rowOff>
    </xdr:to>
    <xdr:sp macro="" textlink="">
      <xdr:nvSpPr>
        <xdr:cNvPr id="77" name="楕円 76">
          <a:extLst>
            <a:ext uri="{FF2B5EF4-FFF2-40B4-BE49-F238E27FC236}">
              <a16:creationId xmlns:a16="http://schemas.microsoft.com/office/drawing/2014/main" id="{6969F5B7-BC2F-4093-B4DE-05E8A341BE27}"/>
            </a:ext>
          </a:extLst>
        </xdr:cNvPr>
        <xdr:cNvSpPr/>
      </xdr:nvSpPr>
      <xdr:spPr>
        <a:xfrm>
          <a:off x="2857500" y="658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116205</xdr:rowOff>
    </xdr:from>
    <xdr:to>
      <xdr:col>19</xdr:col>
      <xdr:colOff>177800</xdr:colOff>
      <xdr:row>38</xdr:row>
      <xdr:rowOff>137160</xdr:rowOff>
    </xdr:to>
    <xdr:cxnSp macro="">
      <xdr:nvCxnSpPr>
        <xdr:cNvPr id="78" name="直線コネクタ 77">
          <a:extLst>
            <a:ext uri="{FF2B5EF4-FFF2-40B4-BE49-F238E27FC236}">
              <a16:creationId xmlns:a16="http://schemas.microsoft.com/office/drawing/2014/main" id="{B14F6F47-ED05-4350-9D64-E78F9499F68D}"/>
            </a:ext>
          </a:extLst>
        </xdr:cNvPr>
        <xdr:cNvCxnSpPr/>
      </xdr:nvCxnSpPr>
      <xdr:spPr>
        <a:xfrm>
          <a:off x="2908300" y="663130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50165</xdr:rowOff>
    </xdr:from>
    <xdr:to>
      <xdr:col>10</xdr:col>
      <xdr:colOff>165100</xdr:colOff>
      <xdr:row>38</xdr:row>
      <xdr:rowOff>151765</xdr:rowOff>
    </xdr:to>
    <xdr:sp macro="" textlink="">
      <xdr:nvSpPr>
        <xdr:cNvPr id="79" name="楕円 78">
          <a:extLst>
            <a:ext uri="{FF2B5EF4-FFF2-40B4-BE49-F238E27FC236}">
              <a16:creationId xmlns:a16="http://schemas.microsoft.com/office/drawing/2014/main" id="{D14F4A64-45AD-4737-8777-8B199C8C6B63}"/>
            </a:ext>
          </a:extLst>
        </xdr:cNvPr>
        <xdr:cNvSpPr/>
      </xdr:nvSpPr>
      <xdr:spPr>
        <a:xfrm>
          <a:off x="19685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100965</xdr:rowOff>
    </xdr:from>
    <xdr:to>
      <xdr:col>15</xdr:col>
      <xdr:colOff>50800</xdr:colOff>
      <xdr:row>38</xdr:row>
      <xdr:rowOff>116205</xdr:rowOff>
    </xdr:to>
    <xdr:cxnSp macro="">
      <xdr:nvCxnSpPr>
        <xdr:cNvPr id="80" name="直線コネクタ 79">
          <a:extLst>
            <a:ext uri="{FF2B5EF4-FFF2-40B4-BE49-F238E27FC236}">
              <a16:creationId xmlns:a16="http://schemas.microsoft.com/office/drawing/2014/main" id="{E108159D-E38A-4AD2-B12F-60AA5030954E}"/>
            </a:ext>
          </a:extLst>
        </xdr:cNvPr>
        <xdr:cNvCxnSpPr/>
      </xdr:nvCxnSpPr>
      <xdr:spPr>
        <a:xfrm>
          <a:off x="2019300" y="661606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36830</xdr:rowOff>
    </xdr:from>
    <xdr:to>
      <xdr:col>6</xdr:col>
      <xdr:colOff>38100</xdr:colOff>
      <xdr:row>38</xdr:row>
      <xdr:rowOff>138430</xdr:rowOff>
    </xdr:to>
    <xdr:sp macro="" textlink="">
      <xdr:nvSpPr>
        <xdr:cNvPr id="81" name="楕円 80">
          <a:extLst>
            <a:ext uri="{FF2B5EF4-FFF2-40B4-BE49-F238E27FC236}">
              <a16:creationId xmlns:a16="http://schemas.microsoft.com/office/drawing/2014/main" id="{8CFEC2A1-7E19-4FD3-AF9C-2F2C386933D0}"/>
            </a:ext>
          </a:extLst>
        </xdr:cNvPr>
        <xdr:cNvSpPr/>
      </xdr:nvSpPr>
      <xdr:spPr>
        <a:xfrm>
          <a:off x="1079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87630</xdr:rowOff>
    </xdr:from>
    <xdr:to>
      <xdr:col>10</xdr:col>
      <xdr:colOff>114300</xdr:colOff>
      <xdr:row>38</xdr:row>
      <xdr:rowOff>100965</xdr:rowOff>
    </xdr:to>
    <xdr:cxnSp macro="">
      <xdr:nvCxnSpPr>
        <xdr:cNvPr id="82" name="直線コネクタ 81">
          <a:extLst>
            <a:ext uri="{FF2B5EF4-FFF2-40B4-BE49-F238E27FC236}">
              <a16:creationId xmlns:a16="http://schemas.microsoft.com/office/drawing/2014/main" id="{CD3DBFA3-9183-4F71-8747-B2DD259655F0}"/>
            </a:ext>
          </a:extLst>
        </xdr:cNvPr>
        <xdr:cNvCxnSpPr/>
      </xdr:nvCxnSpPr>
      <xdr:spPr>
        <a:xfrm>
          <a:off x="1130300" y="660273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154957</xdr:rowOff>
    </xdr:from>
    <xdr:ext cx="405111" cy="259045"/>
    <xdr:sp macro="" textlink="">
      <xdr:nvSpPr>
        <xdr:cNvPr id="83" name="n_1aveValue【道路】&#10;有形固定資産減価償却率">
          <a:extLst>
            <a:ext uri="{FF2B5EF4-FFF2-40B4-BE49-F238E27FC236}">
              <a16:creationId xmlns:a16="http://schemas.microsoft.com/office/drawing/2014/main" id="{878FD6D8-B449-4C36-8BA1-0E19818FFD1D}"/>
            </a:ext>
          </a:extLst>
        </xdr:cNvPr>
        <xdr:cNvSpPr txBox="1"/>
      </xdr:nvSpPr>
      <xdr:spPr>
        <a:xfrm>
          <a:off x="35820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132097</xdr:rowOff>
    </xdr:from>
    <xdr:ext cx="405111" cy="259045"/>
    <xdr:sp macro="" textlink="">
      <xdr:nvSpPr>
        <xdr:cNvPr id="84" name="n_2aveValue【道路】&#10;有形固定資産減価償却率">
          <a:extLst>
            <a:ext uri="{FF2B5EF4-FFF2-40B4-BE49-F238E27FC236}">
              <a16:creationId xmlns:a16="http://schemas.microsoft.com/office/drawing/2014/main" id="{3934143E-CA16-4ED3-AE75-0BA5CEEF8B1B}"/>
            </a:ext>
          </a:extLst>
        </xdr:cNvPr>
        <xdr:cNvSpPr txBox="1"/>
      </xdr:nvSpPr>
      <xdr:spPr>
        <a:xfrm>
          <a:off x="2705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145432</xdr:rowOff>
    </xdr:from>
    <xdr:ext cx="405111" cy="259045"/>
    <xdr:sp macro="" textlink="">
      <xdr:nvSpPr>
        <xdr:cNvPr id="85" name="n_3aveValue【道路】&#10;有形固定資産減価償却率">
          <a:extLst>
            <a:ext uri="{FF2B5EF4-FFF2-40B4-BE49-F238E27FC236}">
              <a16:creationId xmlns:a16="http://schemas.microsoft.com/office/drawing/2014/main" id="{D8A09E74-A057-445C-83FC-B7A60E930E57}"/>
            </a:ext>
          </a:extLst>
        </xdr:cNvPr>
        <xdr:cNvSpPr txBox="1"/>
      </xdr:nvSpPr>
      <xdr:spPr>
        <a:xfrm>
          <a:off x="18167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80662</xdr:rowOff>
    </xdr:from>
    <xdr:ext cx="405111" cy="259045"/>
    <xdr:sp macro="" textlink="">
      <xdr:nvSpPr>
        <xdr:cNvPr id="86" name="n_4aveValue【道路】&#10;有形固定資産減価償却率">
          <a:extLst>
            <a:ext uri="{FF2B5EF4-FFF2-40B4-BE49-F238E27FC236}">
              <a16:creationId xmlns:a16="http://schemas.microsoft.com/office/drawing/2014/main" id="{033BE962-1565-4C2C-B823-FDAE33F5DB24}"/>
            </a:ext>
          </a:extLst>
        </xdr:cNvPr>
        <xdr:cNvSpPr txBox="1"/>
      </xdr:nvSpPr>
      <xdr:spPr>
        <a:xfrm>
          <a:off x="927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7637</xdr:rowOff>
    </xdr:from>
    <xdr:ext cx="405111" cy="259045"/>
    <xdr:sp macro="" textlink="">
      <xdr:nvSpPr>
        <xdr:cNvPr id="87" name="n_1mainValue【道路】&#10;有形固定資産減価償却率">
          <a:extLst>
            <a:ext uri="{FF2B5EF4-FFF2-40B4-BE49-F238E27FC236}">
              <a16:creationId xmlns:a16="http://schemas.microsoft.com/office/drawing/2014/main" id="{1A424970-D2B6-48A9-9BCC-7D4EB19BA223}"/>
            </a:ext>
          </a:extLst>
        </xdr:cNvPr>
        <xdr:cNvSpPr txBox="1"/>
      </xdr:nvSpPr>
      <xdr:spPr>
        <a:xfrm>
          <a:off x="3582044" y="669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158132</xdr:rowOff>
    </xdr:from>
    <xdr:ext cx="405111" cy="259045"/>
    <xdr:sp macro="" textlink="">
      <xdr:nvSpPr>
        <xdr:cNvPr id="88" name="n_2mainValue【道路】&#10;有形固定資産減価償却率">
          <a:extLst>
            <a:ext uri="{FF2B5EF4-FFF2-40B4-BE49-F238E27FC236}">
              <a16:creationId xmlns:a16="http://schemas.microsoft.com/office/drawing/2014/main" id="{FDCDA549-880A-4E84-9876-047A7D97EC0B}"/>
            </a:ext>
          </a:extLst>
        </xdr:cNvPr>
        <xdr:cNvSpPr txBox="1"/>
      </xdr:nvSpPr>
      <xdr:spPr>
        <a:xfrm>
          <a:off x="2705744" y="667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142892</xdr:rowOff>
    </xdr:from>
    <xdr:ext cx="405111" cy="259045"/>
    <xdr:sp macro="" textlink="">
      <xdr:nvSpPr>
        <xdr:cNvPr id="89" name="n_3mainValue【道路】&#10;有形固定資産減価償却率">
          <a:extLst>
            <a:ext uri="{FF2B5EF4-FFF2-40B4-BE49-F238E27FC236}">
              <a16:creationId xmlns:a16="http://schemas.microsoft.com/office/drawing/2014/main" id="{8B0D155F-5965-4B01-8AD2-6E90A69C1397}"/>
            </a:ext>
          </a:extLst>
        </xdr:cNvPr>
        <xdr:cNvSpPr txBox="1"/>
      </xdr:nvSpPr>
      <xdr:spPr>
        <a:xfrm>
          <a:off x="1816744"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129557</xdr:rowOff>
    </xdr:from>
    <xdr:ext cx="405111" cy="259045"/>
    <xdr:sp macro="" textlink="">
      <xdr:nvSpPr>
        <xdr:cNvPr id="90" name="n_4mainValue【道路】&#10;有形固定資産減価償却率">
          <a:extLst>
            <a:ext uri="{FF2B5EF4-FFF2-40B4-BE49-F238E27FC236}">
              <a16:creationId xmlns:a16="http://schemas.microsoft.com/office/drawing/2014/main" id="{9FF60264-2A54-44CE-BA7D-61A64DA36CE8}"/>
            </a:ext>
          </a:extLst>
        </xdr:cNvPr>
        <xdr:cNvSpPr txBox="1"/>
      </xdr:nvSpPr>
      <xdr:spPr>
        <a:xfrm>
          <a:off x="927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393B8E3-184A-4158-9930-04F45CD32DA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4C85A705-7B74-4F4E-9321-A80311D92BB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6F1B1AD0-6162-4B91-B2B5-39676CED689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5CE2882E-3166-4B07-BF5A-3145E58D700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C3A4551-8C91-4AF6-856C-D9BDCB78A73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B97BF85A-9ED2-40F4-AC77-673DC52AF7C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BE3CC2F-42A4-4FF6-8338-98A71B11C21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3DC51D04-E067-4425-9CE3-809BF3F98AD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B8E32FF2-5F11-4DE9-A5BF-185C1D56C14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EA6D0CCD-482E-4ADE-8ACF-31A2001C972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43B19D62-942C-4A3F-B6D5-85286EC24CDD}"/>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2554F42C-6CDF-4EB9-8A2E-A77F0EC94E99}"/>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EF020E04-72AF-429C-BD6D-767F29FFC055}"/>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0749D10E-BDF6-4D1E-888C-A45A546A7BAA}"/>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24BE0C2E-79A4-48BA-8AA9-4A6FDA8E1933}"/>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5E24FC2B-E26A-4259-8D34-64D59D450C36}"/>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12253CE0-9A7B-4911-BF8E-DA2DADA41696}"/>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5C0758CC-BFE2-424C-9026-FFE6E990288B}"/>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ADB968FC-3B65-4ED1-86E0-A2F37CDA8D4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1B6143F9-04C5-4C1A-90B7-63C86FB84CFC}"/>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B1F30B33-4D19-4CF6-82CB-61A3F0D9F13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166086</xdr:rowOff>
    </xdr:from>
    <xdr:to>
      <xdr:col>54</xdr:col>
      <xdr:colOff>189865</xdr:colOff>
      <xdr:row>41</xdr:row>
      <xdr:rowOff>131556</xdr:rowOff>
    </xdr:to>
    <xdr:cxnSp macro="">
      <xdr:nvCxnSpPr>
        <xdr:cNvPr id="112" name="直線コネクタ 111">
          <a:extLst>
            <a:ext uri="{FF2B5EF4-FFF2-40B4-BE49-F238E27FC236}">
              <a16:creationId xmlns:a16="http://schemas.microsoft.com/office/drawing/2014/main" id="{22A56FD0-2459-450D-8029-73DE78CEC23D}"/>
            </a:ext>
          </a:extLst>
        </xdr:cNvPr>
        <xdr:cNvCxnSpPr/>
      </xdr:nvCxnSpPr>
      <xdr:spPr>
        <a:xfrm flipV="1">
          <a:off x="10476865" y="5823936"/>
          <a:ext cx="0" cy="13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135383</xdr:rowOff>
    </xdr:from>
    <xdr:ext cx="469744" cy="259045"/>
    <xdr:sp macro="" textlink="">
      <xdr:nvSpPr>
        <xdr:cNvPr id="113" name="【道路】&#10;一人当たり延長最小値テキスト">
          <a:extLst>
            <a:ext uri="{FF2B5EF4-FFF2-40B4-BE49-F238E27FC236}">
              <a16:creationId xmlns:a16="http://schemas.microsoft.com/office/drawing/2014/main" id="{DA61C463-8E7E-4C6B-B436-C8BDB7AC847D}"/>
            </a:ext>
          </a:extLst>
        </xdr:cNvPr>
        <xdr:cNvSpPr txBox="1"/>
      </xdr:nvSpPr>
      <xdr:spPr>
        <a:xfrm>
          <a:off x="10515600" y="716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131556</xdr:rowOff>
    </xdr:from>
    <xdr:to>
      <xdr:col>55</xdr:col>
      <xdr:colOff>88900</xdr:colOff>
      <xdr:row>41</xdr:row>
      <xdr:rowOff>131556</xdr:rowOff>
    </xdr:to>
    <xdr:cxnSp macro="">
      <xdr:nvCxnSpPr>
        <xdr:cNvPr id="114" name="直線コネクタ 113">
          <a:extLst>
            <a:ext uri="{FF2B5EF4-FFF2-40B4-BE49-F238E27FC236}">
              <a16:creationId xmlns:a16="http://schemas.microsoft.com/office/drawing/2014/main" id="{44D1E5CB-7276-443F-9C42-895AA74E9817}"/>
            </a:ext>
          </a:extLst>
        </xdr:cNvPr>
        <xdr:cNvCxnSpPr/>
      </xdr:nvCxnSpPr>
      <xdr:spPr>
        <a:xfrm>
          <a:off x="10388600" y="716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112763</xdr:rowOff>
    </xdr:from>
    <xdr:ext cx="599010" cy="259045"/>
    <xdr:sp macro="" textlink="">
      <xdr:nvSpPr>
        <xdr:cNvPr id="115" name="【道路】&#10;一人当たり延長最大値テキスト">
          <a:extLst>
            <a:ext uri="{FF2B5EF4-FFF2-40B4-BE49-F238E27FC236}">
              <a16:creationId xmlns:a16="http://schemas.microsoft.com/office/drawing/2014/main" id="{DE30A4A6-FADC-4CD7-BCBC-CEB84115055D}"/>
            </a:ext>
          </a:extLst>
        </xdr:cNvPr>
        <xdr:cNvSpPr txBox="1"/>
      </xdr:nvSpPr>
      <xdr:spPr>
        <a:xfrm>
          <a:off x="10515600" y="559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166086</xdr:rowOff>
    </xdr:from>
    <xdr:to>
      <xdr:col>55</xdr:col>
      <xdr:colOff>88900</xdr:colOff>
      <xdr:row>33</xdr:row>
      <xdr:rowOff>166086</xdr:rowOff>
    </xdr:to>
    <xdr:cxnSp macro="">
      <xdr:nvCxnSpPr>
        <xdr:cNvPr id="116" name="直線コネクタ 115">
          <a:extLst>
            <a:ext uri="{FF2B5EF4-FFF2-40B4-BE49-F238E27FC236}">
              <a16:creationId xmlns:a16="http://schemas.microsoft.com/office/drawing/2014/main" id="{9BF4D7DF-BB17-4E2E-ABCC-4969B854EF58}"/>
            </a:ext>
          </a:extLst>
        </xdr:cNvPr>
        <xdr:cNvCxnSpPr/>
      </xdr:nvCxnSpPr>
      <xdr:spPr>
        <a:xfrm>
          <a:off x="10388600" y="582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118298</xdr:rowOff>
    </xdr:from>
    <xdr:ext cx="534377" cy="259045"/>
    <xdr:sp macro="" textlink="">
      <xdr:nvSpPr>
        <xdr:cNvPr id="117" name="【道路】&#10;一人当たり延長平均値テキスト">
          <a:extLst>
            <a:ext uri="{FF2B5EF4-FFF2-40B4-BE49-F238E27FC236}">
              <a16:creationId xmlns:a16="http://schemas.microsoft.com/office/drawing/2014/main" id="{B81979CC-3F16-491F-B0C8-D29B69712BD0}"/>
            </a:ext>
          </a:extLst>
        </xdr:cNvPr>
        <xdr:cNvSpPr txBox="1"/>
      </xdr:nvSpPr>
      <xdr:spPr>
        <a:xfrm>
          <a:off x="10515600" y="6804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95421</xdr:rowOff>
    </xdr:from>
    <xdr:to>
      <xdr:col>55</xdr:col>
      <xdr:colOff>50800</xdr:colOff>
      <xdr:row>41</xdr:row>
      <xdr:rowOff>25571</xdr:rowOff>
    </xdr:to>
    <xdr:sp macro="" textlink="">
      <xdr:nvSpPr>
        <xdr:cNvPr id="118" name="フローチャート: 判断 117">
          <a:extLst>
            <a:ext uri="{FF2B5EF4-FFF2-40B4-BE49-F238E27FC236}">
              <a16:creationId xmlns:a16="http://schemas.microsoft.com/office/drawing/2014/main" id="{7CDC4CC3-1791-44B3-A0D9-EBF925A39ACC}"/>
            </a:ext>
          </a:extLst>
        </xdr:cNvPr>
        <xdr:cNvSpPr/>
      </xdr:nvSpPr>
      <xdr:spPr>
        <a:xfrm>
          <a:off x="10426700" y="695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108476</xdr:rowOff>
    </xdr:from>
    <xdr:to>
      <xdr:col>50</xdr:col>
      <xdr:colOff>165100</xdr:colOff>
      <xdr:row>41</xdr:row>
      <xdr:rowOff>38626</xdr:rowOff>
    </xdr:to>
    <xdr:sp macro="" textlink="">
      <xdr:nvSpPr>
        <xdr:cNvPr id="119" name="フローチャート: 判断 118">
          <a:extLst>
            <a:ext uri="{FF2B5EF4-FFF2-40B4-BE49-F238E27FC236}">
              <a16:creationId xmlns:a16="http://schemas.microsoft.com/office/drawing/2014/main" id="{AA5EAA3D-02E8-4829-BF80-817C5487DE1A}"/>
            </a:ext>
          </a:extLst>
        </xdr:cNvPr>
        <xdr:cNvSpPr/>
      </xdr:nvSpPr>
      <xdr:spPr>
        <a:xfrm>
          <a:off x="9588500" y="696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113825</xdr:rowOff>
    </xdr:from>
    <xdr:to>
      <xdr:col>46</xdr:col>
      <xdr:colOff>38100</xdr:colOff>
      <xdr:row>41</xdr:row>
      <xdr:rowOff>43975</xdr:rowOff>
    </xdr:to>
    <xdr:sp macro="" textlink="">
      <xdr:nvSpPr>
        <xdr:cNvPr id="120" name="フローチャート: 判断 119">
          <a:extLst>
            <a:ext uri="{FF2B5EF4-FFF2-40B4-BE49-F238E27FC236}">
              <a16:creationId xmlns:a16="http://schemas.microsoft.com/office/drawing/2014/main" id="{51734191-4BD6-437C-BE91-FEAAFC2A9084}"/>
            </a:ext>
          </a:extLst>
        </xdr:cNvPr>
        <xdr:cNvSpPr/>
      </xdr:nvSpPr>
      <xdr:spPr>
        <a:xfrm>
          <a:off x="8699500" y="697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136767</xdr:rowOff>
    </xdr:from>
    <xdr:to>
      <xdr:col>41</xdr:col>
      <xdr:colOff>101600</xdr:colOff>
      <xdr:row>41</xdr:row>
      <xdr:rowOff>66917</xdr:rowOff>
    </xdr:to>
    <xdr:sp macro="" textlink="">
      <xdr:nvSpPr>
        <xdr:cNvPr id="121" name="フローチャート: 判断 120">
          <a:extLst>
            <a:ext uri="{FF2B5EF4-FFF2-40B4-BE49-F238E27FC236}">
              <a16:creationId xmlns:a16="http://schemas.microsoft.com/office/drawing/2014/main" id="{E808E1E1-5154-44CD-9C34-B371AA7577BD}"/>
            </a:ext>
          </a:extLst>
        </xdr:cNvPr>
        <xdr:cNvSpPr/>
      </xdr:nvSpPr>
      <xdr:spPr>
        <a:xfrm>
          <a:off x="7810500" y="699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126238</xdr:rowOff>
    </xdr:from>
    <xdr:to>
      <xdr:col>36</xdr:col>
      <xdr:colOff>165100</xdr:colOff>
      <xdr:row>41</xdr:row>
      <xdr:rowOff>56388</xdr:rowOff>
    </xdr:to>
    <xdr:sp macro="" textlink="">
      <xdr:nvSpPr>
        <xdr:cNvPr id="122" name="フローチャート: 判断 121">
          <a:extLst>
            <a:ext uri="{FF2B5EF4-FFF2-40B4-BE49-F238E27FC236}">
              <a16:creationId xmlns:a16="http://schemas.microsoft.com/office/drawing/2014/main" id="{8EEC49FE-9691-4A55-A9AC-0183C245AC82}"/>
            </a:ext>
          </a:extLst>
        </xdr:cNvPr>
        <xdr:cNvSpPr/>
      </xdr:nvSpPr>
      <xdr:spPr>
        <a:xfrm>
          <a:off x="6921500" y="6984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5A26B9F0-D5CC-440C-B4B5-A8AC4E4E998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A7A2B30D-AA88-4855-B5DE-C4BB8A6130B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7561FB1-6B60-4D22-BFAA-92CFD8FBBFC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2151675-B351-4E5A-9C34-3E09D93E07D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EA68C8E-7162-4B86-9CA4-AD9FE8FCC8B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34820</xdr:rowOff>
    </xdr:from>
    <xdr:to>
      <xdr:col>55</xdr:col>
      <xdr:colOff>50800</xdr:colOff>
      <xdr:row>41</xdr:row>
      <xdr:rowOff>136420</xdr:rowOff>
    </xdr:to>
    <xdr:sp macro="" textlink="">
      <xdr:nvSpPr>
        <xdr:cNvPr id="128" name="楕円 127">
          <a:extLst>
            <a:ext uri="{FF2B5EF4-FFF2-40B4-BE49-F238E27FC236}">
              <a16:creationId xmlns:a16="http://schemas.microsoft.com/office/drawing/2014/main" id="{DD18711F-BB5A-4480-9688-D5548F7E48E8}"/>
            </a:ext>
          </a:extLst>
        </xdr:cNvPr>
        <xdr:cNvSpPr/>
      </xdr:nvSpPr>
      <xdr:spPr>
        <a:xfrm>
          <a:off x="10426700" y="706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121197</xdr:rowOff>
    </xdr:from>
    <xdr:ext cx="534377" cy="259045"/>
    <xdr:sp macro="" textlink="">
      <xdr:nvSpPr>
        <xdr:cNvPr id="129" name="【道路】&#10;一人当たり延長該当値テキスト">
          <a:extLst>
            <a:ext uri="{FF2B5EF4-FFF2-40B4-BE49-F238E27FC236}">
              <a16:creationId xmlns:a16="http://schemas.microsoft.com/office/drawing/2014/main" id="{C5F4F3B7-7288-4C7E-A743-47AC8F84FCFA}"/>
            </a:ext>
          </a:extLst>
        </xdr:cNvPr>
        <xdr:cNvSpPr txBox="1"/>
      </xdr:nvSpPr>
      <xdr:spPr>
        <a:xfrm>
          <a:off x="10515600" y="697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34734</xdr:rowOff>
    </xdr:from>
    <xdr:to>
      <xdr:col>50</xdr:col>
      <xdr:colOff>165100</xdr:colOff>
      <xdr:row>41</xdr:row>
      <xdr:rowOff>136334</xdr:rowOff>
    </xdr:to>
    <xdr:sp macro="" textlink="">
      <xdr:nvSpPr>
        <xdr:cNvPr id="130" name="楕円 129">
          <a:extLst>
            <a:ext uri="{FF2B5EF4-FFF2-40B4-BE49-F238E27FC236}">
              <a16:creationId xmlns:a16="http://schemas.microsoft.com/office/drawing/2014/main" id="{CAAF177F-5763-4002-B40D-DDD2A15C8EF9}"/>
            </a:ext>
          </a:extLst>
        </xdr:cNvPr>
        <xdr:cNvSpPr/>
      </xdr:nvSpPr>
      <xdr:spPr>
        <a:xfrm>
          <a:off x="9588500" y="706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85534</xdr:rowOff>
    </xdr:from>
    <xdr:to>
      <xdr:col>55</xdr:col>
      <xdr:colOff>0</xdr:colOff>
      <xdr:row>41</xdr:row>
      <xdr:rowOff>85620</xdr:rowOff>
    </xdr:to>
    <xdr:cxnSp macro="">
      <xdr:nvCxnSpPr>
        <xdr:cNvPr id="131" name="直線コネクタ 130">
          <a:extLst>
            <a:ext uri="{FF2B5EF4-FFF2-40B4-BE49-F238E27FC236}">
              <a16:creationId xmlns:a16="http://schemas.microsoft.com/office/drawing/2014/main" id="{C324B49A-84EC-41A1-A981-206A65EA8004}"/>
            </a:ext>
          </a:extLst>
        </xdr:cNvPr>
        <xdr:cNvCxnSpPr/>
      </xdr:nvCxnSpPr>
      <xdr:spPr>
        <a:xfrm>
          <a:off x="9639300" y="7114984"/>
          <a:ext cx="838200" cy="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32279</xdr:rowOff>
    </xdr:from>
    <xdr:to>
      <xdr:col>46</xdr:col>
      <xdr:colOff>38100</xdr:colOff>
      <xdr:row>41</xdr:row>
      <xdr:rowOff>133879</xdr:rowOff>
    </xdr:to>
    <xdr:sp macro="" textlink="">
      <xdr:nvSpPr>
        <xdr:cNvPr id="132" name="楕円 131">
          <a:extLst>
            <a:ext uri="{FF2B5EF4-FFF2-40B4-BE49-F238E27FC236}">
              <a16:creationId xmlns:a16="http://schemas.microsoft.com/office/drawing/2014/main" id="{7654ED9E-DFC1-4980-945E-6A7DEB608DF5}"/>
            </a:ext>
          </a:extLst>
        </xdr:cNvPr>
        <xdr:cNvSpPr/>
      </xdr:nvSpPr>
      <xdr:spPr>
        <a:xfrm>
          <a:off x="8699500" y="7061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83079</xdr:rowOff>
    </xdr:from>
    <xdr:to>
      <xdr:col>50</xdr:col>
      <xdr:colOff>114300</xdr:colOff>
      <xdr:row>41</xdr:row>
      <xdr:rowOff>85534</xdr:rowOff>
    </xdr:to>
    <xdr:cxnSp macro="">
      <xdr:nvCxnSpPr>
        <xdr:cNvPr id="133" name="直線コネクタ 132">
          <a:extLst>
            <a:ext uri="{FF2B5EF4-FFF2-40B4-BE49-F238E27FC236}">
              <a16:creationId xmlns:a16="http://schemas.microsoft.com/office/drawing/2014/main" id="{A432BB71-C744-4938-A4B6-40806C617816}"/>
            </a:ext>
          </a:extLst>
        </xdr:cNvPr>
        <xdr:cNvCxnSpPr/>
      </xdr:nvCxnSpPr>
      <xdr:spPr>
        <a:xfrm>
          <a:off x="8750300" y="7112529"/>
          <a:ext cx="889000" cy="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35904</xdr:rowOff>
    </xdr:from>
    <xdr:to>
      <xdr:col>41</xdr:col>
      <xdr:colOff>101600</xdr:colOff>
      <xdr:row>41</xdr:row>
      <xdr:rowOff>137504</xdr:rowOff>
    </xdr:to>
    <xdr:sp macro="" textlink="">
      <xdr:nvSpPr>
        <xdr:cNvPr id="134" name="楕円 133">
          <a:extLst>
            <a:ext uri="{FF2B5EF4-FFF2-40B4-BE49-F238E27FC236}">
              <a16:creationId xmlns:a16="http://schemas.microsoft.com/office/drawing/2014/main" id="{35A3EA7C-86D2-453F-9819-C7C160C76D7F}"/>
            </a:ext>
          </a:extLst>
        </xdr:cNvPr>
        <xdr:cNvSpPr/>
      </xdr:nvSpPr>
      <xdr:spPr>
        <a:xfrm>
          <a:off x="7810500" y="706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83079</xdr:rowOff>
    </xdr:from>
    <xdr:to>
      <xdr:col>45</xdr:col>
      <xdr:colOff>177800</xdr:colOff>
      <xdr:row>41</xdr:row>
      <xdr:rowOff>86704</xdr:rowOff>
    </xdr:to>
    <xdr:cxnSp macro="">
      <xdr:nvCxnSpPr>
        <xdr:cNvPr id="135" name="直線コネクタ 134">
          <a:extLst>
            <a:ext uri="{FF2B5EF4-FFF2-40B4-BE49-F238E27FC236}">
              <a16:creationId xmlns:a16="http://schemas.microsoft.com/office/drawing/2014/main" id="{C8CF4F0D-9A8D-479F-AEA0-06C9B081984F}"/>
            </a:ext>
          </a:extLst>
        </xdr:cNvPr>
        <xdr:cNvCxnSpPr/>
      </xdr:nvCxnSpPr>
      <xdr:spPr>
        <a:xfrm flipV="1">
          <a:off x="7861300" y="7112529"/>
          <a:ext cx="889000" cy="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36482</xdr:rowOff>
    </xdr:from>
    <xdr:to>
      <xdr:col>36</xdr:col>
      <xdr:colOff>165100</xdr:colOff>
      <xdr:row>41</xdr:row>
      <xdr:rowOff>138082</xdr:rowOff>
    </xdr:to>
    <xdr:sp macro="" textlink="">
      <xdr:nvSpPr>
        <xdr:cNvPr id="136" name="楕円 135">
          <a:extLst>
            <a:ext uri="{FF2B5EF4-FFF2-40B4-BE49-F238E27FC236}">
              <a16:creationId xmlns:a16="http://schemas.microsoft.com/office/drawing/2014/main" id="{6FC1DC81-F9D0-4074-AAC7-D589D18B25F0}"/>
            </a:ext>
          </a:extLst>
        </xdr:cNvPr>
        <xdr:cNvSpPr/>
      </xdr:nvSpPr>
      <xdr:spPr>
        <a:xfrm>
          <a:off x="6921500" y="706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86704</xdr:rowOff>
    </xdr:from>
    <xdr:to>
      <xdr:col>41</xdr:col>
      <xdr:colOff>50800</xdr:colOff>
      <xdr:row>41</xdr:row>
      <xdr:rowOff>87282</xdr:rowOff>
    </xdr:to>
    <xdr:cxnSp macro="">
      <xdr:nvCxnSpPr>
        <xdr:cNvPr id="137" name="直線コネクタ 136">
          <a:extLst>
            <a:ext uri="{FF2B5EF4-FFF2-40B4-BE49-F238E27FC236}">
              <a16:creationId xmlns:a16="http://schemas.microsoft.com/office/drawing/2014/main" id="{CC851F01-41B7-4690-ADEB-4BA68DCC9F8B}"/>
            </a:ext>
          </a:extLst>
        </xdr:cNvPr>
        <xdr:cNvCxnSpPr/>
      </xdr:nvCxnSpPr>
      <xdr:spPr>
        <a:xfrm flipV="1">
          <a:off x="6972300" y="7116154"/>
          <a:ext cx="889000" cy="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55153</xdr:rowOff>
    </xdr:from>
    <xdr:ext cx="534377" cy="259045"/>
    <xdr:sp macro="" textlink="">
      <xdr:nvSpPr>
        <xdr:cNvPr id="138" name="n_1aveValue【道路】&#10;一人当たり延長">
          <a:extLst>
            <a:ext uri="{FF2B5EF4-FFF2-40B4-BE49-F238E27FC236}">
              <a16:creationId xmlns:a16="http://schemas.microsoft.com/office/drawing/2014/main" id="{28D2857D-AD83-4210-A66B-76F754D0DE83}"/>
            </a:ext>
          </a:extLst>
        </xdr:cNvPr>
        <xdr:cNvSpPr txBox="1"/>
      </xdr:nvSpPr>
      <xdr:spPr>
        <a:xfrm>
          <a:off x="9359411" y="674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60502</xdr:rowOff>
    </xdr:from>
    <xdr:ext cx="534377" cy="259045"/>
    <xdr:sp macro="" textlink="">
      <xdr:nvSpPr>
        <xdr:cNvPr id="139" name="n_2aveValue【道路】&#10;一人当たり延長">
          <a:extLst>
            <a:ext uri="{FF2B5EF4-FFF2-40B4-BE49-F238E27FC236}">
              <a16:creationId xmlns:a16="http://schemas.microsoft.com/office/drawing/2014/main" id="{4633965A-0932-49E1-B587-A1354D9D678C}"/>
            </a:ext>
          </a:extLst>
        </xdr:cNvPr>
        <xdr:cNvSpPr txBox="1"/>
      </xdr:nvSpPr>
      <xdr:spPr>
        <a:xfrm>
          <a:off x="8483111" y="6747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83444</xdr:rowOff>
    </xdr:from>
    <xdr:ext cx="534377" cy="259045"/>
    <xdr:sp macro="" textlink="">
      <xdr:nvSpPr>
        <xdr:cNvPr id="140" name="n_3aveValue【道路】&#10;一人当たり延長">
          <a:extLst>
            <a:ext uri="{FF2B5EF4-FFF2-40B4-BE49-F238E27FC236}">
              <a16:creationId xmlns:a16="http://schemas.microsoft.com/office/drawing/2014/main" id="{F6A51187-F45E-4CF1-BFF3-8087CE0309C6}"/>
            </a:ext>
          </a:extLst>
        </xdr:cNvPr>
        <xdr:cNvSpPr txBox="1"/>
      </xdr:nvSpPr>
      <xdr:spPr>
        <a:xfrm>
          <a:off x="7594111" y="676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72915</xdr:rowOff>
    </xdr:from>
    <xdr:ext cx="534377" cy="259045"/>
    <xdr:sp macro="" textlink="">
      <xdr:nvSpPr>
        <xdr:cNvPr id="141" name="n_4aveValue【道路】&#10;一人当たり延長">
          <a:extLst>
            <a:ext uri="{FF2B5EF4-FFF2-40B4-BE49-F238E27FC236}">
              <a16:creationId xmlns:a16="http://schemas.microsoft.com/office/drawing/2014/main" id="{8A497734-4E1E-4485-B1D0-C38BD3337FA3}"/>
            </a:ext>
          </a:extLst>
        </xdr:cNvPr>
        <xdr:cNvSpPr txBox="1"/>
      </xdr:nvSpPr>
      <xdr:spPr>
        <a:xfrm>
          <a:off x="6705111" y="675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127461</xdr:rowOff>
    </xdr:from>
    <xdr:ext cx="534377" cy="259045"/>
    <xdr:sp macro="" textlink="">
      <xdr:nvSpPr>
        <xdr:cNvPr id="142" name="n_1mainValue【道路】&#10;一人当たり延長">
          <a:extLst>
            <a:ext uri="{FF2B5EF4-FFF2-40B4-BE49-F238E27FC236}">
              <a16:creationId xmlns:a16="http://schemas.microsoft.com/office/drawing/2014/main" id="{24CA571A-5205-4101-B9A6-61ACFFA2874C}"/>
            </a:ext>
          </a:extLst>
        </xdr:cNvPr>
        <xdr:cNvSpPr txBox="1"/>
      </xdr:nvSpPr>
      <xdr:spPr>
        <a:xfrm>
          <a:off x="9359411" y="715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125006</xdr:rowOff>
    </xdr:from>
    <xdr:ext cx="534377" cy="259045"/>
    <xdr:sp macro="" textlink="">
      <xdr:nvSpPr>
        <xdr:cNvPr id="143" name="n_2mainValue【道路】&#10;一人当たり延長">
          <a:extLst>
            <a:ext uri="{FF2B5EF4-FFF2-40B4-BE49-F238E27FC236}">
              <a16:creationId xmlns:a16="http://schemas.microsoft.com/office/drawing/2014/main" id="{8FA322E8-DA93-43D1-88EA-5D59557BB773}"/>
            </a:ext>
          </a:extLst>
        </xdr:cNvPr>
        <xdr:cNvSpPr txBox="1"/>
      </xdr:nvSpPr>
      <xdr:spPr>
        <a:xfrm>
          <a:off x="8483111" y="715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128631</xdr:rowOff>
    </xdr:from>
    <xdr:ext cx="534377" cy="259045"/>
    <xdr:sp macro="" textlink="">
      <xdr:nvSpPr>
        <xdr:cNvPr id="144" name="n_3mainValue【道路】&#10;一人当たり延長">
          <a:extLst>
            <a:ext uri="{FF2B5EF4-FFF2-40B4-BE49-F238E27FC236}">
              <a16:creationId xmlns:a16="http://schemas.microsoft.com/office/drawing/2014/main" id="{C3EE1BB8-BE59-4453-B2F9-230DC7F0E7AF}"/>
            </a:ext>
          </a:extLst>
        </xdr:cNvPr>
        <xdr:cNvSpPr txBox="1"/>
      </xdr:nvSpPr>
      <xdr:spPr>
        <a:xfrm>
          <a:off x="7594111" y="715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129209</xdr:rowOff>
    </xdr:from>
    <xdr:ext cx="534377" cy="259045"/>
    <xdr:sp macro="" textlink="">
      <xdr:nvSpPr>
        <xdr:cNvPr id="145" name="n_4mainValue【道路】&#10;一人当たり延長">
          <a:extLst>
            <a:ext uri="{FF2B5EF4-FFF2-40B4-BE49-F238E27FC236}">
              <a16:creationId xmlns:a16="http://schemas.microsoft.com/office/drawing/2014/main" id="{B1FEE538-E01C-4E92-917E-1CD6C421212D}"/>
            </a:ext>
          </a:extLst>
        </xdr:cNvPr>
        <xdr:cNvSpPr txBox="1"/>
      </xdr:nvSpPr>
      <xdr:spPr>
        <a:xfrm>
          <a:off x="6705111" y="715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4154C92B-2DAC-406F-AF5D-54E8F3EB9E8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A4347C81-A5A6-4D0C-84DB-D7EFAF99474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1126879D-63EA-46C7-B3E0-C7131ADDD4E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DA1CD24E-1864-4210-B5D6-D21953D30CF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8D730563-88A1-4B6B-AA84-1010CCB87E0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40367E92-0984-462F-9A79-2ADC0257513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78760D8C-7CD3-411F-935B-CF764598BA9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A4D5DFAD-06ED-469A-8334-BB4E0408A93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6B3C6365-DD58-4A72-9D17-7185E1F078C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994E484A-68C5-4A79-A5E1-0C780005D96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40BBD840-0859-4C5C-A7F1-2D6B3BD2ACD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9A1A2BB0-953E-49E3-B40F-02550F0C479B}"/>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8A276277-41EE-4717-80E1-1A389578518E}"/>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0C1D340B-FC29-4105-A6B9-F8BDB33B3C8B}"/>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E3D4AC8D-83E4-46A8-AE41-85FFE49A1356}"/>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48C00C6A-7632-42B9-B521-9BE15B017C4B}"/>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D7BD9748-DF70-4F2B-A641-1E585CF4A3DF}"/>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5D5A7E58-8FA6-4798-91B4-9DEDF8646698}"/>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51A2B871-FA14-4A70-803B-1C79C7A2AEBC}"/>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1E0A1B6B-AE25-427B-95C9-49B5791F4DF4}"/>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6" name="テキスト ボックス 165">
          <a:extLst>
            <a:ext uri="{FF2B5EF4-FFF2-40B4-BE49-F238E27FC236}">
              <a16:creationId xmlns:a16="http://schemas.microsoft.com/office/drawing/2014/main" id="{DFE98B48-01EB-445C-BF17-437229FB3BFC}"/>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9CB8F255-FD9D-4B32-B1C3-107683F7771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91068F0E-54DC-4C59-8606-24A1D2EBFDD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69" name="直線コネクタ 168">
          <a:extLst>
            <a:ext uri="{FF2B5EF4-FFF2-40B4-BE49-F238E27FC236}">
              <a16:creationId xmlns:a16="http://schemas.microsoft.com/office/drawing/2014/main" id="{8A9F7563-E436-4546-8300-D281BC977303}"/>
            </a:ext>
          </a:extLst>
        </xdr:cNvPr>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70" name="【橋りょう・トンネル】&#10;有形固定資産減価償却率最小値テキスト">
          <a:extLst>
            <a:ext uri="{FF2B5EF4-FFF2-40B4-BE49-F238E27FC236}">
              <a16:creationId xmlns:a16="http://schemas.microsoft.com/office/drawing/2014/main" id="{230723CC-A7D3-4A0A-A823-D62289FEF0DA}"/>
            </a:ext>
          </a:extLst>
        </xdr:cNvPr>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1" name="直線コネクタ 170">
          <a:extLst>
            <a:ext uri="{FF2B5EF4-FFF2-40B4-BE49-F238E27FC236}">
              <a16:creationId xmlns:a16="http://schemas.microsoft.com/office/drawing/2014/main" id="{32E1A0D3-96DD-4E10-AFA9-7E057765B5B7}"/>
            </a:ext>
          </a:extLst>
        </xdr:cNvPr>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2" name="【橋りょう・トンネル】&#10;有形固定資産減価償却率最大値テキスト">
          <a:extLst>
            <a:ext uri="{FF2B5EF4-FFF2-40B4-BE49-F238E27FC236}">
              <a16:creationId xmlns:a16="http://schemas.microsoft.com/office/drawing/2014/main" id="{32148D66-AC71-4944-B8F5-9A54CF5C30F5}"/>
            </a:ext>
          </a:extLst>
        </xdr:cNvPr>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3" name="直線コネクタ 172">
          <a:extLst>
            <a:ext uri="{FF2B5EF4-FFF2-40B4-BE49-F238E27FC236}">
              <a16:creationId xmlns:a16="http://schemas.microsoft.com/office/drawing/2014/main" id="{D16F43CE-5614-45B7-A37E-61FE3AAE727F}"/>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3827</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E4D5F97E-F5AA-4BB0-B3C0-A9483F96C300}"/>
            </a:ext>
          </a:extLst>
        </xdr:cNvPr>
        <xdr:cNvSpPr txBox="1"/>
      </xdr:nvSpPr>
      <xdr:spPr>
        <a:xfrm>
          <a:off x="4673600" y="1029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25400</xdr:rowOff>
    </xdr:from>
    <xdr:to>
      <xdr:col>24</xdr:col>
      <xdr:colOff>114300</xdr:colOff>
      <xdr:row>60</xdr:row>
      <xdr:rowOff>127000</xdr:rowOff>
    </xdr:to>
    <xdr:sp macro="" textlink="">
      <xdr:nvSpPr>
        <xdr:cNvPr id="175" name="フローチャート: 判断 174">
          <a:extLst>
            <a:ext uri="{FF2B5EF4-FFF2-40B4-BE49-F238E27FC236}">
              <a16:creationId xmlns:a16="http://schemas.microsoft.com/office/drawing/2014/main" id="{3458E8F8-8A35-442D-9E43-DC2D4CB91A04}"/>
            </a:ext>
          </a:extLst>
        </xdr:cNvPr>
        <xdr:cNvSpPr/>
      </xdr:nvSpPr>
      <xdr:spPr>
        <a:xfrm>
          <a:off x="45847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12700</xdr:rowOff>
    </xdr:from>
    <xdr:to>
      <xdr:col>20</xdr:col>
      <xdr:colOff>38100</xdr:colOff>
      <xdr:row>60</xdr:row>
      <xdr:rowOff>114300</xdr:rowOff>
    </xdr:to>
    <xdr:sp macro="" textlink="">
      <xdr:nvSpPr>
        <xdr:cNvPr id="176" name="フローチャート: 判断 175">
          <a:extLst>
            <a:ext uri="{FF2B5EF4-FFF2-40B4-BE49-F238E27FC236}">
              <a16:creationId xmlns:a16="http://schemas.microsoft.com/office/drawing/2014/main" id="{4F71C5AD-B3E0-4C5F-AE06-8BE47FD5C509}"/>
            </a:ext>
          </a:extLst>
        </xdr:cNvPr>
        <xdr:cNvSpPr/>
      </xdr:nvSpPr>
      <xdr:spPr>
        <a:xfrm>
          <a:off x="3746500" y="1029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0</xdr:rowOff>
    </xdr:from>
    <xdr:to>
      <xdr:col>15</xdr:col>
      <xdr:colOff>101600</xdr:colOff>
      <xdr:row>60</xdr:row>
      <xdr:rowOff>101600</xdr:rowOff>
    </xdr:to>
    <xdr:sp macro="" textlink="">
      <xdr:nvSpPr>
        <xdr:cNvPr id="177" name="フローチャート: 判断 176">
          <a:extLst>
            <a:ext uri="{FF2B5EF4-FFF2-40B4-BE49-F238E27FC236}">
              <a16:creationId xmlns:a16="http://schemas.microsoft.com/office/drawing/2014/main" id="{D453CA42-0311-4C2A-9063-DAAF34F3725F}"/>
            </a:ext>
          </a:extLst>
        </xdr:cNvPr>
        <xdr:cNvSpPr/>
      </xdr:nvSpPr>
      <xdr:spPr>
        <a:xfrm>
          <a:off x="285750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17780</xdr:rowOff>
    </xdr:from>
    <xdr:to>
      <xdr:col>10</xdr:col>
      <xdr:colOff>165100</xdr:colOff>
      <xdr:row>60</xdr:row>
      <xdr:rowOff>119380</xdr:rowOff>
    </xdr:to>
    <xdr:sp macro="" textlink="">
      <xdr:nvSpPr>
        <xdr:cNvPr id="178" name="フローチャート: 判断 177">
          <a:extLst>
            <a:ext uri="{FF2B5EF4-FFF2-40B4-BE49-F238E27FC236}">
              <a16:creationId xmlns:a16="http://schemas.microsoft.com/office/drawing/2014/main" id="{C3D4079C-1C02-49DA-BAD7-BDFEBA056572}"/>
            </a:ext>
          </a:extLst>
        </xdr:cNvPr>
        <xdr:cNvSpPr/>
      </xdr:nvSpPr>
      <xdr:spPr>
        <a:xfrm>
          <a:off x="1968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153670</xdr:rowOff>
    </xdr:from>
    <xdr:to>
      <xdr:col>6</xdr:col>
      <xdr:colOff>38100</xdr:colOff>
      <xdr:row>60</xdr:row>
      <xdr:rowOff>83820</xdr:rowOff>
    </xdr:to>
    <xdr:sp macro="" textlink="">
      <xdr:nvSpPr>
        <xdr:cNvPr id="179" name="フローチャート: 判断 178">
          <a:extLst>
            <a:ext uri="{FF2B5EF4-FFF2-40B4-BE49-F238E27FC236}">
              <a16:creationId xmlns:a16="http://schemas.microsoft.com/office/drawing/2014/main" id="{1C62955C-E5C6-42E7-AC78-698CA709DFFE}"/>
            </a:ext>
          </a:extLst>
        </xdr:cNvPr>
        <xdr:cNvSpPr/>
      </xdr:nvSpPr>
      <xdr:spPr>
        <a:xfrm>
          <a:off x="1079500" y="1026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207E506B-FEE5-4AC7-91FA-0F69F72BC8F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3CC2A702-A7AE-4EC8-B0D8-4EC6FFCA7BC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25BA7BA-E81E-45BB-BEC3-619748BF3AA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E286351F-585B-42F3-A84A-B8B7508C339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8F81D30-3B7A-4E33-9FF5-C5E86D19E4E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11430</xdr:rowOff>
    </xdr:from>
    <xdr:to>
      <xdr:col>24</xdr:col>
      <xdr:colOff>114300</xdr:colOff>
      <xdr:row>58</xdr:row>
      <xdr:rowOff>113030</xdr:rowOff>
    </xdr:to>
    <xdr:sp macro="" textlink="">
      <xdr:nvSpPr>
        <xdr:cNvPr id="185" name="楕円 184">
          <a:extLst>
            <a:ext uri="{FF2B5EF4-FFF2-40B4-BE49-F238E27FC236}">
              <a16:creationId xmlns:a16="http://schemas.microsoft.com/office/drawing/2014/main" id="{C825A102-2042-4299-8516-40B116CA2DF7}"/>
            </a:ext>
          </a:extLst>
        </xdr:cNvPr>
        <xdr:cNvSpPr/>
      </xdr:nvSpPr>
      <xdr:spPr>
        <a:xfrm>
          <a:off x="4584700" y="995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34307</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C6DE4FD4-3305-4A2B-8569-E3C83003E9AC}"/>
            </a:ext>
          </a:extLst>
        </xdr:cNvPr>
        <xdr:cNvSpPr txBox="1"/>
      </xdr:nvSpPr>
      <xdr:spPr>
        <a:xfrm>
          <a:off x="4673600" y="9806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162560</xdr:rowOff>
    </xdr:from>
    <xdr:to>
      <xdr:col>20</xdr:col>
      <xdr:colOff>38100</xdr:colOff>
      <xdr:row>58</xdr:row>
      <xdr:rowOff>92710</xdr:rowOff>
    </xdr:to>
    <xdr:sp macro="" textlink="">
      <xdr:nvSpPr>
        <xdr:cNvPr id="187" name="楕円 186">
          <a:extLst>
            <a:ext uri="{FF2B5EF4-FFF2-40B4-BE49-F238E27FC236}">
              <a16:creationId xmlns:a16="http://schemas.microsoft.com/office/drawing/2014/main" id="{41D74AD1-A49A-49E0-832B-17EC3428F05E}"/>
            </a:ext>
          </a:extLst>
        </xdr:cNvPr>
        <xdr:cNvSpPr/>
      </xdr:nvSpPr>
      <xdr:spPr>
        <a:xfrm>
          <a:off x="3746500" y="993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41910</xdr:rowOff>
    </xdr:from>
    <xdr:to>
      <xdr:col>24</xdr:col>
      <xdr:colOff>63500</xdr:colOff>
      <xdr:row>58</xdr:row>
      <xdr:rowOff>62230</xdr:rowOff>
    </xdr:to>
    <xdr:cxnSp macro="">
      <xdr:nvCxnSpPr>
        <xdr:cNvPr id="188" name="直線コネクタ 187">
          <a:extLst>
            <a:ext uri="{FF2B5EF4-FFF2-40B4-BE49-F238E27FC236}">
              <a16:creationId xmlns:a16="http://schemas.microsoft.com/office/drawing/2014/main" id="{4DABC3EB-985D-4BFE-8173-F03F9625A719}"/>
            </a:ext>
          </a:extLst>
        </xdr:cNvPr>
        <xdr:cNvCxnSpPr/>
      </xdr:nvCxnSpPr>
      <xdr:spPr>
        <a:xfrm>
          <a:off x="3797300" y="9986010"/>
          <a:ext cx="8382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162560</xdr:rowOff>
    </xdr:from>
    <xdr:to>
      <xdr:col>15</xdr:col>
      <xdr:colOff>101600</xdr:colOff>
      <xdr:row>58</xdr:row>
      <xdr:rowOff>92710</xdr:rowOff>
    </xdr:to>
    <xdr:sp macro="" textlink="">
      <xdr:nvSpPr>
        <xdr:cNvPr id="189" name="楕円 188">
          <a:extLst>
            <a:ext uri="{FF2B5EF4-FFF2-40B4-BE49-F238E27FC236}">
              <a16:creationId xmlns:a16="http://schemas.microsoft.com/office/drawing/2014/main" id="{5BB8CD84-B812-46CA-A9E7-5AB4A00029B9}"/>
            </a:ext>
          </a:extLst>
        </xdr:cNvPr>
        <xdr:cNvSpPr/>
      </xdr:nvSpPr>
      <xdr:spPr>
        <a:xfrm>
          <a:off x="2857500" y="993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41910</xdr:rowOff>
    </xdr:from>
    <xdr:to>
      <xdr:col>19</xdr:col>
      <xdr:colOff>177800</xdr:colOff>
      <xdr:row>58</xdr:row>
      <xdr:rowOff>41910</xdr:rowOff>
    </xdr:to>
    <xdr:cxnSp macro="">
      <xdr:nvCxnSpPr>
        <xdr:cNvPr id="190" name="直線コネクタ 189">
          <a:extLst>
            <a:ext uri="{FF2B5EF4-FFF2-40B4-BE49-F238E27FC236}">
              <a16:creationId xmlns:a16="http://schemas.microsoft.com/office/drawing/2014/main" id="{5330DE92-5D4E-4C6F-B03D-646C61EA0A47}"/>
            </a:ext>
          </a:extLst>
        </xdr:cNvPr>
        <xdr:cNvCxnSpPr/>
      </xdr:nvCxnSpPr>
      <xdr:spPr>
        <a:xfrm>
          <a:off x="2908300" y="99860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156210</xdr:rowOff>
    </xdr:from>
    <xdr:to>
      <xdr:col>10</xdr:col>
      <xdr:colOff>165100</xdr:colOff>
      <xdr:row>58</xdr:row>
      <xdr:rowOff>86360</xdr:rowOff>
    </xdr:to>
    <xdr:sp macro="" textlink="">
      <xdr:nvSpPr>
        <xdr:cNvPr id="191" name="楕円 190">
          <a:extLst>
            <a:ext uri="{FF2B5EF4-FFF2-40B4-BE49-F238E27FC236}">
              <a16:creationId xmlns:a16="http://schemas.microsoft.com/office/drawing/2014/main" id="{57760D32-81DE-407A-8F64-5D8B8120C751}"/>
            </a:ext>
          </a:extLst>
        </xdr:cNvPr>
        <xdr:cNvSpPr/>
      </xdr:nvSpPr>
      <xdr:spPr>
        <a:xfrm>
          <a:off x="19685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35560</xdr:rowOff>
    </xdr:from>
    <xdr:to>
      <xdr:col>15</xdr:col>
      <xdr:colOff>50800</xdr:colOff>
      <xdr:row>58</xdr:row>
      <xdr:rowOff>41910</xdr:rowOff>
    </xdr:to>
    <xdr:cxnSp macro="">
      <xdr:nvCxnSpPr>
        <xdr:cNvPr id="192" name="直線コネクタ 191">
          <a:extLst>
            <a:ext uri="{FF2B5EF4-FFF2-40B4-BE49-F238E27FC236}">
              <a16:creationId xmlns:a16="http://schemas.microsoft.com/office/drawing/2014/main" id="{69A2AAB6-7E62-4E12-B07A-EF18595457E2}"/>
            </a:ext>
          </a:extLst>
        </xdr:cNvPr>
        <xdr:cNvCxnSpPr/>
      </xdr:nvCxnSpPr>
      <xdr:spPr>
        <a:xfrm>
          <a:off x="2019300" y="997966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149860</xdr:rowOff>
    </xdr:from>
    <xdr:to>
      <xdr:col>6</xdr:col>
      <xdr:colOff>38100</xdr:colOff>
      <xdr:row>58</xdr:row>
      <xdr:rowOff>80010</xdr:rowOff>
    </xdr:to>
    <xdr:sp macro="" textlink="">
      <xdr:nvSpPr>
        <xdr:cNvPr id="193" name="楕円 192">
          <a:extLst>
            <a:ext uri="{FF2B5EF4-FFF2-40B4-BE49-F238E27FC236}">
              <a16:creationId xmlns:a16="http://schemas.microsoft.com/office/drawing/2014/main" id="{60CD88F8-4868-4FC8-90AE-74CB8143B612}"/>
            </a:ext>
          </a:extLst>
        </xdr:cNvPr>
        <xdr:cNvSpPr/>
      </xdr:nvSpPr>
      <xdr:spPr>
        <a:xfrm>
          <a:off x="1079500" y="992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29210</xdr:rowOff>
    </xdr:from>
    <xdr:to>
      <xdr:col>10</xdr:col>
      <xdr:colOff>114300</xdr:colOff>
      <xdr:row>58</xdr:row>
      <xdr:rowOff>35560</xdr:rowOff>
    </xdr:to>
    <xdr:cxnSp macro="">
      <xdr:nvCxnSpPr>
        <xdr:cNvPr id="194" name="直線コネクタ 193">
          <a:extLst>
            <a:ext uri="{FF2B5EF4-FFF2-40B4-BE49-F238E27FC236}">
              <a16:creationId xmlns:a16="http://schemas.microsoft.com/office/drawing/2014/main" id="{B539BF8C-72D5-4878-8802-C9E29780F198}"/>
            </a:ext>
          </a:extLst>
        </xdr:cNvPr>
        <xdr:cNvCxnSpPr/>
      </xdr:nvCxnSpPr>
      <xdr:spPr>
        <a:xfrm>
          <a:off x="1130300" y="997331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105427</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808F2999-027C-4D8C-B699-320500F808C4}"/>
            </a:ext>
          </a:extLst>
        </xdr:cNvPr>
        <xdr:cNvSpPr txBox="1"/>
      </xdr:nvSpPr>
      <xdr:spPr>
        <a:xfrm>
          <a:off x="3582044" y="10392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92727</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2BE176A2-D2B6-498B-84FC-EA2AC237B164}"/>
            </a:ext>
          </a:extLst>
        </xdr:cNvPr>
        <xdr:cNvSpPr txBox="1"/>
      </xdr:nvSpPr>
      <xdr:spPr>
        <a:xfrm>
          <a:off x="2705744" y="1037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110507</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8BB5DB31-BDF7-4C15-9B84-C35557A77413}"/>
            </a:ext>
          </a:extLst>
        </xdr:cNvPr>
        <xdr:cNvSpPr txBox="1"/>
      </xdr:nvSpPr>
      <xdr:spPr>
        <a:xfrm>
          <a:off x="1816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74947</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4AA89585-9098-457B-8CE5-FD4C0F56E59A}"/>
            </a:ext>
          </a:extLst>
        </xdr:cNvPr>
        <xdr:cNvSpPr txBox="1"/>
      </xdr:nvSpPr>
      <xdr:spPr>
        <a:xfrm>
          <a:off x="927744" y="1036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109237</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34E4D26E-BF82-4790-B726-4B4197880381}"/>
            </a:ext>
          </a:extLst>
        </xdr:cNvPr>
        <xdr:cNvSpPr txBox="1"/>
      </xdr:nvSpPr>
      <xdr:spPr>
        <a:xfrm>
          <a:off x="3582044" y="971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109237</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536D0087-ED4B-4FB4-B04A-2DF34DA4F3DE}"/>
            </a:ext>
          </a:extLst>
        </xdr:cNvPr>
        <xdr:cNvSpPr txBox="1"/>
      </xdr:nvSpPr>
      <xdr:spPr>
        <a:xfrm>
          <a:off x="2705744" y="971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102887</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D6178278-DD1D-44EF-8DD3-FE07E349B28B}"/>
            </a:ext>
          </a:extLst>
        </xdr:cNvPr>
        <xdr:cNvSpPr txBox="1"/>
      </xdr:nvSpPr>
      <xdr:spPr>
        <a:xfrm>
          <a:off x="1816744" y="9704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96537</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D6541728-B39F-4802-8CCC-3F6DA0DA56E2}"/>
            </a:ext>
          </a:extLst>
        </xdr:cNvPr>
        <xdr:cNvSpPr txBox="1"/>
      </xdr:nvSpPr>
      <xdr:spPr>
        <a:xfrm>
          <a:off x="927744" y="9697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BF092611-F1CD-4E57-A5C8-6C15A29BCD7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C8153F1D-4558-446B-AC7B-66436612450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4B9D6779-6482-4964-80A0-C9CF159F0E5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1D681AAF-E1FD-4157-970A-DB4987D03AC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1A2CB06F-3880-4332-9A9F-54CE334DE56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C4EF3094-78AB-453C-8CB5-50ED2855D05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9F32B537-2C58-4411-92DE-63EE454E4B2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B11A6E8E-FD2D-46AB-8B85-CECFF69A11E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47FAB761-14DB-4D9B-B68E-60E9AA6973A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8B1FE9DC-1167-43F4-A8D9-E881819AF56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8A417C7C-EF5B-4607-BA70-5DEF70FD570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a:extLst>
            <a:ext uri="{FF2B5EF4-FFF2-40B4-BE49-F238E27FC236}">
              <a16:creationId xmlns:a16="http://schemas.microsoft.com/office/drawing/2014/main" id="{0E6D0F29-7D09-4918-9261-6D0390FF9207}"/>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A58C162E-07EA-4FD8-A609-18DBB8DAEEC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6" name="テキスト ボックス 215">
          <a:extLst>
            <a:ext uri="{FF2B5EF4-FFF2-40B4-BE49-F238E27FC236}">
              <a16:creationId xmlns:a16="http://schemas.microsoft.com/office/drawing/2014/main" id="{82041E2B-A338-4144-88D4-12A1A32BB8D7}"/>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8859408D-0872-40D2-AAC1-80BBA917DAE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8" name="テキスト ボックス 217">
          <a:extLst>
            <a:ext uri="{FF2B5EF4-FFF2-40B4-BE49-F238E27FC236}">
              <a16:creationId xmlns:a16="http://schemas.microsoft.com/office/drawing/2014/main" id="{66326CBB-696A-40CA-B969-3852F48B7B6A}"/>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E14E67AA-B981-4BBD-BF65-325D0EC05F04}"/>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0" name="テキスト ボックス 219">
          <a:extLst>
            <a:ext uri="{FF2B5EF4-FFF2-40B4-BE49-F238E27FC236}">
              <a16:creationId xmlns:a16="http://schemas.microsoft.com/office/drawing/2014/main" id="{7431317D-9CB0-40C5-8280-0A90F52C7E75}"/>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56868A03-A3DB-4251-9DA6-44C4D983509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2" name="テキスト ボックス 221">
          <a:extLst>
            <a:ext uri="{FF2B5EF4-FFF2-40B4-BE49-F238E27FC236}">
              <a16:creationId xmlns:a16="http://schemas.microsoft.com/office/drawing/2014/main" id="{A1E2CC45-ED22-4EB6-93F9-61EECC5106AA}"/>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292F56E4-814F-4264-BC48-21E04F8E69D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4" name="テキスト ボックス 223">
          <a:extLst>
            <a:ext uri="{FF2B5EF4-FFF2-40B4-BE49-F238E27FC236}">
              <a16:creationId xmlns:a16="http://schemas.microsoft.com/office/drawing/2014/main" id="{16CFA9B7-9020-43EB-A224-18C62895393F}"/>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5695CE2E-0E61-4D0A-8701-3D2193BFCD7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83700</xdr:rowOff>
    </xdr:from>
    <xdr:to>
      <xdr:col>54</xdr:col>
      <xdr:colOff>189865</xdr:colOff>
      <xdr:row>64</xdr:row>
      <xdr:rowOff>76200</xdr:rowOff>
    </xdr:to>
    <xdr:cxnSp macro="">
      <xdr:nvCxnSpPr>
        <xdr:cNvPr id="226" name="直線コネクタ 225">
          <a:extLst>
            <a:ext uri="{FF2B5EF4-FFF2-40B4-BE49-F238E27FC236}">
              <a16:creationId xmlns:a16="http://schemas.microsoft.com/office/drawing/2014/main" id="{4B5FC50C-A0F8-4209-814C-066C4066A9EE}"/>
            </a:ext>
          </a:extLst>
        </xdr:cNvPr>
        <xdr:cNvCxnSpPr/>
      </xdr:nvCxnSpPr>
      <xdr:spPr>
        <a:xfrm flipV="1">
          <a:off x="10476865" y="9513450"/>
          <a:ext cx="0" cy="153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27" name="【橋りょう・トンネル】&#10;一人当たり有形固定資産（償却資産）額最小値テキスト">
          <a:extLst>
            <a:ext uri="{FF2B5EF4-FFF2-40B4-BE49-F238E27FC236}">
              <a16:creationId xmlns:a16="http://schemas.microsoft.com/office/drawing/2014/main" id="{CB393FC7-B3F8-41C2-89FA-903FA5DBCD43}"/>
            </a:ext>
          </a:extLst>
        </xdr:cNvPr>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28" name="直線コネクタ 227">
          <a:extLst>
            <a:ext uri="{FF2B5EF4-FFF2-40B4-BE49-F238E27FC236}">
              <a16:creationId xmlns:a16="http://schemas.microsoft.com/office/drawing/2014/main" id="{B3C696E1-C482-4615-A110-1CC3663710AA}"/>
            </a:ext>
          </a:extLst>
        </xdr:cNvPr>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30377</xdr:rowOff>
    </xdr:from>
    <xdr:ext cx="754822" cy="259045"/>
    <xdr:sp macro="" textlink="">
      <xdr:nvSpPr>
        <xdr:cNvPr id="229" name="【橋りょう・トンネル】&#10;一人当たり有形固定資産（償却資産）額最大値テキスト">
          <a:extLst>
            <a:ext uri="{FF2B5EF4-FFF2-40B4-BE49-F238E27FC236}">
              <a16:creationId xmlns:a16="http://schemas.microsoft.com/office/drawing/2014/main" id="{77F7EF23-A180-4B4B-9352-1E29C9CD18F5}"/>
            </a:ext>
          </a:extLst>
        </xdr:cNvPr>
        <xdr:cNvSpPr txBox="1"/>
      </xdr:nvSpPr>
      <xdr:spPr>
        <a:xfrm>
          <a:off x="10515600" y="9288677"/>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83700</xdr:rowOff>
    </xdr:from>
    <xdr:to>
      <xdr:col>55</xdr:col>
      <xdr:colOff>88900</xdr:colOff>
      <xdr:row>55</xdr:row>
      <xdr:rowOff>83700</xdr:rowOff>
    </xdr:to>
    <xdr:cxnSp macro="">
      <xdr:nvCxnSpPr>
        <xdr:cNvPr id="230" name="直線コネクタ 229">
          <a:extLst>
            <a:ext uri="{FF2B5EF4-FFF2-40B4-BE49-F238E27FC236}">
              <a16:creationId xmlns:a16="http://schemas.microsoft.com/office/drawing/2014/main" id="{0249D84B-88EE-41EE-8DE1-750FD128D87F}"/>
            </a:ext>
          </a:extLst>
        </xdr:cNvPr>
        <xdr:cNvCxnSpPr/>
      </xdr:nvCxnSpPr>
      <xdr:spPr>
        <a:xfrm>
          <a:off x="10388600" y="9513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38951</xdr:rowOff>
    </xdr:from>
    <xdr:ext cx="690189" cy="259045"/>
    <xdr:sp macro="" textlink="">
      <xdr:nvSpPr>
        <xdr:cNvPr id="231" name="【橋りょう・トンネル】&#10;一人当たり有形固定資産（償却資産）額平均値テキスト">
          <a:extLst>
            <a:ext uri="{FF2B5EF4-FFF2-40B4-BE49-F238E27FC236}">
              <a16:creationId xmlns:a16="http://schemas.microsoft.com/office/drawing/2014/main" id="{DDD8FDD1-856D-4038-ADB6-92759E635643}"/>
            </a:ext>
          </a:extLst>
        </xdr:cNvPr>
        <xdr:cNvSpPr txBox="1"/>
      </xdr:nvSpPr>
      <xdr:spPr>
        <a:xfrm>
          <a:off x="10515600" y="1066885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16074</xdr:rowOff>
    </xdr:from>
    <xdr:to>
      <xdr:col>55</xdr:col>
      <xdr:colOff>50800</xdr:colOff>
      <xdr:row>63</xdr:row>
      <xdr:rowOff>117674</xdr:rowOff>
    </xdr:to>
    <xdr:sp macro="" textlink="">
      <xdr:nvSpPr>
        <xdr:cNvPr id="232" name="フローチャート: 判断 231">
          <a:extLst>
            <a:ext uri="{FF2B5EF4-FFF2-40B4-BE49-F238E27FC236}">
              <a16:creationId xmlns:a16="http://schemas.microsoft.com/office/drawing/2014/main" id="{D913D8DD-588F-42F5-89FA-8528506EBB52}"/>
            </a:ext>
          </a:extLst>
        </xdr:cNvPr>
        <xdr:cNvSpPr/>
      </xdr:nvSpPr>
      <xdr:spPr>
        <a:xfrm>
          <a:off x="10426700" y="1081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33373</xdr:rowOff>
    </xdr:from>
    <xdr:to>
      <xdr:col>50</xdr:col>
      <xdr:colOff>165100</xdr:colOff>
      <xdr:row>63</xdr:row>
      <xdr:rowOff>134973</xdr:rowOff>
    </xdr:to>
    <xdr:sp macro="" textlink="">
      <xdr:nvSpPr>
        <xdr:cNvPr id="233" name="フローチャート: 判断 232">
          <a:extLst>
            <a:ext uri="{FF2B5EF4-FFF2-40B4-BE49-F238E27FC236}">
              <a16:creationId xmlns:a16="http://schemas.microsoft.com/office/drawing/2014/main" id="{50FF642A-14A1-4227-B18B-8DC361BF9E96}"/>
            </a:ext>
          </a:extLst>
        </xdr:cNvPr>
        <xdr:cNvSpPr/>
      </xdr:nvSpPr>
      <xdr:spPr>
        <a:xfrm>
          <a:off x="9588500" y="10834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43789</xdr:rowOff>
    </xdr:from>
    <xdr:to>
      <xdr:col>46</xdr:col>
      <xdr:colOff>38100</xdr:colOff>
      <xdr:row>63</xdr:row>
      <xdr:rowOff>145389</xdr:rowOff>
    </xdr:to>
    <xdr:sp macro="" textlink="">
      <xdr:nvSpPr>
        <xdr:cNvPr id="234" name="フローチャート: 判断 233">
          <a:extLst>
            <a:ext uri="{FF2B5EF4-FFF2-40B4-BE49-F238E27FC236}">
              <a16:creationId xmlns:a16="http://schemas.microsoft.com/office/drawing/2014/main" id="{5C8C48F4-BE10-43FF-8FF2-8A1612707233}"/>
            </a:ext>
          </a:extLst>
        </xdr:cNvPr>
        <xdr:cNvSpPr/>
      </xdr:nvSpPr>
      <xdr:spPr>
        <a:xfrm>
          <a:off x="8699500" y="1084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20458</xdr:rowOff>
    </xdr:from>
    <xdr:to>
      <xdr:col>41</xdr:col>
      <xdr:colOff>101600</xdr:colOff>
      <xdr:row>63</xdr:row>
      <xdr:rowOff>122058</xdr:rowOff>
    </xdr:to>
    <xdr:sp macro="" textlink="">
      <xdr:nvSpPr>
        <xdr:cNvPr id="235" name="フローチャート: 判断 234">
          <a:extLst>
            <a:ext uri="{FF2B5EF4-FFF2-40B4-BE49-F238E27FC236}">
              <a16:creationId xmlns:a16="http://schemas.microsoft.com/office/drawing/2014/main" id="{DDED8C02-62E2-4A45-98CE-D233FE10D0BF}"/>
            </a:ext>
          </a:extLst>
        </xdr:cNvPr>
        <xdr:cNvSpPr/>
      </xdr:nvSpPr>
      <xdr:spPr>
        <a:xfrm>
          <a:off x="7810500" y="1082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153653</xdr:rowOff>
    </xdr:from>
    <xdr:to>
      <xdr:col>36</xdr:col>
      <xdr:colOff>165100</xdr:colOff>
      <xdr:row>63</xdr:row>
      <xdr:rowOff>83803</xdr:rowOff>
    </xdr:to>
    <xdr:sp macro="" textlink="">
      <xdr:nvSpPr>
        <xdr:cNvPr id="236" name="フローチャート: 判断 235">
          <a:extLst>
            <a:ext uri="{FF2B5EF4-FFF2-40B4-BE49-F238E27FC236}">
              <a16:creationId xmlns:a16="http://schemas.microsoft.com/office/drawing/2014/main" id="{3D04CC6D-2B03-421E-BC0E-1426E9BBBF5D}"/>
            </a:ext>
          </a:extLst>
        </xdr:cNvPr>
        <xdr:cNvSpPr/>
      </xdr:nvSpPr>
      <xdr:spPr>
        <a:xfrm>
          <a:off x="6921500" y="107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C9ABAB0B-22C9-49FC-A984-3D2BE377C7B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1241D3CC-697E-4538-BDAA-33E7884BC86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E2C04798-99D1-4C80-9E5A-2C4EA79074F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C2389D23-29B5-4494-89A9-2BA272EC2DB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F6592CA-9777-435E-B7BE-13FBAD73798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139621</xdr:rowOff>
    </xdr:from>
    <xdr:to>
      <xdr:col>55</xdr:col>
      <xdr:colOff>50800</xdr:colOff>
      <xdr:row>64</xdr:row>
      <xdr:rowOff>69771</xdr:rowOff>
    </xdr:to>
    <xdr:sp macro="" textlink="">
      <xdr:nvSpPr>
        <xdr:cNvPr id="242" name="楕円 241">
          <a:extLst>
            <a:ext uri="{FF2B5EF4-FFF2-40B4-BE49-F238E27FC236}">
              <a16:creationId xmlns:a16="http://schemas.microsoft.com/office/drawing/2014/main" id="{8506BE3C-E634-4903-9733-77B7149FCA01}"/>
            </a:ext>
          </a:extLst>
        </xdr:cNvPr>
        <xdr:cNvSpPr/>
      </xdr:nvSpPr>
      <xdr:spPr>
        <a:xfrm>
          <a:off x="10426700" y="1094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54548</xdr:rowOff>
    </xdr:from>
    <xdr:ext cx="599010" cy="259045"/>
    <xdr:sp macro="" textlink="">
      <xdr:nvSpPr>
        <xdr:cNvPr id="243" name="【橋りょう・トンネル】&#10;一人当たり有形固定資産（償却資産）額該当値テキスト">
          <a:extLst>
            <a:ext uri="{FF2B5EF4-FFF2-40B4-BE49-F238E27FC236}">
              <a16:creationId xmlns:a16="http://schemas.microsoft.com/office/drawing/2014/main" id="{0AED611B-5084-4552-85A9-DB471B972F60}"/>
            </a:ext>
          </a:extLst>
        </xdr:cNvPr>
        <xdr:cNvSpPr txBox="1"/>
      </xdr:nvSpPr>
      <xdr:spPr>
        <a:xfrm>
          <a:off x="10515600" y="10855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142678</xdr:rowOff>
    </xdr:from>
    <xdr:to>
      <xdr:col>50</xdr:col>
      <xdr:colOff>165100</xdr:colOff>
      <xdr:row>64</xdr:row>
      <xdr:rowOff>72828</xdr:rowOff>
    </xdr:to>
    <xdr:sp macro="" textlink="">
      <xdr:nvSpPr>
        <xdr:cNvPr id="244" name="楕円 243">
          <a:extLst>
            <a:ext uri="{FF2B5EF4-FFF2-40B4-BE49-F238E27FC236}">
              <a16:creationId xmlns:a16="http://schemas.microsoft.com/office/drawing/2014/main" id="{F6D54AF4-074E-4F5A-A1D8-C85E89FCA4CE}"/>
            </a:ext>
          </a:extLst>
        </xdr:cNvPr>
        <xdr:cNvSpPr/>
      </xdr:nvSpPr>
      <xdr:spPr>
        <a:xfrm>
          <a:off x="9588500" y="1094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18971</xdr:rowOff>
    </xdr:from>
    <xdr:to>
      <xdr:col>55</xdr:col>
      <xdr:colOff>0</xdr:colOff>
      <xdr:row>64</xdr:row>
      <xdr:rowOff>22028</xdr:rowOff>
    </xdr:to>
    <xdr:cxnSp macro="">
      <xdr:nvCxnSpPr>
        <xdr:cNvPr id="245" name="直線コネクタ 244">
          <a:extLst>
            <a:ext uri="{FF2B5EF4-FFF2-40B4-BE49-F238E27FC236}">
              <a16:creationId xmlns:a16="http://schemas.microsoft.com/office/drawing/2014/main" id="{B9E3FD97-F115-45C1-A46B-A952A6199A43}"/>
            </a:ext>
          </a:extLst>
        </xdr:cNvPr>
        <xdr:cNvCxnSpPr/>
      </xdr:nvCxnSpPr>
      <xdr:spPr>
        <a:xfrm flipV="1">
          <a:off x="9639300" y="10991771"/>
          <a:ext cx="838200" cy="3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146224</xdr:rowOff>
    </xdr:from>
    <xdr:to>
      <xdr:col>46</xdr:col>
      <xdr:colOff>38100</xdr:colOff>
      <xdr:row>64</xdr:row>
      <xdr:rowOff>76374</xdr:rowOff>
    </xdr:to>
    <xdr:sp macro="" textlink="">
      <xdr:nvSpPr>
        <xdr:cNvPr id="246" name="楕円 245">
          <a:extLst>
            <a:ext uri="{FF2B5EF4-FFF2-40B4-BE49-F238E27FC236}">
              <a16:creationId xmlns:a16="http://schemas.microsoft.com/office/drawing/2014/main" id="{BABCAB9C-8133-4C84-8F70-6B7BA56B84FD}"/>
            </a:ext>
          </a:extLst>
        </xdr:cNvPr>
        <xdr:cNvSpPr/>
      </xdr:nvSpPr>
      <xdr:spPr>
        <a:xfrm>
          <a:off x="8699500" y="1094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22028</xdr:rowOff>
    </xdr:from>
    <xdr:to>
      <xdr:col>50</xdr:col>
      <xdr:colOff>114300</xdr:colOff>
      <xdr:row>64</xdr:row>
      <xdr:rowOff>25574</xdr:rowOff>
    </xdr:to>
    <xdr:cxnSp macro="">
      <xdr:nvCxnSpPr>
        <xdr:cNvPr id="247" name="直線コネクタ 246">
          <a:extLst>
            <a:ext uri="{FF2B5EF4-FFF2-40B4-BE49-F238E27FC236}">
              <a16:creationId xmlns:a16="http://schemas.microsoft.com/office/drawing/2014/main" id="{2BB177F1-62B6-406C-93DD-2B0EA3D66B67}"/>
            </a:ext>
          </a:extLst>
        </xdr:cNvPr>
        <xdr:cNvCxnSpPr/>
      </xdr:nvCxnSpPr>
      <xdr:spPr>
        <a:xfrm flipV="1">
          <a:off x="8750300" y="10994828"/>
          <a:ext cx="889000" cy="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148068</xdr:rowOff>
    </xdr:from>
    <xdr:to>
      <xdr:col>41</xdr:col>
      <xdr:colOff>101600</xdr:colOff>
      <xdr:row>64</xdr:row>
      <xdr:rowOff>78218</xdr:rowOff>
    </xdr:to>
    <xdr:sp macro="" textlink="">
      <xdr:nvSpPr>
        <xdr:cNvPr id="248" name="楕円 247">
          <a:extLst>
            <a:ext uri="{FF2B5EF4-FFF2-40B4-BE49-F238E27FC236}">
              <a16:creationId xmlns:a16="http://schemas.microsoft.com/office/drawing/2014/main" id="{33519A1C-51EB-4541-A124-32A5BC4898F7}"/>
            </a:ext>
          </a:extLst>
        </xdr:cNvPr>
        <xdr:cNvSpPr/>
      </xdr:nvSpPr>
      <xdr:spPr>
        <a:xfrm>
          <a:off x="7810500" y="1094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25574</xdr:rowOff>
    </xdr:from>
    <xdr:to>
      <xdr:col>45</xdr:col>
      <xdr:colOff>177800</xdr:colOff>
      <xdr:row>64</xdr:row>
      <xdr:rowOff>27418</xdr:rowOff>
    </xdr:to>
    <xdr:cxnSp macro="">
      <xdr:nvCxnSpPr>
        <xdr:cNvPr id="249" name="直線コネクタ 248">
          <a:extLst>
            <a:ext uri="{FF2B5EF4-FFF2-40B4-BE49-F238E27FC236}">
              <a16:creationId xmlns:a16="http://schemas.microsoft.com/office/drawing/2014/main" id="{D99D83C8-AEF1-424F-9237-33FF34D7C808}"/>
            </a:ext>
          </a:extLst>
        </xdr:cNvPr>
        <xdr:cNvCxnSpPr/>
      </xdr:nvCxnSpPr>
      <xdr:spPr>
        <a:xfrm flipV="1">
          <a:off x="7861300" y="10998374"/>
          <a:ext cx="889000" cy="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156270</xdr:rowOff>
    </xdr:from>
    <xdr:to>
      <xdr:col>36</xdr:col>
      <xdr:colOff>165100</xdr:colOff>
      <xdr:row>64</xdr:row>
      <xdr:rowOff>86420</xdr:rowOff>
    </xdr:to>
    <xdr:sp macro="" textlink="">
      <xdr:nvSpPr>
        <xdr:cNvPr id="250" name="楕円 249">
          <a:extLst>
            <a:ext uri="{FF2B5EF4-FFF2-40B4-BE49-F238E27FC236}">
              <a16:creationId xmlns:a16="http://schemas.microsoft.com/office/drawing/2014/main" id="{3CDEE08D-6049-41A4-9ED0-4162118C16AE}"/>
            </a:ext>
          </a:extLst>
        </xdr:cNvPr>
        <xdr:cNvSpPr/>
      </xdr:nvSpPr>
      <xdr:spPr>
        <a:xfrm>
          <a:off x="6921500" y="109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27418</xdr:rowOff>
    </xdr:from>
    <xdr:to>
      <xdr:col>41</xdr:col>
      <xdr:colOff>50800</xdr:colOff>
      <xdr:row>64</xdr:row>
      <xdr:rowOff>35620</xdr:rowOff>
    </xdr:to>
    <xdr:cxnSp macro="">
      <xdr:nvCxnSpPr>
        <xdr:cNvPr id="251" name="直線コネクタ 250">
          <a:extLst>
            <a:ext uri="{FF2B5EF4-FFF2-40B4-BE49-F238E27FC236}">
              <a16:creationId xmlns:a16="http://schemas.microsoft.com/office/drawing/2014/main" id="{00E80674-E1D6-4F1D-B178-6CFDBA934CD4}"/>
            </a:ext>
          </a:extLst>
        </xdr:cNvPr>
        <xdr:cNvCxnSpPr/>
      </xdr:nvCxnSpPr>
      <xdr:spPr>
        <a:xfrm flipV="1">
          <a:off x="6972300" y="11000218"/>
          <a:ext cx="889000" cy="8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151500</xdr:rowOff>
    </xdr:from>
    <xdr:ext cx="690189" cy="259045"/>
    <xdr:sp macro="" textlink="">
      <xdr:nvSpPr>
        <xdr:cNvPr id="252" name="n_1aveValue【橋りょう・トンネル】&#10;一人当たり有形固定資産（償却資産）額">
          <a:extLst>
            <a:ext uri="{FF2B5EF4-FFF2-40B4-BE49-F238E27FC236}">
              <a16:creationId xmlns:a16="http://schemas.microsoft.com/office/drawing/2014/main" id="{8700C4C6-8D36-4E8F-808B-B203CEC12CA8}"/>
            </a:ext>
          </a:extLst>
        </xdr:cNvPr>
        <xdr:cNvSpPr txBox="1"/>
      </xdr:nvSpPr>
      <xdr:spPr>
        <a:xfrm>
          <a:off x="9281505" y="106099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161916</xdr:rowOff>
    </xdr:from>
    <xdr:ext cx="690189" cy="259045"/>
    <xdr:sp macro="" textlink="">
      <xdr:nvSpPr>
        <xdr:cNvPr id="253" name="n_2aveValue【橋りょう・トンネル】&#10;一人当たり有形固定資産（償却資産）額">
          <a:extLst>
            <a:ext uri="{FF2B5EF4-FFF2-40B4-BE49-F238E27FC236}">
              <a16:creationId xmlns:a16="http://schemas.microsoft.com/office/drawing/2014/main" id="{CE15108C-2653-41F4-A968-15BF4FD170F2}"/>
            </a:ext>
          </a:extLst>
        </xdr:cNvPr>
        <xdr:cNvSpPr txBox="1"/>
      </xdr:nvSpPr>
      <xdr:spPr>
        <a:xfrm>
          <a:off x="8405205" y="106203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138585</xdr:rowOff>
    </xdr:from>
    <xdr:ext cx="690189" cy="259045"/>
    <xdr:sp macro="" textlink="">
      <xdr:nvSpPr>
        <xdr:cNvPr id="254" name="n_3aveValue【橋りょう・トンネル】&#10;一人当たり有形固定資産（償却資産）額">
          <a:extLst>
            <a:ext uri="{FF2B5EF4-FFF2-40B4-BE49-F238E27FC236}">
              <a16:creationId xmlns:a16="http://schemas.microsoft.com/office/drawing/2014/main" id="{C9D9A44E-B11A-40B3-95FE-B0E2834906A4}"/>
            </a:ext>
          </a:extLst>
        </xdr:cNvPr>
        <xdr:cNvSpPr txBox="1"/>
      </xdr:nvSpPr>
      <xdr:spPr>
        <a:xfrm>
          <a:off x="7516205" y="105970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100330</xdr:rowOff>
    </xdr:from>
    <xdr:ext cx="690189" cy="259045"/>
    <xdr:sp macro="" textlink="">
      <xdr:nvSpPr>
        <xdr:cNvPr id="255" name="n_4aveValue【橋りょう・トンネル】&#10;一人当たり有形固定資産（償却資産）額">
          <a:extLst>
            <a:ext uri="{FF2B5EF4-FFF2-40B4-BE49-F238E27FC236}">
              <a16:creationId xmlns:a16="http://schemas.microsoft.com/office/drawing/2014/main" id="{201C0E1D-6897-46B9-8AA0-37FD38DD1F9C}"/>
            </a:ext>
          </a:extLst>
        </xdr:cNvPr>
        <xdr:cNvSpPr txBox="1"/>
      </xdr:nvSpPr>
      <xdr:spPr>
        <a:xfrm>
          <a:off x="6627205" y="105587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63955</xdr:rowOff>
    </xdr:from>
    <xdr:ext cx="599010" cy="259045"/>
    <xdr:sp macro="" textlink="">
      <xdr:nvSpPr>
        <xdr:cNvPr id="256" name="n_1mainValue【橋りょう・トンネル】&#10;一人当たり有形固定資産（償却資産）額">
          <a:extLst>
            <a:ext uri="{FF2B5EF4-FFF2-40B4-BE49-F238E27FC236}">
              <a16:creationId xmlns:a16="http://schemas.microsoft.com/office/drawing/2014/main" id="{B9250DC0-F5C5-4715-B8AA-51AC96CCDC88}"/>
            </a:ext>
          </a:extLst>
        </xdr:cNvPr>
        <xdr:cNvSpPr txBox="1"/>
      </xdr:nvSpPr>
      <xdr:spPr>
        <a:xfrm>
          <a:off x="9327095" y="11036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67501</xdr:rowOff>
    </xdr:from>
    <xdr:ext cx="599010" cy="259045"/>
    <xdr:sp macro="" textlink="">
      <xdr:nvSpPr>
        <xdr:cNvPr id="257" name="n_2mainValue【橋りょう・トンネル】&#10;一人当たり有形固定資産（償却資産）額">
          <a:extLst>
            <a:ext uri="{FF2B5EF4-FFF2-40B4-BE49-F238E27FC236}">
              <a16:creationId xmlns:a16="http://schemas.microsoft.com/office/drawing/2014/main" id="{4FF78563-6686-40CC-8BA7-00F4F923D1FD}"/>
            </a:ext>
          </a:extLst>
        </xdr:cNvPr>
        <xdr:cNvSpPr txBox="1"/>
      </xdr:nvSpPr>
      <xdr:spPr>
        <a:xfrm>
          <a:off x="8450795" y="11040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69345</xdr:rowOff>
    </xdr:from>
    <xdr:ext cx="599010" cy="259045"/>
    <xdr:sp macro="" textlink="">
      <xdr:nvSpPr>
        <xdr:cNvPr id="258" name="n_3mainValue【橋りょう・トンネル】&#10;一人当たり有形固定資産（償却資産）額">
          <a:extLst>
            <a:ext uri="{FF2B5EF4-FFF2-40B4-BE49-F238E27FC236}">
              <a16:creationId xmlns:a16="http://schemas.microsoft.com/office/drawing/2014/main" id="{7390903F-8732-4060-B6C5-233BF4AAE9F0}"/>
            </a:ext>
          </a:extLst>
        </xdr:cNvPr>
        <xdr:cNvSpPr txBox="1"/>
      </xdr:nvSpPr>
      <xdr:spPr>
        <a:xfrm>
          <a:off x="7561795" y="11042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77547</xdr:rowOff>
    </xdr:from>
    <xdr:ext cx="599010" cy="259045"/>
    <xdr:sp macro="" textlink="">
      <xdr:nvSpPr>
        <xdr:cNvPr id="259" name="n_4mainValue【橋りょう・トンネル】&#10;一人当たり有形固定資産（償却資産）額">
          <a:extLst>
            <a:ext uri="{FF2B5EF4-FFF2-40B4-BE49-F238E27FC236}">
              <a16:creationId xmlns:a16="http://schemas.microsoft.com/office/drawing/2014/main" id="{9DC21385-C1FF-4007-A200-0F706885CD3E}"/>
            </a:ext>
          </a:extLst>
        </xdr:cNvPr>
        <xdr:cNvSpPr txBox="1"/>
      </xdr:nvSpPr>
      <xdr:spPr>
        <a:xfrm>
          <a:off x="6672795" y="11050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E0E73E7E-43EA-4D05-ADEB-00B7CC90516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9D4080A1-11C3-46A3-9278-77C1610F082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3EB0C3BB-5C10-45CC-80B9-39DD2BA7FCC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370EC584-25D9-485E-8146-2355110694B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2A9B39AE-307E-4821-B8F7-1FD5E797101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C578D0CF-C7E2-4B50-BFAE-8503854BCC4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354ED6D5-47B7-4141-B02B-EAD00544BB7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8648D030-A5C3-4ABF-A85B-3914A916C08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24560CE0-E9EF-4C7A-9560-3350E235F8C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80750859-C4F3-4A0E-976B-460655D6FF9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B663F244-77E5-4006-87C5-25D436E08F8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498C1831-0871-4F6B-A2D5-9F39F0CB612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a:extLst>
            <a:ext uri="{FF2B5EF4-FFF2-40B4-BE49-F238E27FC236}">
              <a16:creationId xmlns:a16="http://schemas.microsoft.com/office/drawing/2014/main" id="{53AC9094-01A9-4720-893D-A3E47D178AC6}"/>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22539C28-F178-4934-9FF1-F5148DBE960F}"/>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90BC2334-69E7-4ECD-B4BC-55FA3230F4B3}"/>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AE00BA0E-FFAC-4C97-9F10-9015621078BF}"/>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F885FA21-EFEE-4FCF-8ACA-E8C36CA4FC3E}"/>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1BF3E40E-AC69-4E62-B04F-914051B735F3}"/>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72E61390-09F5-4B0A-AB06-1B7D8F692F5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9BFCBB4D-B146-48CF-BF92-7A0E7749DF29}"/>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0" name="テキスト ボックス 279">
          <a:extLst>
            <a:ext uri="{FF2B5EF4-FFF2-40B4-BE49-F238E27FC236}">
              <a16:creationId xmlns:a16="http://schemas.microsoft.com/office/drawing/2014/main" id="{5FFA99C0-C6CD-49E8-90CC-334F18128A88}"/>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4EBDA5FE-93D0-498E-BD72-EA23D7F20B0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23ACD806-4128-4245-997B-9CD86C0A769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3" name="直線コネクタ 282">
          <a:extLst>
            <a:ext uri="{FF2B5EF4-FFF2-40B4-BE49-F238E27FC236}">
              <a16:creationId xmlns:a16="http://schemas.microsoft.com/office/drawing/2014/main" id="{E453F153-7D8B-40A9-9251-4BE2FFB3B005}"/>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4" name="【公営住宅】&#10;有形固定資産減価償却率最小値テキスト">
          <a:extLst>
            <a:ext uri="{FF2B5EF4-FFF2-40B4-BE49-F238E27FC236}">
              <a16:creationId xmlns:a16="http://schemas.microsoft.com/office/drawing/2014/main" id="{69D4A30C-7471-4D2C-B7B2-195E61F8BAE7}"/>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5" name="直線コネクタ 284">
          <a:extLst>
            <a:ext uri="{FF2B5EF4-FFF2-40B4-BE49-F238E27FC236}">
              <a16:creationId xmlns:a16="http://schemas.microsoft.com/office/drawing/2014/main" id="{C3D68B66-0EE3-49F3-BBFA-B628092EC5F3}"/>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86" name="【公営住宅】&#10;有形固定資産減価償却率最大値テキスト">
          <a:extLst>
            <a:ext uri="{FF2B5EF4-FFF2-40B4-BE49-F238E27FC236}">
              <a16:creationId xmlns:a16="http://schemas.microsoft.com/office/drawing/2014/main" id="{3E1B5171-2124-4D29-A380-55DBDAB5027E}"/>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87" name="直線コネクタ 286">
          <a:extLst>
            <a:ext uri="{FF2B5EF4-FFF2-40B4-BE49-F238E27FC236}">
              <a16:creationId xmlns:a16="http://schemas.microsoft.com/office/drawing/2014/main" id="{6681CD50-0698-40F8-9DAD-2ADC8EEB550B}"/>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7C2F81D7-7138-42F0-9B69-E637342616FD}"/>
            </a:ext>
          </a:extLst>
        </xdr:cNvPr>
        <xdr:cNvSpPr txBox="1"/>
      </xdr:nvSpPr>
      <xdr:spPr>
        <a:xfrm>
          <a:off x="4673600" y="14091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54611</xdr:rowOff>
    </xdr:from>
    <xdr:to>
      <xdr:col>24</xdr:col>
      <xdr:colOff>114300</xdr:colOff>
      <xdr:row>82</xdr:row>
      <xdr:rowOff>156211</xdr:rowOff>
    </xdr:to>
    <xdr:sp macro="" textlink="">
      <xdr:nvSpPr>
        <xdr:cNvPr id="289" name="フローチャート: 判断 288">
          <a:extLst>
            <a:ext uri="{FF2B5EF4-FFF2-40B4-BE49-F238E27FC236}">
              <a16:creationId xmlns:a16="http://schemas.microsoft.com/office/drawing/2014/main" id="{D79D6D79-BBFE-43F6-8869-16AA1C5EA8DE}"/>
            </a:ext>
          </a:extLst>
        </xdr:cNvPr>
        <xdr:cNvSpPr/>
      </xdr:nvSpPr>
      <xdr:spPr>
        <a:xfrm>
          <a:off x="4584700" y="1411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24130</xdr:rowOff>
    </xdr:from>
    <xdr:to>
      <xdr:col>20</xdr:col>
      <xdr:colOff>38100</xdr:colOff>
      <xdr:row>82</xdr:row>
      <xdr:rowOff>125730</xdr:rowOff>
    </xdr:to>
    <xdr:sp macro="" textlink="">
      <xdr:nvSpPr>
        <xdr:cNvPr id="290" name="フローチャート: 判断 289">
          <a:extLst>
            <a:ext uri="{FF2B5EF4-FFF2-40B4-BE49-F238E27FC236}">
              <a16:creationId xmlns:a16="http://schemas.microsoft.com/office/drawing/2014/main" id="{E0C2A1FF-1B69-4329-8474-06721472E597}"/>
            </a:ext>
          </a:extLst>
        </xdr:cNvPr>
        <xdr:cNvSpPr/>
      </xdr:nvSpPr>
      <xdr:spPr>
        <a:xfrm>
          <a:off x="3746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166370</xdr:rowOff>
    </xdr:from>
    <xdr:to>
      <xdr:col>15</xdr:col>
      <xdr:colOff>101600</xdr:colOff>
      <xdr:row>82</xdr:row>
      <xdr:rowOff>96520</xdr:rowOff>
    </xdr:to>
    <xdr:sp macro="" textlink="">
      <xdr:nvSpPr>
        <xdr:cNvPr id="291" name="フローチャート: 判断 290">
          <a:extLst>
            <a:ext uri="{FF2B5EF4-FFF2-40B4-BE49-F238E27FC236}">
              <a16:creationId xmlns:a16="http://schemas.microsoft.com/office/drawing/2014/main" id="{CE33B959-A2D8-43AF-8D7A-74234B0E70B1}"/>
            </a:ext>
          </a:extLst>
        </xdr:cNvPr>
        <xdr:cNvSpPr/>
      </xdr:nvSpPr>
      <xdr:spPr>
        <a:xfrm>
          <a:off x="2857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1270</xdr:rowOff>
    </xdr:from>
    <xdr:to>
      <xdr:col>10</xdr:col>
      <xdr:colOff>165100</xdr:colOff>
      <xdr:row>82</xdr:row>
      <xdr:rowOff>102870</xdr:rowOff>
    </xdr:to>
    <xdr:sp macro="" textlink="">
      <xdr:nvSpPr>
        <xdr:cNvPr id="292" name="フローチャート: 判断 291">
          <a:extLst>
            <a:ext uri="{FF2B5EF4-FFF2-40B4-BE49-F238E27FC236}">
              <a16:creationId xmlns:a16="http://schemas.microsoft.com/office/drawing/2014/main" id="{1E50C330-84A9-42CF-895E-67FBD344F145}"/>
            </a:ext>
          </a:extLst>
        </xdr:cNvPr>
        <xdr:cNvSpPr/>
      </xdr:nvSpPr>
      <xdr:spPr>
        <a:xfrm>
          <a:off x="19685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3811</xdr:rowOff>
    </xdr:from>
    <xdr:to>
      <xdr:col>6</xdr:col>
      <xdr:colOff>38100</xdr:colOff>
      <xdr:row>82</xdr:row>
      <xdr:rowOff>105411</xdr:rowOff>
    </xdr:to>
    <xdr:sp macro="" textlink="">
      <xdr:nvSpPr>
        <xdr:cNvPr id="293" name="フローチャート: 判断 292">
          <a:extLst>
            <a:ext uri="{FF2B5EF4-FFF2-40B4-BE49-F238E27FC236}">
              <a16:creationId xmlns:a16="http://schemas.microsoft.com/office/drawing/2014/main" id="{0726E013-CDED-4674-A8EF-EB7487E39B9A}"/>
            </a:ext>
          </a:extLst>
        </xdr:cNvPr>
        <xdr:cNvSpPr/>
      </xdr:nvSpPr>
      <xdr:spPr>
        <a:xfrm>
          <a:off x="1079500" y="1406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E3F62332-7512-4FC8-A3D7-D647F9AD497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A9DCC60A-AF23-40BD-8DC6-CA3794424D0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9AF705B9-0F2E-4942-A21C-9DE96B4C1DE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CB32CFC4-766C-434D-ADFB-6739F64480A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8ACD64A6-31C5-4EE2-888D-6881AD28E79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81280</xdr:rowOff>
    </xdr:from>
    <xdr:to>
      <xdr:col>24</xdr:col>
      <xdr:colOff>114300</xdr:colOff>
      <xdr:row>80</xdr:row>
      <xdr:rowOff>11430</xdr:rowOff>
    </xdr:to>
    <xdr:sp macro="" textlink="">
      <xdr:nvSpPr>
        <xdr:cNvPr id="299" name="楕円 298">
          <a:extLst>
            <a:ext uri="{FF2B5EF4-FFF2-40B4-BE49-F238E27FC236}">
              <a16:creationId xmlns:a16="http://schemas.microsoft.com/office/drawing/2014/main" id="{32BFF4CD-8095-4959-84C5-EB20B758BFBF}"/>
            </a:ext>
          </a:extLst>
        </xdr:cNvPr>
        <xdr:cNvSpPr/>
      </xdr:nvSpPr>
      <xdr:spPr>
        <a:xfrm>
          <a:off x="4584700" y="1362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104157</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B75B0542-D7FE-48B6-8B45-C980A7172E59}"/>
            </a:ext>
          </a:extLst>
        </xdr:cNvPr>
        <xdr:cNvSpPr txBox="1"/>
      </xdr:nvSpPr>
      <xdr:spPr>
        <a:xfrm>
          <a:off x="4673600" y="13477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52070</xdr:rowOff>
    </xdr:from>
    <xdr:to>
      <xdr:col>20</xdr:col>
      <xdr:colOff>38100</xdr:colOff>
      <xdr:row>79</xdr:row>
      <xdr:rowOff>153670</xdr:rowOff>
    </xdr:to>
    <xdr:sp macro="" textlink="">
      <xdr:nvSpPr>
        <xdr:cNvPr id="301" name="楕円 300">
          <a:extLst>
            <a:ext uri="{FF2B5EF4-FFF2-40B4-BE49-F238E27FC236}">
              <a16:creationId xmlns:a16="http://schemas.microsoft.com/office/drawing/2014/main" id="{BCC440A2-66DE-4AAF-B656-D29251E6A5F1}"/>
            </a:ext>
          </a:extLst>
        </xdr:cNvPr>
        <xdr:cNvSpPr/>
      </xdr:nvSpPr>
      <xdr:spPr>
        <a:xfrm>
          <a:off x="3746500" y="1359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102870</xdr:rowOff>
    </xdr:from>
    <xdr:to>
      <xdr:col>24</xdr:col>
      <xdr:colOff>63500</xdr:colOff>
      <xdr:row>79</xdr:row>
      <xdr:rowOff>132080</xdr:rowOff>
    </xdr:to>
    <xdr:cxnSp macro="">
      <xdr:nvCxnSpPr>
        <xdr:cNvPr id="302" name="直線コネクタ 301">
          <a:extLst>
            <a:ext uri="{FF2B5EF4-FFF2-40B4-BE49-F238E27FC236}">
              <a16:creationId xmlns:a16="http://schemas.microsoft.com/office/drawing/2014/main" id="{E571D497-96EF-49B3-85E3-7F5F072E7F41}"/>
            </a:ext>
          </a:extLst>
        </xdr:cNvPr>
        <xdr:cNvCxnSpPr/>
      </xdr:nvCxnSpPr>
      <xdr:spPr>
        <a:xfrm>
          <a:off x="3797300" y="13647420"/>
          <a:ext cx="8382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17780</xdr:rowOff>
    </xdr:from>
    <xdr:to>
      <xdr:col>15</xdr:col>
      <xdr:colOff>101600</xdr:colOff>
      <xdr:row>79</xdr:row>
      <xdr:rowOff>119380</xdr:rowOff>
    </xdr:to>
    <xdr:sp macro="" textlink="">
      <xdr:nvSpPr>
        <xdr:cNvPr id="303" name="楕円 302">
          <a:extLst>
            <a:ext uri="{FF2B5EF4-FFF2-40B4-BE49-F238E27FC236}">
              <a16:creationId xmlns:a16="http://schemas.microsoft.com/office/drawing/2014/main" id="{2ABF626D-0BBE-401B-BA60-A080213EA701}"/>
            </a:ext>
          </a:extLst>
        </xdr:cNvPr>
        <xdr:cNvSpPr/>
      </xdr:nvSpPr>
      <xdr:spPr>
        <a:xfrm>
          <a:off x="2857500" y="1356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68580</xdr:rowOff>
    </xdr:from>
    <xdr:to>
      <xdr:col>19</xdr:col>
      <xdr:colOff>177800</xdr:colOff>
      <xdr:row>79</xdr:row>
      <xdr:rowOff>102870</xdr:rowOff>
    </xdr:to>
    <xdr:cxnSp macro="">
      <xdr:nvCxnSpPr>
        <xdr:cNvPr id="304" name="直線コネクタ 303">
          <a:extLst>
            <a:ext uri="{FF2B5EF4-FFF2-40B4-BE49-F238E27FC236}">
              <a16:creationId xmlns:a16="http://schemas.microsoft.com/office/drawing/2014/main" id="{433C214C-83AB-4AD3-894F-584055C6416E}"/>
            </a:ext>
          </a:extLst>
        </xdr:cNvPr>
        <xdr:cNvCxnSpPr/>
      </xdr:nvCxnSpPr>
      <xdr:spPr>
        <a:xfrm>
          <a:off x="2908300" y="136131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46989</xdr:rowOff>
    </xdr:from>
    <xdr:to>
      <xdr:col>10</xdr:col>
      <xdr:colOff>165100</xdr:colOff>
      <xdr:row>79</xdr:row>
      <xdr:rowOff>148589</xdr:rowOff>
    </xdr:to>
    <xdr:sp macro="" textlink="">
      <xdr:nvSpPr>
        <xdr:cNvPr id="305" name="楕円 304">
          <a:extLst>
            <a:ext uri="{FF2B5EF4-FFF2-40B4-BE49-F238E27FC236}">
              <a16:creationId xmlns:a16="http://schemas.microsoft.com/office/drawing/2014/main" id="{0BAC0E47-E5E7-4975-BA5C-E92AAEF48728}"/>
            </a:ext>
          </a:extLst>
        </xdr:cNvPr>
        <xdr:cNvSpPr/>
      </xdr:nvSpPr>
      <xdr:spPr>
        <a:xfrm>
          <a:off x="1968500" y="1359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68580</xdr:rowOff>
    </xdr:from>
    <xdr:to>
      <xdr:col>15</xdr:col>
      <xdr:colOff>50800</xdr:colOff>
      <xdr:row>79</xdr:row>
      <xdr:rowOff>97789</xdr:rowOff>
    </xdr:to>
    <xdr:cxnSp macro="">
      <xdr:nvCxnSpPr>
        <xdr:cNvPr id="306" name="直線コネクタ 305">
          <a:extLst>
            <a:ext uri="{FF2B5EF4-FFF2-40B4-BE49-F238E27FC236}">
              <a16:creationId xmlns:a16="http://schemas.microsoft.com/office/drawing/2014/main" id="{5249DA75-1374-4C3E-92E7-B225A458D7DC}"/>
            </a:ext>
          </a:extLst>
        </xdr:cNvPr>
        <xdr:cNvCxnSpPr/>
      </xdr:nvCxnSpPr>
      <xdr:spPr>
        <a:xfrm flipV="1">
          <a:off x="2019300" y="13613130"/>
          <a:ext cx="889000"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12700</xdr:rowOff>
    </xdr:from>
    <xdr:to>
      <xdr:col>6</xdr:col>
      <xdr:colOff>38100</xdr:colOff>
      <xdr:row>79</xdr:row>
      <xdr:rowOff>114300</xdr:rowOff>
    </xdr:to>
    <xdr:sp macro="" textlink="">
      <xdr:nvSpPr>
        <xdr:cNvPr id="307" name="楕円 306">
          <a:extLst>
            <a:ext uri="{FF2B5EF4-FFF2-40B4-BE49-F238E27FC236}">
              <a16:creationId xmlns:a16="http://schemas.microsoft.com/office/drawing/2014/main" id="{ED3C2159-ABE9-4FB3-B54F-DDC44EF61941}"/>
            </a:ext>
          </a:extLst>
        </xdr:cNvPr>
        <xdr:cNvSpPr/>
      </xdr:nvSpPr>
      <xdr:spPr>
        <a:xfrm>
          <a:off x="1079500" y="1355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63500</xdr:rowOff>
    </xdr:from>
    <xdr:to>
      <xdr:col>10</xdr:col>
      <xdr:colOff>114300</xdr:colOff>
      <xdr:row>79</xdr:row>
      <xdr:rowOff>97789</xdr:rowOff>
    </xdr:to>
    <xdr:cxnSp macro="">
      <xdr:nvCxnSpPr>
        <xdr:cNvPr id="308" name="直線コネクタ 307">
          <a:extLst>
            <a:ext uri="{FF2B5EF4-FFF2-40B4-BE49-F238E27FC236}">
              <a16:creationId xmlns:a16="http://schemas.microsoft.com/office/drawing/2014/main" id="{E76E5568-D122-4C9F-8049-E9A1A772326C}"/>
            </a:ext>
          </a:extLst>
        </xdr:cNvPr>
        <xdr:cNvCxnSpPr/>
      </xdr:nvCxnSpPr>
      <xdr:spPr>
        <a:xfrm>
          <a:off x="1130300" y="136080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116857</xdr:rowOff>
    </xdr:from>
    <xdr:ext cx="405111" cy="259045"/>
    <xdr:sp macro="" textlink="">
      <xdr:nvSpPr>
        <xdr:cNvPr id="309" name="n_1aveValue【公営住宅】&#10;有形固定資産減価償却率">
          <a:extLst>
            <a:ext uri="{FF2B5EF4-FFF2-40B4-BE49-F238E27FC236}">
              <a16:creationId xmlns:a16="http://schemas.microsoft.com/office/drawing/2014/main" id="{3CEFBD9C-EFDB-4A4C-8EFA-1A72CFA44094}"/>
            </a:ext>
          </a:extLst>
        </xdr:cNvPr>
        <xdr:cNvSpPr txBox="1"/>
      </xdr:nvSpPr>
      <xdr:spPr>
        <a:xfrm>
          <a:off x="35820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87647</xdr:rowOff>
    </xdr:from>
    <xdr:ext cx="405111" cy="259045"/>
    <xdr:sp macro="" textlink="">
      <xdr:nvSpPr>
        <xdr:cNvPr id="310" name="n_2aveValue【公営住宅】&#10;有形固定資産減価償却率">
          <a:extLst>
            <a:ext uri="{FF2B5EF4-FFF2-40B4-BE49-F238E27FC236}">
              <a16:creationId xmlns:a16="http://schemas.microsoft.com/office/drawing/2014/main" id="{7FE7349C-CC24-41C1-86E7-FDA033FA959B}"/>
            </a:ext>
          </a:extLst>
        </xdr:cNvPr>
        <xdr:cNvSpPr txBox="1"/>
      </xdr:nvSpPr>
      <xdr:spPr>
        <a:xfrm>
          <a:off x="2705744"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93997</xdr:rowOff>
    </xdr:from>
    <xdr:ext cx="405111" cy="259045"/>
    <xdr:sp macro="" textlink="">
      <xdr:nvSpPr>
        <xdr:cNvPr id="311" name="n_3aveValue【公営住宅】&#10;有形固定資産減価償却率">
          <a:extLst>
            <a:ext uri="{FF2B5EF4-FFF2-40B4-BE49-F238E27FC236}">
              <a16:creationId xmlns:a16="http://schemas.microsoft.com/office/drawing/2014/main" id="{E9CFBB31-F01F-4669-B84F-2BAA7DD747C7}"/>
            </a:ext>
          </a:extLst>
        </xdr:cNvPr>
        <xdr:cNvSpPr txBox="1"/>
      </xdr:nvSpPr>
      <xdr:spPr>
        <a:xfrm>
          <a:off x="1816744" y="1415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96538</xdr:rowOff>
    </xdr:from>
    <xdr:ext cx="405111" cy="259045"/>
    <xdr:sp macro="" textlink="">
      <xdr:nvSpPr>
        <xdr:cNvPr id="312" name="n_4aveValue【公営住宅】&#10;有形固定資産減価償却率">
          <a:extLst>
            <a:ext uri="{FF2B5EF4-FFF2-40B4-BE49-F238E27FC236}">
              <a16:creationId xmlns:a16="http://schemas.microsoft.com/office/drawing/2014/main" id="{3B6D9BCB-3430-45E8-B5E3-B3E476FC5FA7}"/>
            </a:ext>
          </a:extLst>
        </xdr:cNvPr>
        <xdr:cNvSpPr txBox="1"/>
      </xdr:nvSpPr>
      <xdr:spPr>
        <a:xfrm>
          <a:off x="927744" y="14155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170197</xdr:rowOff>
    </xdr:from>
    <xdr:ext cx="405111" cy="259045"/>
    <xdr:sp macro="" textlink="">
      <xdr:nvSpPr>
        <xdr:cNvPr id="313" name="n_1mainValue【公営住宅】&#10;有形固定資産減価償却率">
          <a:extLst>
            <a:ext uri="{FF2B5EF4-FFF2-40B4-BE49-F238E27FC236}">
              <a16:creationId xmlns:a16="http://schemas.microsoft.com/office/drawing/2014/main" id="{34E5D3FF-B7AB-453B-87B8-AF1B7418D921}"/>
            </a:ext>
          </a:extLst>
        </xdr:cNvPr>
        <xdr:cNvSpPr txBox="1"/>
      </xdr:nvSpPr>
      <xdr:spPr>
        <a:xfrm>
          <a:off x="3582044" y="1337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135907</xdr:rowOff>
    </xdr:from>
    <xdr:ext cx="405111" cy="259045"/>
    <xdr:sp macro="" textlink="">
      <xdr:nvSpPr>
        <xdr:cNvPr id="314" name="n_2mainValue【公営住宅】&#10;有形固定資産減価償却率">
          <a:extLst>
            <a:ext uri="{FF2B5EF4-FFF2-40B4-BE49-F238E27FC236}">
              <a16:creationId xmlns:a16="http://schemas.microsoft.com/office/drawing/2014/main" id="{308A12CB-07DC-45E3-95DF-B1339E148372}"/>
            </a:ext>
          </a:extLst>
        </xdr:cNvPr>
        <xdr:cNvSpPr txBox="1"/>
      </xdr:nvSpPr>
      <xdr:spPr>
        <a:xfrm>
          <a:off x="2705744" y="1333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165116</xdr:rowOff>
    </xdr:from>
    <xdr:ext cx="405111" cy="259045"/>
    <xdr:sp macro="" textlink="">
      <xdr:nvSpPr>
        <xdr:cNvPr id="315" name="n_3mainValue【公営住宅】&#10;有形固定資産減価償却率">
          <a:extLst>
            <a:ext uri="{FF2B5EF4-FFF2-40B4-BE49-F238E27FC236}">
              <a16:creationId xmlns:a16="http://schemas.microsoft.com/office/drawing/2014/main" id="{66DDBFE0-EE0A-4DFC-ADA2-A267CD8B8D7A}"/>
            </a:ext>
          </a:extLst>
        </xdr:cNvPr>
        <xdr:cNvSpPr txBox="1"/>
      </xdr:nvSpPr>
      <xdr:spPr>
        <a:xfrm>
          <a:off x="1816744" y="13366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130827</xdr:rowOff>
    </xdr:from>
    <xdr:ext cx="405111" cy="259045"/>
    <xdr:sp macro="" textlink="">
      <xdr:nvSpPr>
        <xdr:cNvPr id="316" name="n_4mainValue【公営住宅】&#10;有形固定資産減価償却率">
          <a:extLst>
            <a:ext uri="{FF2B5EF4-FFF2-40B4-BE49-F238E27FC236}">
              <a16:creationId xmlns:a16="http://schemas.microsoft.com/office/drawing/2014/main" id="{0F3FCC96-D31D-42C7-9C97-52A8B4F4109B}"/>
            </a:ext>
          </a:extLst>
        </xdr:cNvPr>
        <xdr:cNvSpPr txBox="1"/>
      </xdr:nvSpPr>
      <xdr:spPr>
        <a:xfrm>
          <a:off x="927744" y="13332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7A47C577-7452-4EB8-852A-95632A895EC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AE38EA9A-B0E6-421B-BC1D-5B249C59187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400390C3-F32F-4EB1-B49F-76968FF19DD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EB522D39-CC17-45DD-A205-349244A381C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580472FB-7F57-4EB4-A435-70CA541E5DB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6B77D70F-D1C2-41B6-8E81-5F070C08720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AEC39C9D-8D9E-4FF2-8322-7CD057E4211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1B968AFF-27F1-4C06-A2B6-7FEB0A752D8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A253976A-7229-4F5A-8A35-84DC2CAAADC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49809C04-1CC2-446C-96B8-D87104D05E4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a:extLst>
            <a:ext uri="{FF2B5EF4-FFF2-40B4-BE49-F238E27FC236}">
              <a16:creationId xmlns:a16="http://schemas.microsoft.com/office/drawing/2014/main" id="{18596B4F-336D-4A80-98B0-20200F48D377}"/>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a:extLst>
            <a:ext uri="{FF2B5EF4-FFF2-40B4-BE49-F238E27FC236}">
              <a16:creationId xmlns:a16="http://schemas.microsoft.com/office/drawing/2014/main" id="{5A7E9FBF-D9EE-43B6-8E96-E98BD53F8D3C}"/>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a:extLst>
            <a:ext uri="{FF2B5EF4-FFF2-40B4-BE49-F238E27FC236}">
              <a16:creationId xmlns:a16="http://schemas.microsoft.com/office/drawing/2014/main" id="{3469DF09-7C9E-43BE-B9B7-7E07D7A1F2D8}"/>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0" name="テキスト ボックス 329">
          <a:extLst>
            <a:ext uri="{FF2B5EF4-FFF2-40B4-BE49-F238E27FC236}">
              <a16:creationId xmlns:a16="http://schemas.microsoft.com/office/drawing/2014/main" id="{7ACE0ACA-5A0D-4A48-86C0-415B5EB532FC}"/>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a:extLst>
            <a:ext uri="{FF2B5EF4-FFF2-40B4-BE49-F238E27FC236}">
              <a16:creationId xmlns:a16="http://schemas.microsoft.com/office/drawing/2014/main" id="{4068DA67-1415-4719-9111-56D6D3776E4C}"/>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2" name="テキスト ボックス 331">
          <a:extLst>
            <a:ext uri="{FF2B5EF4-FFF2-40B4-BE49-F238E27FC236}">
              <a16:creationId xmlns:a16="http://schemas.microsoft.com/office/drawing/2014/main" id="{384B74AD-E067-49E1-BBBA-1C1641E30E9A}"/>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a:extLst>
            <a:ext uri="{FF2B5EF4-FFF2-40B4-BE49-F238E27FC236}">
              <a16:creationId xmlns:a16="http://schemas.microsoft.com/office/drawing/2014/main" id="{12FAB9A3-653F-44D3-B69D-FF4DB2630265}"/>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4" name="テキスト ボックス 333">
          <a:extLst>
            <a:ext uri="{FF2B5EF4-FFF2-40B4-BE49-F238E27FC236}">
              <a16:creationId xmlns:a16="http://schemas.microsoft.com/office/drawing/2014/main" id="{B879969B-D309-4755-A415-26FD4839D3A3}"/>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88C66B32-990E-40B0-A3C3-6E5FAD650C5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6" name="テキスト ボックス 335">
          <a:extLst>
            <a:ext uri="{FF2B5EF4-FFF2-40B4-BE49-F238E27FC236}">
              <a16:creationId xmlns:a16="http://schemas.microsoft.com/office/drawing/2014/main" id="{4FF64801-4CBC-45DE-B5E4-5B92E649D73D}"/>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a:extLst>
            <a:ext uri="{FF2B5EF4-FFF2-40B4-BE49-F238E27FC236}">
              <a16:creationId xmlns:a16="http://schemas.microsoft.com/office/drawing/2014/main" id="{5F9E7B3A-944E-4508-A2ED-1DB992F7AF9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90861</xdr:rowOff>
    </xdr:from>
    <xdr:to>
      <xdr:col>54</xdr:col>
      <xdr:colOff>189865</xdr:colOff>
      <xdr:row>86</xdr:row>
      <xdr:rowOff>34717</xdr:rowOff>
    </xdr:to>
    <xdr:cxnSp macro="">
      <xdr:nvCxnSpPr>
        <xdr:cNvPr id="338" name="直線コネクタ 337">
          <a:extLst>
            <a:ext uri="{FF2B5EF4-FFF2-40B4-BE49-F238E27FC236}">
              <a16:creationId xmlns:a16="http://schemas.microsoft.com/office/drawing/2014/main" id="{6D37F97B-B30C-4CE6-B0B9-DEF2A89DC0D2}"/>
            </a:ext>
          </a:extLst>
        </xdr:cNvPr>
        <xdr:cNvCxnSpPr/>
      </xdr:nvCxnSpPr>
      <xdr:spPr>
        <a:xfrm flipV="1">
          <a:off x="10476865" y="13292511"/>
          <a:ext cx="0" cy="1486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38544</xdr:rowOff>
    </xdr:from>
    <xdr:ext cx="469744" cy="259045"/>
    <xdr:sp macro="" textlink="">
      <xdr:nvSpPr>
        <xdr:cNvPr id="339" name="【公営住宅】&#10;一人当たり面積最小値テキスト">
          <a:extLst>
            <a:ext uri="{FF2B5EF4-FFF2-40B4-BE49-F238E27FC236}">
              <a16:creationId xmlns:a16="http://schemas.microsoft.com/office/drawing/2014/main" id="{E411F1BC-63CA-4A14-90E8-242BFF6892BA}"/>
            </a:ext>
          </a:extLst>
        </xdr:cNvPr>
        <xdr:cNvSpPr txBox="1"/>
      </xdr:nvSpPr>
      <xdr:spPr>
        <a:xfrm>
          <a:off x="10515600" y="1478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34717</xdr:rowOff>
    </xdr:from>
    <xdr:to>
      <xdr:col>55</xdr:col>
      <xdr:colOff>88900</xdr:colOff>
      <xdr:row>86</xdr:row>
      <xdr:rowOff>34717</xdr:rowOff>
    </xdr:to>
    <xdr:cxnSp macro="">
      <xdr:nvCxnSpPr>
        <xdr:cNvPr id="340" name="直線コネクタ 339">
          <a:extLst>
            <a:ext uri="{FF2B5EF4-FFF2-40B4-BE49-F238E27FC236}">
              <a16:creationId xmlns:a16="http://schemas.microsoft.com/office/drawing/2014/main" id="{C0B366EC-92E7-4689-AF05-A089E4317F36}"/>
            </a:ext>
          </a:extLst>
        </xdr:cNvPr>
        <xdr:cNvCxnSpPr/>
      </xdr:nvCxnSpPr>
      <xdr:spPr>
        <a:xfrm>
          <a:off x="10388600" y="1477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37538</xdr:rowOff>
    </xdr:from>
    <xdr:ext cx="534377" cy="259045"/>
    <xdr:sp macro="" textlink="">
      <xdr:nvSpPr>
        <xdr:cNvPr id="341" name="【公営住宅】&#10;一人当たり面積最大値テキスト">
          <a:extLst>
            <a:ext uri="{FF2B5EF4-FFF2-40B4-BE49-F238E27FC236}">
              <a16:creationId xmlns:a16="http://schemas.microsoft.com/office/drawing/2014/main" id="{0B654F88-A3B2-4956-8BBE-228EE79E7E19}"/>
            </a:ext>
          </a:extLst>
        </xdr:cNvPr>
        <xdr:cNvSpPr txBox="1"/>
      </xdr:nvSpPr>
      <xdr:spPr>
        <a:xfrm>
          <a:off x="10515600" y="1306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90861</xdr:rowOff>
    </xdr:from>
    <xdr:to>
      <xdr:col>55</xdr:col>
      <xdr:colOff>88900</xdr:colOff>
      <xdr:row>77</xdr:row>
      <xdr:rowOff>90861</xdr:rowOff>
    </xdr:to>
    <xdr:cxnSp macro="">
      <xdr:nvCxnSpPr>
        <xdr:cNvPr id="342" name="直線コネクタ 341">
          <a:extLst>
            <a:ext uri="{FF2B5EF4-FFF2-40B4-BE49-F238E27FC236}">
              <a16:creationId xmlns:a16="http://schemas.microsoft.com/office/drawing/2014/main" id="{91ADD037-A386-451B-9A55-5B6CB7ECAFBE}"/>
            </a:ext>
          </a:extLst>
        </xdr:cNvPr>
        <xdr:cNvCxnSpPr/>
      </xdr:nvCxnSpPr>
      <xdr:spPr>
        <a:xfrm>
          <a:off x="10388600" y="13292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161738</xdr:rowOff>
    </xdr:from>
    <xdr:ext cx="469744" cy="259045"/>
    <xdr:sp macro="" textlink="">
      <xdr:nvSpPr>
        <xdr:cNvPr id="343" name="【公営住宅】&#10;一人当たり面積平均値テキスト">
          <a:extLst>
            <a:ext uri="{FF2B5EF4-FFF2-40B4-BE49-F238E27FC236}">
              <a16:creationId xmlns:a16="http://schemas.microsoft.com/office/drawing/2014/main" id="{2BCE68BB-CCEA-4551-8E88-46EA3E477CB7}"/>
            </a:ext>
          </a:extLst>
        </xdr:cNvPr>
        <xdr:cNvSpPr txBox="1"/>
      </xdr:nvSpPr>
      <xdr:spPr>
        <a:xfrm>
          <a:off x="10515600" y="14392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138861</xdr:rowOff>
    </xdr:from>
    <xdr:to>
      <xdr:col>55</xdr:col>
      <xdr:colOff>50800</xdr:colOff>
      <xdr:row>85</xdr:row>
      <xdr:rowOff>69011</xdr:rowOff>
    </xdr:to>
    <xdr:sp macro="" textlink="">
      <xdr:nvSpPr>
        <xdr:cNvPr id="344" name="フローチャート: 判断 343">
          <a:extLst>
            <a:ext uri="{FF2B5EF4-FFF2-40B4-BE49-F238E27FC236}">
              <a16:creationId xmlns:a16="http://schemas.microsoft.com/office/drawing/2014/main" id="{936EBA5E-00EE-4B55-BE37-C5E702680FFD}"/>
            </a:ext>
          </a:extLst>
        </xdr:cNvPr>
        <xdr:cNvSpPr/>
      </xdr:nvSpPr>
      <xdr:spPr>
        <a:xfrm>
          <a:off x="10426700" y="1454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149972</xdr:rowOff>
    </xdr:from>
    <xdr:to>
      <xdr:col>50</xdr:col>
      <xdr:colOff>165100</xdr:colOff>
      <xdr:row>85</xdr:row>
      <xdr:rowOff>80122</xdr:rowOff>
    </xdr:to>
    <xdr:sp macro="" textlink="">
      <xdr:nvSpPr>
        <xdr:cNvPr id="345" name="フローチャート: 判断 344">
          <a:extLst>
            <a:ext uri="{FF2B5EF4-FFF2-40B4-BE49-F238E27FC236}">
              <a16:creationId xmlns:a16="http://schemas.microsoft.com/office/drawing/2014/main" id="{8EC2E197-66FE-4997-B434-87CEE5B7798C}"/>
            </a:ext>
          </a:extLst>
        </xdr:cNvPr>
        <xdr:cNvSpPr/>
      </xdr:nvSpPr>
      <xdr:spPr>
        <a:xfrm>
          <a:off x="9588500" y="1455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148600</xdr:rowOff>
    </xdr:from>
    <xdr:to>
      <xdr:col>46</xdr:col>
      <xdr:colOff>38100</xdr:colOff>
      <xdr:row>85</xdr:row>
      <xdr:rowOff>78750</xdr:rowOff>
    </xdr:to>
    <xdr:sp macro="" textlink="">
      <xdr:nvSpPr>
        <xdr:cNvPr id="346" name="フローチャート: 判断 345">
          <a:extLst>
            <a:ext uri="{FF2B5EF4-FFF2-40B4-BE49-F238E27FC236}">
              <a16:creationId xmlns:a16="http://schemas.microsoft.com/office/drawing/2014/main" id="{86A6AEB6-9355-48F0-ACD3-EF2484167012}"/>
            </a:ext>
          </a:extLst>
        </xdr:cNvPr>
        <xdr:cNvSpPr/>
      </xdr:nvSpPr>
      <xdr:spPr>
        <a:xfrm>
          <a:off x="8699500" y="14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148098</xdr:rowOff>
    </xdr:from>
    <xdr:to>
      <xdr:col>41</xdr:col>
      <xdr:colOff>101600</xdr:colOff>
      <xdr:row>85</xdr:row>
      <xdr:rowOff>78248</xdr:rowOff>
    </xdr:to>
    <xdr:sp macro="" textlink="">
      <xdr:nvSpPr>
        <xdr:cNvPr id="347" name="フローチャート: 判断 346">
          <a:extLst>
            <a:ext uri="{FF2B5EF4-FFF2-40B4-BE49-F238E27FC236}">
              <a16:creationId xmlns:a16="http://schemas.microsoft.com/office/drawing/2014/main" id="{CD537C12-0BA0-494A-BCA7-FF4014712E64}"/>
            </a:ext>
          </a:extLst>
        </xdr:cNvPr>
        <xdr:cNvSpPr/>
      </xdr:nvSpPr>
      <xdr:spPr>
        <a:xfrm>
          <a:off x="7810500" y="1454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121946</xdr:rowOff>
    </xdr:from>
    <xdr:to>
      <xdr:col>36</xdr:col>
      <xdr:colOff>165100</xdr:colOff>
      <xdr:row>85</xdr:row>
      <xdr:rowOff>52096</xdr:rowOff>
    </xdr:to>
    <xdr:sp macro="" textlink="">
      <xdr:nvSpPr>
        <xdr:cNvPr id="348" name="フローチャート: 判断 347">
          <a:extLst>
            <a:ext uri="{FF2B5EF4-FFF2-40B4-BE49-F238E27FC236}">
              <a16:creationId xmlns:a16="http://schemas.microsoft.com/office/drawing/2014/main" id="{3FB21531-1060-4DFC-9663-8C69BC0906DB}"/>
            </a:ext>
          </a:extLst>
        </xdr:cNvPr>
        <xdr:cNvSpPr/>
      </xdr:nvSpPr>
      <xdr:spPr>
        <a:xfrm>
          <a:off x="6921500" y="1452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E0231C65-B2EA-4E31-89FC-F95107BDA9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70D5A459-F1A3-4B6C-87B8-F8E1B581ED1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6403B981-DAEF-44C1-A243-828EB26952F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C5D26E1F-5BF6-4D37-99EB-82DAA9B5383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C2CDC32A-8543-454F-A6B5-DA5EC7193AC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71151</xdr:rowOff>
    </xdr:from>
    <xdr:to>
      <xdr:col>55</xdr:col>
      <xdr:colOff>50800</xdr:colOff>
      <xdr:row>86</xdr:row>
      <xdr:rowOff>1301</xdr:rowOff>
    </xdr:to>
    <xdr:sp macro="" textlink="">
      <xdr:nvSpPr>
        <xdr:cNvPr id="354" name="楕円 353">
          <a:extLst>
            <a:ext uri="{FF2B5EF4-FFF2-40B4-BE49-F238E27FC236}">
              <a16:creationId xmlns:a16="http://schemas.microsoft.com/office/drawing/2014/main" id="{10F7DED2-77F9-4084-BDCB-B96EFE283717}"/>
            </a:ext>
          </a:extLst>
        </xdr:cNvPr>
        <xdr:cNvSpPr/>
      </xdr:nvSpPr>
      <xdr:spPr>
        <a:xfrm>
          <a:off x="10426700" y="1464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157528</xdr:rowOff>
    </xdr:from>
    <xdr:ext cx="469744" cy="259045"/>
    <xdr:sp macro="" textlink="">
      <xdr:nvSpPr>
        <xdr:cNvPr id="355" name="【公営住宅】&#10;一人当たり面積該当値テキスト">
          <a:extLst>
            <a:ext uri="{FF2B5EF4-FFF2-40B4-BE49-F238E27FC236}">
              <a16:creationId xmlns:a16="http://schemas.microsoft.com/office/drawing/2014/main" id="{685B7470-EB78-4B78-8AF2-49278593FF51}"/>
            </a:ext>
          </a:extLst>
        </xdr:cNvPr>
        <xdr:cNvSpPr txBox="1"/>
      </xdr:nvSpPr>
      <xdr:spPr>
        <a:xfrm>
          <a:off x="10515600" y="14559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70968</xdr:rowOff>
    </xdr:from>
    <xdr:to>
      <xdr:col>50</xdr:col>
      <xdr:colOff>165100</xdr:colOff>
      <xdr:row>86</xdr:row>
      <xdr:rowOff>1118</xdr:rowOff>
    </xdr:to>
    <xdr:sp macro="" textlink="">
      <xdr:nvSpPr>
        <xdr:cNvPr id="356" name="楕円 355">
          <a:extLst>
            <a:ext uri="{FF2B5EF4-FFF2-40B4-BE49-F238E27FC236}">
              <a16:creationId xmlns:a16="http://schemas.microsoft.com/office/drawing/2014/main" id="{68A22067-35DF-4807-BE3E-5ED6AB8D7BC7}"/>
            </a:ext>
          </a:extLst>
        </xdr:cNvPr>
        <xdr:cNvSpPr/>
      </xdr:nvSpPr>
      <xdr:spPr>
        <a:xfrm>
          <a:off x="9588500" y="1464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121768</xdr:rowOff>
    </xdr:from>
    <xdr:to>
      <xdr:col>55</xdr:col>
      <xdr:colOff>0</xdr:colOff>
      <xdr:row>85</xdr:row>
      <xdr:rowOff>121951</xdr:rowOff>
    </xdr:to>
    <xdr:cxnSp macro="">
      <xdr:nvCxnSpPr>
        <xdr:cNvPr id="357" name="直線コネクタ 356">
          <a:extLst>
            <a:ext uri="{FF2B5EF4-FFF2-40B4-BE49-F238E27FC236}">
              <a16:creationId xmlns:a16="http://schemas.microsoft.com/office/drawing/2014/main" id="{FBF72EAF-0169-45BC-ADD1-6911C9884222}"/>
            </a:ext>
          </a:extLst>
        </xdr:cNvPr>
        <xdr:cNvCxnSpPr/>
      </xdr:nvCxnSpPr>
      <xdr:spPr>
        <a:xfrm>
          <a:off x="9639300" y="14695018"/>
          <a:ext cx="8382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72751</xdr:rowOff>
    </xdr:from>
    <xdr:to>
      <xdr:col>46</xdr:col>
      <xdr:colOff>38100</xdr:colOff>
      <xdr:row>86</xdr:row>
      <xdr:rowOff>2901</xdr:rowOff>
    </xdr:to>
    <xdr:sp macro="" textlink="">
      <xdr:nvSpPr>
        <xdr:cNvPr id="358" name="楕円 357">
          <a:extLst>
            <a:ext uri="{FF2B5EF4-FFF2-40B4-BE49-F238E27FC236}">
              <a16:creationId xmlns:a16="http://schemas.microsoft.com/office/drawing/2014/main" id="{E76D0F9C-31D2-4207-B91C-7A83F5421E6E}"/>
            </a:ext>
          </a:extLst>
        </xdr:cNvPr>
        <xdr:cNvSpPr/>
      </xdr:nvSpPr>
      <xdr:spPr>
        <a:xfrm>
          <a:off x="8699500" y="1464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121768</xdr:rowOff>
    </xdr:from>
    <xdr:to>
      <xdr:col>50</xdr:col>
      <xdr:colOff>114300</xdr:colOff>
      <xdr:row>85</xdr:row>
      <xdr:rowOff>123551</xdr:rowOff>
    </xdr:to>
    <xdr:cxnSp macro="">
      <xdr:nvCxnSpPr>
        <xdr:cNvPr id="359" name="直線コネクタ 358">
          <a:extLst>
            <a:ext uri="{FF2B5EF4-FFF2-40B4-BE49-F238E27FC236}">
              <a16:creationId xmlns:a16="http://schemas.microsoft.com/office/drawing/2014/main" id="{6014512B-EFB9-4A7F-BC50-6D021AA50BFA}"/>
            </a:ext>
          </a:extLst>
        </xdr:cNvPr>
        <xdr:cNvCxnSpPr/>
      </xdr:nvCxnSpPr>
      <xdr:spPr>
        <a:xfrm flipV="1">
          <a:off x="8750300" y="14695018"/>
          <a:ext cx="8890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81437</xdr:rowOff>
    </xdr:from>
    <xdr:to>
      <xdr:col>41</xdr:col>
      <xdr:colOff>101600</xdr:colOff>
      <xdr:row>86</xdr:row>
      <xdr:rowOff>11587</xdr:rowOff>
    </xdr:to>
    <xdr:sp macro="" textlink="">
      <xdr:nvSpPr>
        <xdr:cNvPr id="360" name="楕円 359">
          <a:extLst>
            <a:ext uri="{FF2B5EF4-FFF2-40B4-BE49-F238E27FC236}">
              <a16:creationId xmlns:a16="http://schemas.microsoft.com/office/drawing/2014/main" id="{F47153D3-12C1-4A28-A0FD-091C640DABF1}"/>
            </a:ext>
          </a:extLst>
        </xdr:cNvPr>
        <xdr:cNvSpPr/>
      </xdr:nvSpPr>
      <xdr:spPr>
        <a:xfrm>
          <a:off x="7810500" y="1465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123551</xdr:rowOff>
    </xdr:from>
    <xdr:to>
      <xdr:col>45</xdr:col>
      <xdr:colOff>177800</xdr:colOff>
      <xdr:row>85</xdr:row>
      <xdr:rowOff>132237</xdr:rowOff>
    </xdr:to>
    <xdr:cxnSp macro="">
      <xdr:nvCxnSpPr>
        <xdr:cNvPr id="361" name="直線コネクタ 360">
          <a:extLst>
            <a:ext uri="{FF2B5EF4-FFF2-40B4-BE49-F238E27FC236}">
              <a16:creationId xmlns:a16="http://schemas.microsoft.com/office/drawing/2014/main" id="{59AD9BC6-3801-4304-9CBE-C7557B4C6452}"/>
            </a:ext>
          </a:extLst>
        </xdr:cNvPr>
        <xdr:cNvCxnSpPr/>
      </xdr:nvCxnSpPr>
      <xdr:spPr>
        <a:xfrm flipV="1">
          <a:off x="7861300" y="14696801"/>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82398</xdr:rowOff>
    </xdr:from>
    <xdr:to>
      <xdr:col>36</xdr:col>
      <xdr:colOff>165100</xdr:colOff>
      <xdr:row>86</xdr:row>
      <xdr:rowOff>12548</xdr:rowOff>
    </xdr:to>
    <xdr:sp macro="" textlink="">
      <xdr:nvSpPr>
        <xdr:cNvPr id="362" name="楕円 361">
          <a:extLst>
            <a:ext uri="{FF2B5EF4-FFF2-40B4-BE49-F238E27FC236}">
              <a16:creationId xmlns:a16="http://schemas.microsoft.com/office/drawing/2014/main" id="{91E8611B-796A-4149-B32E-07AFC642EF37}"/>
            </a:ext>
          </a:extLst>
        </xdr:cNvPr>
        <xdr:cNvSpPr/>
      </xdr:nvSpPr>
      <xdr:spPr>
        <a:xfrm>
          <a:off x="6921500" y="1465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132237</xdr:rowOff>
    </xdr:from>
    <xdr:to>
      <xdr:col>41</xdr:col>
      <xdr:colOff>50800</xdr:colOff>
      <xdr:row>85</xdr:row>
      <xdr:rowOff>133198</xdr:rowOff>
    </xdr:to>
    <xdr:cxnSp macro="">
      <xdr:nvCxnSpPr>
        <xdr:cNvPr id="363" name="直線コネクタ 362">
          <a:extLst>
            <a:ext uri="{FF2B5EF4-FFF2-40B4-BE49-F238E27FC236}">
              <a16:creationId xmlns:a16="http://schemas.microsoft.com/office/drawing/2014/main" id="{D5A92545-DAED-4E3D-9E6B-F7C1B40A9B19}"/>
            </a:ext>
          </a:extLst>
        </xdr:cNvPr>
        <xdr:cNvCxnSpPr/>
      </xdr:nvCxnSpPr>
      <xdr:spPr>
        <a:xfrm flipV="1">
          <a:off x="6972300" y="14705487"/>
          <a:ext cx="889000" cy="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96649</xdr:rowOff>
    </xdr:from>
    <xdr:ext cx="469744" cy="259045"/>
    <xdr:sp macro="" textlink="">
      <xdr:nvSpPr>
        <xdr:cNvPr id="364" name="n_1aveValue【公営住宅】&#10;一人当たり面積">
          <a:extLst>
            <a:ext uri="{FF2B5EF4-FFF2-40B4-BE49-F238E27FC236}">
              <a16:creationId xmlns:a16="http://schemas.microsoft.com/office/drawing/2014/main" id="{95156BE1-AEEC-4429-900A-96B3F8EA92EC}"/>
            </a:ext>
          </a:extLst>
        </xdr:cNvPr>
        <xdr:cNvSpPr txBox="1"/>
      </xdr:nvSpPr>
      <xdr:spPr>
        <a:xfrm>
          <a:off x="9391727" y="1432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95277</xdr:rowOff>
    </xdr:from>
    <xdr:ext cx="469744" cy="259045"/>
    <xdr:sp macro="" textlink="">
      <xdr:nvSpPr>
        <xdr:cNvPr id="365" name="n_2aveValue【公営住宅】&#10;一人当たり面積">
          <a:extLst>
            <a:ext uri="{FF2B5EF4-FFF2-40B4-BE49-F238E27FC236}">
              <a16:creationId xmlns:a16="http://schemas.microsoft.com/office/drawing/2014/main" id="{B44BED25-9579-43B9-ABB6-8429D8990F50}"/>
            </a:ext>
          </a:extLst>
        </xdr:cNvPr>
        <xdr:cNvSpPr txBox="1"/>
      </xdr:nvSpPr>
      <xdr:spPr>
        <a:xfrm>
          <a:off x="8515427" y="14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94775</xdr:rowOff>
    </xdr:from>
    <xdr:ext cx="469744" cy="259045"/>
    <xdr:sp macro="" textlink="">
      <xdr:nvSpPr>
        <xdr:cNvPr id="366" name="n_3aveValue【公営住宅】&#10;一人当たり面積">
          <a:extLst>
            <a:ext uri="{FF2B5EF4-FFF2-40B4-BE49-F238E27FC236}">
              <a16:creationId xmlns:a16="http://schemas.microsoft.com/office/drawing/2014/main" id="{D78A7F01-C864-46FE-8406-04C02444B491}"/>
            </a:ext>
          </a:extLst>
        </xdr:cNvPr>
        <xdr:cNvSpPr txBox="1"/>
      </xdr:nvSpPr>
      <xdr:spPr>
        <a:xfrm>
          <a:off x="7626427" y="14325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68623</xdr:rowOff>
    </xdr:from>
    <xdr:ext cx="469744" cy="259045"/>
    <xdr:sp macro="" textlink="">
      <xdr:nvSpPr>
        <xdr:cNvPr id="367" name="n_4aveValue【公営住宅】&#10;一人当たり面積">
          <a:extLst>
            <a:ext uri="{FF2B5EF4-FFF2-40B4-BE49-F238E27FC236}">
              <a16:creationId xmlns:a16="http://schemas.microsoft.com/office/drawing/2014/main" id="{33593B01-D25F-41ED-A0B7-8F94051FE720}"/>
            </a:ext>
          </a:extLst>
        </xdr:cNvPr>
        <xdr:cNvSpPr txBox="1"/>
      </xdr:nvSpPr>
      <xdr:spPr>
        <a:xfrm>
          <a:off x="6737427" y="1429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163695</xdr:rowOff>
    </xdr:from>
    <xdr:ext cx="469744" cy="259045"/>
    <xdr:sp macro="" textlink="">
      <xdr:nvSpPr>
        <xdr:cNvPr id="368" name="n_1mainValue【公営住宅】&#10;一人当たり面積">
          <a:extLst>
            <a:ext uri="{FF2B5EF4-FFF2-40B4-BE49-F238E27FC236}">
              <a16:creationId xmlns:a16="http://schemas.microsoft.com/office/drawing/2014/main" id="{83B27D60-FB4C-45FF-BF76-17D4F23E5F81}"/>
            </a:ext>
          </a:extLst>
        </xdr:cNvPr>
        <xdr:cNvSpPr txBox="1"/>
      </xdr:nvSpPr>
      <xdr:spPr>
        <a:xfrm>
          <a:off x="9391727" y="14736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165478</xdr:rowOff>
    </xdr:from>
    <xdr:ext cx="469744" cy="259045"/>
    <xdr:sp macro="" textlink="">
      <xdr:nvSpPr>
        <xdr:cNvPr id="369" name="n_2mainValue【公営住宅】&#10;一人当たり面積">
          <a:extLst>
            <a:ext uri="{FF2B5EF4-FFF2-40B4-BE49-F238E27FC236}">
              <a16:creationId xmlns:a16="http://schemas.microsoft.com/office/drawing/2014/main" id="{E99E3C75-6135-4BA0-A64E-E4E867F9F5FD}"/>
            </a:ext>
          </a:extLst>
        </xdr:cNvPr>
        <xdr:cNvSpPr txBox="1"/>
      </xdr:nvSpPr>
      <xdr:spPr>
        <a:xfrm>
          <a:off x="8515427" y="14738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2714</xdr:rowOff>
    </xdr:from>
    <xdr:ext cx="469744" cy="259045"/>
    <xdr:sp macro="" textlink="">
      <xdr:nvSpPr>
        <xdr:cNvPr id="370" name="n_3mainValue【公営住宅】&#10;一人当たり面積">
          <a:extLst>
            <a:ext uri="{FF2B5EF4-FFF2-40B4-BE49-F238E27FC236}">
              <a16:creationId xmlns:a16="http://schemas.microsoft.com/office/drawing/2014/main" id="{CD33D8F5-F6B1-4039-B2B3-7CECB098857B}"/>
            </a:ext>
          </a:extLst>
        </xdr:cNvPr>
        <xdr:cNvSpPr txBox="1"/>
      </xdr:nvSpPr>
      <xdr:spPr>
        <a:xfrm>
          <a:off x="7626427" y="14747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3675</xdr:rowOff>
    </xdr:from>
    <xdr:ext cx="469744" cy="259045"/>
    <xdr:sp macro="" textlink="">
      <xdr:nvSpPr>
        <xdr:cNvPr id="371" name="n_4mainValue【公営住宅】&#10;一人当たり面積">
          <a:extLst>
            <a:ext uri="{FF2B5EF4-FFF2-40B4-BE49-F238E27FC236}">
              <a16:creationId xmlns:a16="http://schemas.microsoft.com/office/drawing/2014/main" id="{A45108E2-5E69-47B0-AF51-63354C3058A2}"/>
            </a:ext>
          </a:extLst>
        </xdr:cNvPr>
        <xdr:cNvSpPr txBox="1"/>
      </xdr:nvSpPr>
      <xdr:spPr>
        <a:xfrm>
          <a:off x="6737427" y="14748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3D4A8DF8-C3C6-47D0-BDFF-4F3A03FCC59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3F5BFDA5-5FF9-4280-9C7B-94E16B2DBBC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8944FB58-713A-4AC6-B0E0-63E7EEE9893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8D83D915-A698-4898-871E-747D6D43355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99F2E1B9-B684-4B06-ABD9-A08109C4FBD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6BA49562-4FD2-4B0D-8160-5DA0EC86794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D311A168-DAAC-424D-94F1-9B868FFE395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BDC84F46-DDC7-43D6-B766-ABAEB320758E}"/>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0" name="テキスト ボックス 379">
          <a:extLst>
            <a:ext uri="{FF2B5EF4-FFF2-40B4-BE49-F238E27FC236}">
              <a16:creationId xmlns:a16="http://schemas.microsoft.com/office/drawing/2014/main" id="{35631E67-A785-4894-9B79-2E401F63D50B}"/>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1" name="直線コネクタ 380">
          <a:extLst>
            <a:ext uri="{FF2B5EF4-FFF2-40B4-BE49-F238E27FC236}">
              <a16:creationId xmlns:a16="http://schemas.microsoft.com/office/drawing/2014/main" id="{3F226E5B-790C-4D70-9F7A-84DB1BA6D11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2" name="テキスト ボックス 381">
          <a:extLst>
            <a:ext uri="{FF2B5EF4-FFF2-40B4-BE49-F238E27FC236}">
              <a16:creationId xmlns:a16="http://schemas.microsoft.com/office/drawing/2014/main" id="{80852CEB-B1E6-4A35-ACF9-34C8BE906376}"/>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3" name="直線コネクタ 382">
          <a:extLst>
            <a:ext uri="{FF2B5EF4-FFF2-40B4-BE49-F238E27FC236}">
              <a16:creationId xmlns:a16="http://schemas.microsoft.com/office/drawing/2014/main" id="{BB7499E3-7322-4502-A133-32E30319A38C}"/>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4" name="テキスト ボックス 383">
          <a:extLst>
            <a:ext uri="{FF2B5EF4-FFF2-40B4-BE49-F238E27FC236}">
              <a16:creationId xmlns:a16="http://schemas.microsoft.com/office/drawing/2014/main" id="{A7161F67-41B0-481F-9769-A43EC02B7394}"/>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5" name="直線コネクタ 384">
          <a:extLst>
            <a:ext uri="{FF2B5EF4-FFF2-40B4-BE49-F238E27FC236}">
              <a16:creationId xmlns:a16="http://schemas.microsoft.com/office/drawing/2014/main" id="{77EBBD96-6C58-4470-BB86-687EBF38A256}"/>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6" name="テキスト ボックス 385">
          <a:extLst>
            <a:ext uri="{FF2B5EF4-FFF2-40B4-BE49-F238E27FC236}">
              <a16:creationId xmlns:a16="http://schemas.microsoft.com/office/drawing/2014/main" id="{EAE38C8C-D02C-4602-9392-B6994123A2F4}"/>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7" name="直線コネクタ 386">
          <a:extLst>
            <a:ext uri="{FF2B5EF4-FFF2-40B4-BE49-F238E27FC236}">
              <a16:creationId xmlns:a16="http://schemas.microsoft.com/office/drawing/2014/main" id="{89500D46-DB51-4DC3-85DD-68FB870A70FF}"/>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8" name="テキスト ボックス 387">
          <a:extLst>
            <a:ext uri="{FF2B5EF4-FFF2-40B4-BE49-F238E27FC236}">
              <a16:creationId xmlns:a16="http://schemas.microsoft.com/office/drawing/2014/main" id="{8C1ABBCD-6BF5-4DE7-8F5F-44E4983D9742}"/>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9" name="直線コネクタ 388">
          <a:extLst>
            <a:ext uri="{FF2B5EF4-FFF2-40B4-BE49-F238E27FC236}">
              <a16:creationId xmlns:a16="http://schemas.microsoft.com/office/drawing/2014/main" id="{97A11286-8288-4FEF-9BA4-D80A17FB3059}"/>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0" name="テキスト ボックス 389">
          <a:extLst>
            <a:ext uri="{FF2B5EF4-FFF2-40B4-BE49-F238E27FC236}">
              <a16:creationId xmlns:a16="http://schemas.microsoft.com/office/drawing/2014/main" id="{B6456E7E-A577-4593-8C26-06346CD47236}"/>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1" name="直線コネクタ 390">
          <a:extLst>
            <a:ext uri="{FF2B5EF4-FFF2-40B4-BE49-F238E27FC236}">
              <a16:creationId xmlns:a16="http://schemas.microsoft.com/office/drawing/2014/main" id="{E1AFBA96-113D-4B32-85E9-8ECDF8FC5047}"/>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2" name="テキスト ボックス 391">
          <a:extLst>
            <a:ext uri="{FF2B5EF4-FFF2-40B4-BE49-F238E27FC236}">
              <a16:creationId xmlns:a16="http://schemas.microsoft.com/office/drawing/2014/main" id="{FB1EDBC5-5450-44D5-BF51-BAE0342A9CBC}"/>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3" name="直線コネクタ 392">
          <a:extLst>
            <a:ext uri="{FF2B5EF4-FFF2-40B4-BE49-F238E27FC236}">
              <a16:creationId xmlns:a16="http://schemas.microsoft.com/office/drawing/2014/main" id="{7F9528F8-BA4D-42FB-83F9-ED90CC68EA4E}"/>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4" name="テキスト ボックス 393">
          <a:extLst>
            <a:ext uri="{FF2B5EF4-FFF2-40B4-BE49-F238E27FC236}">
              <a16:creationId xmlns:a16="http://schemas.microsoft.com/office/drawing/2014/main" id="{7E8A900A-0119-4D1E-930E-6E77FD36CFDD}"/>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79342A74-DECB-4EB6-9B5F-95F4EC34FCB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6" name="【港湾・漁港】&#10;有形固定資産減価償却率グラフ枠">
          <a:extLst>
            <a:ext uri="{FF2B5EF4-FFF2-40B4-BE49-F238E27FC236}">
              <a16:creationId xmlns:a16="http://schemas.microsoft.com/office/drawing/2014/main" id="{6AFB4D52-6C3C-4007-8657-CF5BAC0DC7A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2721</xdr:rowOff>
    </xdr:from>
    <xdr:to>
      <xdr:col>24</xdr:col>
      <xdr:colOff>62865</xdr:colOff>
      <xdr:row>109</xdr:row>
      <xdr:rowOff>35379</xdr:rowOff>
    </xdr:to>
    <xdr:cxnSp macro="">
      <xdr:nvCxnSpPr>
        <xdr:cNvPr id="397" name="直線コネクタ 396">
          <a:extLst>
            <a:ext uri="{FF2B5EF4-FFF2-40B4-BE49-F238E27FC236}">
              <a16:creationId xmlns:a16="http://schemas.microsoft.com/office/drawing/2014/main" id="{A0FBD55D-6C8D-4886-901A-8366DCFC45ED}"/>
            </a:ext>
          </a:extLst>
        </xdr:cNvPr>
        <xdr:cNvCxnSpPr/>
      </xdr:nvCxnSpPr>
      <xdr:spPr>
        <a:xfrm flipV="1">
          <a:off x="4634865" y="17319171"/>
          <a:ext cx="0" cy="1404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98" name="【港湾・漁港】&#10;有形固定資産減価償却率最小値テキスト">
          <a:extLst>
            <a:ext uri="{FF2B5EF4-FFF2-40B4-BE49-F238E27FC236}">
              <a16:creationId xmlns:a16="http://schemas.microsoft.com/office/drawing/2014/main" id="{0054C2F5-F34D-4B1A-8FF4-A9332BC0D174}"/>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99" name="直線コネクタ 398">
          <a:extLst>
            <a:ext uri="{FF2B5EF4-FFF2-40B4-BE49-F238E27FC236}">
              <a16:creationId xmlns:a16="http://schemas.microsoft.com/office/drawing/2014/main" id="{A87BFE0B-F807-4F40-BC5A-C583C1F04538}"/>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120848</xdr:rowOff>
    </xdr:from>
    <xdr:ext cx="405111" cy="259045"/>
    <xdr:sp macro="" textlink="">
      <xdr:nvSpPr>
        <xdr:cNvPr id="400" name="【港湾・漁港】&#10;有形固定資産減価償却率最大値テキスト">
          <a:extLst>
            <a:ext uri="{FF2B5EF4-FFF2-40B4-BE49-F238E27FC236}">
              <a16:creationId xmlns:a16="http://schemas.microsoft.com/office/drawing/2014/main" id="{20D60C07-7D11-483E-BF25-5D0AC8720191}"/>
            </a:ext>
          </a:extLst>
        </xdr:cNvPr>
        <xdr:cNvSpPr txBox="1"/>
      </xdr:nvSpPr>
      <xdr:spPr>
        <a:xfrm>
          <a:off x="4673600" y="17094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2721</xdr:rowOff>
    </xdr:from>
    <xdr:to>
      <xdr:col>24</xdr:col>
      <xdr:colOff>152400</xdr:colOff>
      <xdr:row>101</xdr:row>
      <xdr:rowOff>2721</xdr:rowOff>
    </xdr:to>
    <xdr:cxnSp macro="">
      <xdr:nvCxnSpPr>
        <xdr:cNvPr id="401" name="直線コネクタ 400">
          <a:extLst>
            <a:ext uri="{FF2B5EF4-FFF2-40B4-BE49-F238E27FC236}">
              <a16:creationId xmlns:a16="http://schemas.microsoft.com/office/drawing/2014/main" id="{A2AB7A5E-CD06-4530-B836-5808147E1C4B}"/>
            </a:ext>
          </a:extLst>
        </xdr:cNvPr>
        <xdr:cNvCxnSpPr/>
      </xdr:nvCxnSpPr>
      <xdr:spPr>
        <a:xfrm>
          <a:off x="4546600" y="1731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149151</xdr:rowOff>
    </xdr:from>
    <xdr:ext cx="405111" cy="259045"/>
    <xdr:sp macro="" textlink="">
      <xdr:nvSpPr>
        <xdr:cNvPr id="402" name="【港湾・漁港】&#10;有形固定資産減価償却率平均値テキスト">
          <a:extLst>
            <a:ext uri="{FF2B5EF4-FFF2-40B4-BE49-F238E27FC236}">
              <a16:creationId xmlns:a16="http://schemas.microsoft.com/office/drawing/2014/main" id="{7E841735-4AD6-4544-AF01-BF3A3F0CA5A5}"/>
            </a:ext>
          </a:extLst>
        </xdr:cNvPr>
        <xdr:cNvSpPr txBox="1"/>
      </xdr:nvSpPr>
      <xdr:spPr>
        <a:xfrm>
          <a:off x="4673600" y="17979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170724</xdr:rowOff>
    </xdr:from>
    <xdr:to>
      <xdr:col>24</xdr:col>
      <xdr:colOff>114300</xdr:colOff>
      <xdr:row>105</xdr:row>
      <xdr:rowOff>100874</xdr:rowOff>
    </xdr:to>
    <xdr:sp macro="" textlink="">
      <xdr:nvSpPr>
        <xdr:cNvPr id="403" name="フローチャート: 判断 402">
          <a:extLst>
            <a:ext uri="{FF2B5EF4-FFF2-40B4-BE49-F238E27FC236}">
              <a16:creationId xmlns:a16="http://schemas.microsoft.com/office/drawing/2014/main" id="{77D7AC27-6BB1-498C-9085-C9518518321B}"/>
            </a:ext>
          </a:extLst>
        </xdr:cNvPr>
        <xdr:cNvSpPr/>
      </xdr:nvSpPr>
      <xdr:spPr>
        <a:xfrm>
          <a:off x="4584700" y="1800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156029</xdr:rowOff>
    </xdr:from>
    <xdr:to>
      <xdr:col>20</xdr:col>
      <xdr:colOff>38100</xdr:colOff>
      <xdr:row>105</xdr:row>
      <xdr:rowOff>86179</xdr:rowOff>
    </xdr:to>
    <xdr:sp macro="" textlink="">
      <xdr:nvSpPr>
        <xdr:cNvPr id="404" name="フローチャート: 判断 403">
          <a:extLst>
            <a:ext uri="{FF2B5EF4-FFF2-40B4-BE49-F238E27FC236}">
              <a16:creationId xmlns:a16="http://schemas.microsoft.com/office/drawing/2014/main" id="{594F5BF2-2841-4513-B5E2-44198481C999}"/>
            </a:ext>
          </a:extLst>
        </xdr:cNvPr>
        <xdr:cNvSpPr/>
      </xdr:nvSpPr>
      <xdr:spPr>
        <a:xfrm>
          <a:off x="3746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129902</xdr:rowOff>
    </xdr:from>
    <xdr:to>
      <xdr:col>15</xdr:col>
      <xdr:colOff>101600</xdr:colOff>
      <xdr:row>105</xdr:row>
      <xdr:rowOff>60052</xdr:rowOff>
    </xdr:to>
    <xdr:sp macro="" textlink="">
      <xdr:nvSpPr>
        <xdr:cNvPr id="405" name="フローチャート: 判断 404">
          <a:extLst>
            <a:ext uri="{FF2B5EF4-FFF2-40B4-BE49-F238E27FC236}">
              <a16:creationId xmlns:a16="http://schemas.microsoft.com/office/drawing/2014/main" id="{6148FD10-4DA5-4A2F-937E-E26D40875098}"/>
            </a:ext>
          </a:extLst>
        </xdr:cNvPr>
        <xdr:cNvSpPr/>
      </xdr:nvSpPr>
      <xdr:spPr>
        <a:xfrm>
          <a:off x="2857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48261</xdr:rowOff>
    </xdr:from>
    <xdr:to>
      <xdr:col>10</xdr:col>
      <xdr:colOff>165100</xdr:colOff>
      <xdr:row>104</xdr:row>
      <xdr:rowOff>149861</xdr:rowOff>
    </xdr:to>
    <xdr:sp macro="" textlink="">
      <xdr:nvSpPr>
        <xdr:cNvPr id="406" name="フローチャート: 判断 405">
          <a:extLst>
            <a:ext uri="{FF2B5EF4-FFF2-40B4-BE49-F238E27FC236}">
              <a16:creationId xmlns:a16="http://schemas.microsoft.com/office/drawing/2014/main" id="{A7F1B001-EEEA-4EE4-A189-5FE1FC52736E}"/>
            </a:ext>
          </a:extLst>
        </xdr:cNvPr>
        <xdr:cNvSpPr/>
      </xdr:nvSpPr>
      <xdr:spPr>
        <a:xfrm>
          <a:off x="1968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33564</xdr:rowOff>
    </xdr:from>
    <xdr:to>
      <xdr:col>6</xdr:col>
      <xdr:colOff>38100</xdr:colOff>
      <xdr:row>104</xdr:row>
      <xdr:rowOff>135164</xdr:rowOff>
    </xdr:to>
    <xdr:sp macro="" textlink="">
      <xdr:nvSpPr>
        <xdr:cNvPr id="407" name="フローチャート: 判断 406">
          <a:extLst>
            <a:ext uri="{FF2B5EF4-FFF2-40B4-BE49-F238E27FC236}">
              <a16:creationId xmlns:a16="http://schemas.microsoft.com/office/drawing/2014/main" id="{D3C5B207-97F8-4B95-BFE5-BCD8DAA2B850}"/>
            </a:ext>
          </a:extLst>
        </xdr:cNvPr>
        <xdr:cNvSpPr/>
      </xdr:nvSpPr>
      <xdr:spPr>
        <a:xfrm>
          <a:off x="1079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E633C794-85EB-4C0B-A711-0A18CD326A1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33C3CE89-A079-4FFB-B035-A949F86D2D6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84FD34CD-4A08-4D39-B7E2-65414B31DF8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6580F77E-FEFC-4EFD-A6BD-2AD54786136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B565C1E1-8C9E-4E72-AC31-4A868745D08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98879</xdr:rowOff>
    </xdr:from>
    <xdr:to>
      <xdr:col>24</xdr:col>
      <xdr:colOff>114300</xdr:colOff>
      <xdr:row>102</xdr:row>
      <xdr:rowOff>29029</xdr:rowOff>
    </xdr:to>
    <xdr:sp macro="" textlink="">
      <xdr:nvSpPr>
        <xdr:cNvPr id="413" name="楕円 412">
          <a:extLst>
            <a:ext uri="{FF2B5EF4-FFF2-40B4-BE49-F238E27FC236}">
              <a16:creationId xmlns:a16="http://schemas.microsoft.com/office/drawing/2014/main" id="{4FDA3C76-9F87-40AE-9696-559B35989378}"/>
            </a:ext>
          </a:extLst>
        </xdr:cNvPr>
        <xdr:cNvSpPr/>
      </xdr:nvSpPr>
      <xdr:spPr>
        <a:xfrm>
          <a:off x="4584700" y="1741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121756</xdr:rowOff>
    </xdr:from>
    <xdr:ext cx="405111" cy="259045"/>
    <xdr:sp macro="" textlink="">
      <xdr:nvSpPr>
        <xdr:cNvPr id="414" name="【港湾・漁港】&#10;有形固定資産減価償却率該当値テキスト">
          <a:extLst>
            <a:ext uri="{FF2B5EF4-FFF2-40B4-BE49-F238E27FC236}">
              <a16:creationId xmlns:a16="http://schemas.microsoft.com/office/drawing/2014/main" id="{81158DEE-BB33-4118-B696-8E6A92C02E26}"/>
            </a:ext>
          </a:extLst>
        </xdr:cNvPr>
        <xdr:cNvSpPr txBox="1"/>
      </xdr:nvSpPr>
      <xdr:spPr>
        <a:xfrm>
          <a:off x="4673600" y="17266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53158</xdr:rowOff>
    </xdr:from>
    <xdr:to>
      <xdr:col>20</xdr:col>
      <xdr:colOff>38100</xdr:colOff>
      <xdr:row>101</xdr:row>
      <xdr:rowOff>154758</xdr:rowOff>
    </xdr:to>
    <xdr:sp macro="" textlink="">
      <xdr:nvSpPr>
        <xdr:cNvPr id="415" name="楕円 414">
          <a:extLst>
            <a:ext uri="{FF2B5EF4-FFF2-40B4-BE49-F238E27FC236}">
              <a16:creationId xmlns:a16="http://schemas.microsoft.com/office/drawing/2014/main" id="{E9B4A21F-E5B6-4FD1-AA07-7FBCE85B4810}"/>
            </a:ext>
          </a:extLst>
        </xdr:cNvPr>
        <xdr:cNvSpPr/>
      </xdr:nvSpPr>
      <xdr:spPr>
        <a:xfrm>
          <a:off x="3746500" y="1736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103958</xdr:rowOff>
    </xdr:from>
    <xdr:to>
      <xdr:col>24</xdr:col>
      <xdr:colOff>63500</xdr:colOff>
      <xdr:row>101</xdr:row>
      <xdr:rowOff>149679</xdr:rowOff>
    </xdr:to>
    <xdr:cxnSp macro="">
      <xdr:nvCxnSpPr>
        <xdr:cNvPr id="416" name="直線コネクタ 415">
          <a:extLst>
            <a:ext uri="{FF2B5EF4-FFF2-40B4-BE49-F238E27FC236}">
              <a16:creationId xmlns:a16="http://schemas.microsoft.com/office/drawing/2014/main" id="{3749B47E-837C-4A35-8378-43DC0BEFBA7F}"/>
            </a:ext>
          </a:extLst>
        </xdr:cNvPr>
        <xdr:cNvCxnSpPr/>
      </xdr:nvCxnSpPr>
      <xdr:spPr>
        <a:xfrm>
          <a:off x="3797300" y="17420408"/>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5806</xdr:rowOff>
    </xdr:from>
    <xdr:to>
      <xdr:col>15</xdr:col>
      <xdr:colOff>101600</xdr:colOff>
      <xdr:row>101</xdr:row>
      <xdr:rowOff>107406</xdr:rowOff>
    </xdr:to>
    <xdr:sp macro="" textlink="">
      <xdr:nvSpPr>
        <xdr:cNvPr id="417" name="楕円 416">
          <a:extLst>
            <a:ext uri="{FF2B5EF4-FFF2-40B4-BE49-F238E27FC236}">
              <a16:creationId xmlns:a16="http://schemas.microsoft.com/office/drawing/2014/main" id="{D80F8F37-317E-4AA7-8ED4-322C5BA9E23C}"/>
            </a:ext>
          </a:extLst>
        </xdr:cNvPr>
        <xdr:cNvSpPr/>
      </xdr:nvSpPr>
      <xdr:spPr>
        <a:xfrm>
          <a:off x="2857500" y="1732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56606</xdr:rowOff>
    </xdr:from>
    <xdr:to>
      <xdr:col>19</xdr:col>
      <xdr:colOff>177800</xdr:colOff>
      <xdr:row>101</xdr:row>
      <xdr:rowOff>103958</xdr:rowOff>
    </xdr:to>
    <xdr:cxnSp macro="">
      <xdr:nvCxnSpPr>
        <xdr:cNvPr id="418" name="直線コネクタ 417">
          <a:extLst>
            <a:ext uri="{FF2B5EF4-FFF2-40B4-BE49-F238E27FC236}">
              <a16:creationId xmlns:a16="http://schemas.microsoft.com/office/drawing/2014/main" id="{42BD5813-6366-467F-8E4D-67A7FF7CFFA7}"/>
            </a:ext>
          </a:extLst>
        </xdr:cNvPr>
        <xdr:cNvCxnSpPr/>
      </xdr:nvCxnSpPr>
      <xdr:spPr>
        <a:xfrm>
          <a:off x="2908300" y="17373056"/>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129902</xdr:rowOff>
    </xdr:from>
    <xdr:to>
      <xdr:col>10</xdr:col>
      <xdr:colOff>165100</xdr:colOff>
      <xdr:row>101</xdr:row>
      <xdr:rowOff>60052</xdr:rowOff>
    </xdr:to>
    <xdr:sp macro="" textlink="">
      <xdr:nvSpPr>
        <xdr:cNvPr id="419" name="楕円 418">
          <a:extLst>
            <a:ext uri="{FF2B5EF4-FFF2-40B4-BE49-F238E27FC236}">
              <a16:creationId xmlns:a16="http://schemas.microsoft.com/office/drawing/2014/main" id="{91D73663-9FFA-4CDB-8C66-B29C99B25342}"/>
            </a:ext>
          </a:extLst>
        </xdr:cNvPr>
        <xdr:cNvSpPr/>
      </xdr:nvSpPr>
      <xdr:spPr>
        <a:xfrm>
          <a:off x="1968500" y="1727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9252</xdr:rowOff>
    </xdr:from>
    <xdr:to>
      <xdr:col>15</xdr:col>
      <xdr:colOff>50800</xdr:colOff>
      <xdr:row>101</xdr:row>
      <xdr:rowOff>56606</xdr:rowOff>
    </xdr:to>
    <xdr:cxnSp macro="">
      <xdr:nvCxnSpPr>
        <xdr:cNvPr id="420" name="直線コネクタ 419">
          <a:extLst>
            <a:ext uri="{FF2B5EF4-FFF2-40B4-BE49-F238E27FC236}">
              <a16:creationId xmlns:a16="http://schemas.microsoft.com/office/drawing/2014/main" id="{DC79D530-A3FC-42C3-856F-EE8B15432FF5}"/>
            </a:ext>
          </a:extLst>
        </xdr:cNvPr>
        <xdr:cNvCxnSpPr/>
      </xdr:nvCxnSpPr>
      <xdr:spPr>
        <a:xfrm>
          <a:off x="2019300" y="17325702"/>
          <a:ext cx="8890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84182</xdr:rowOff>
    </xdr:from>
    <xdr:to>
      <xdr:col>6</xdr:col>
      <xdr:colOff>38100</xdr:colOff>
      <xdr:row>101</xdr:row>
      <xdr:rowOff>14332</xdr:rowOff>
    </xdr:to>
    <xdr:sp macro="" textlink="">
      <xdr:nvSpPr>
        <xdr:cNvPr id="421" name="楕円 420">
          <a:extLst>
            <a:ext uri="{FF2B5EF4-FFF2-40B4-BE49-F238E27FC236}">
              <a16:creationId xmlns:a16="http://schemas.microsoft.com/office/drawing/2014/main" id="{55382AAC-5ADE-44BC-BC8F-2703C1FD3393}"/>
            </a:ext>
          </a:extLst>
        </xdr:cNvPr>
        <xdr:cNvSpPr/>
      </xdr:nvSpPr>
      <xdr:spPr>
        <a:xfrm>
          <a:off x="1079500" y="1722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134982</xdr:rowOff>
    </xdr:from>
    <xdr:to>
      <xdr:col>10</xdr:col>
      <xdr:colOff>114300</xdr:colOff>
      <xdr:row>101</xdr:row>
      <xdr:rowOff>9252</xdr:rowOff>
    </xdr:to>
    <xdr:cxnSp macro="">
      <xdr:nvCxnSpPr>
        <xdr:cNvPr id="422" name="直線コネクタ 421">
          <a:extLst>
            <a:ext uri="{FF2B5EF4-FFF2-40B4-BE49-F238E27FC236}">
              <a16:creationId xmlns:a16="http://schemas.microsoft.com/office/drawing/2014/main" id="{356A6CB8-DB75-45C1-99D5-EF36322F6222}"/>
            </a:ext>
          </a:extLst>
        </xdr:cNvPr>
        <xdr:cNvCxnSpPr/>
      </xdr:nvCxnSpPr>
      <xdr:spPr>
        <a:xfrm>
          <a:off x="1130300" y="1727998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77306</xdr:rowOff>
    </xdr:from>
    <xdr:ext cx="405111" cy="259045"/>
    <xdr:sp macro="" textlink="">
      <xdr:nvSpPr>
        <xdr:cNvPr id="423" name="n_1aveValue【港湾・漁港】&#10;有形固定資産減価償却率">
          <a:extLst>
            <a:ext uri="{FF2B5EF4-FFF2-40B4-BE49-F238E27FC236}">
              <a16:creationId xmlns:a16="http://schemas.microsoft.com/office/drawing/2014/main" id="{D5665111-5A28-4E82-8F22-DD34575F402C}"/>
            </a:ext>
          </a:extLst>
        </xdr:cNvPr>
        <xdr:cNvSpPr txBox="1"/>
      </xdr:nvSpPr>
      <xdr:spPr>
        <a:xfrm>
          <a:off x="3582044"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51179</xdr:rowOff>
    </xdr:from>
    <xdr:ext cx="405111" cy="259045"/>
    <xdr:sp macro="" textlink="">
      <xdr:nvSpPr>
        <xdr:cNvPr id="424" name="n_2aveValue【港湾・漁港】&#10;有形固定資産減価償却率">
          <a:extLst>
            <a:ext uri="{FF2B5EF4-FFF2-40B4-BE49-F238E27FC236}">
              <a16:creationId xmlns:a16="http://schemas.microsoft.com/office/drawing/2014/main" id="{7EF21B58-2D98-49A8-A3B8-B72B0075EBFA}"/>
            </a:ext>
          </a:extLst>
        </xdr:cNvPr>
        <xdr:cNvSpPr txBox="1"/>
      </xdr:nvSpPr>
      <xdr:spPr>
        <a:xfrm>
          <a:off x="2705744" y="1805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140988</xdr:rowOff>
    </xdr:from>
    <xdr:ext cx="405111" cy="259045"/>
    <xdr:sp macro="" textlink="">
      <xdr:nvSpPr>
        <xdr:cNvPr id="425" name="n_3aveValue【港湾・漁港】&#10;有形固定資産減価償却率">
          <a:extLst>
            <a:ext uri="{FF2B5EF4-FFF2-40B4-BE49-F238E27FC236}">
              <a16:creationId xmlns:a16="http://schemas.microsoft.com/office/drawing/2014/main" id="{1E7DE9B1-6065-4E8B-958B-85DA149AA6FF}"/>
            </a:ext>
          </a:extLst>
        </xdr:cNvPr>
        <xdr:cNvSpPr txBox="1"/>
      </xdr:nvSpPr>
      <xdr:spPr>
        <a:xfrm>
          <a:off x="1816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126291</xdr:rowOff>
    </xdr:from>
    <xdr:ext cx="405111" cy="259045"/>
    <xdr:sp macro="" textlink="">
      <xdr:nvSpPr>
        <xdr:cNvPr id="426" name="n_4aveValue【港湾・漁港】&#10;有形固定資産減価償却率">
          <a:extLst>
            <a:ext uri="{FF2B5EF4-FFF2-40B4-BE49-F238E27FC236}">
              <a16:creationId xmlns:a16="http://schemas.microsoft.com/office/drawing/2014/main" id="{375D9A33-EA51-4924-AF55-EFCB60AC2DBE}"/>
            </a:ext>
          </a:extLst>
        </xdr:cNvPr>
        <xdr:cNvSpPr txBox="1"/>
      </xdr:nvSpPr>
      <xdr:spPr>
        <a:xfrm>
          <a:off x="927744" y="1795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171285</xdr:rowOff>
    </xdr:from>
    <xdr:ext cx="405111" cy="259045"/>
    <xdr:sp macro="" textlink="">
      <xdr:nvSpPr>
        <xdr:cNvPr id="427" name="n_1mainValue【港湾・漁港】&#10;有形固定資産減価償却率">
          <a:extLst>
            <a:ext uri="{FF2B5EF4-FFF2-40B4-BE49-F238E27FC236}">
              <a16:creationId xmlns:a16="http://schemas.microsoft.com/office/drawing/2014/main" id="{2C6654AB-1347-4A9E-B32F-1C29B664658E}"/>
            </a:ext>
          </a:extLst>
        </xdr:cNvPr>
        <xdr:cNvSpPr txBox="1"/>
      </xdr:nvSpPr>
      <xdr:spPr>
        <a:xfrm>
          <a:off x="3582044" y="17144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123933</xdr:rowOff>
    </xdr:from>
    <xdr:ext cx="405111" cy="259045"/>
    <xdr:sp macro="" textlink="">
      <xdr:nvSpPr>
        <xdr:cNvPr id="428" name="n_2mainValue【港湾・漁港】&#10;有形固定資産減価償却率">
          <a:extLst>
            <a:ext uri="{FF2B5EF4-FFF2-40B4-BE49-F238E27FC236}">
              <a16:creationId xmlns:a16="http://schemas.microsoft.com/office/drawing/2014/main" id="{2B1BFEEC-DE00-498A-AEF5-96780392BF4F}"/>
            </a:ext>
          </a:extLst>
        </xdr:cNvPr>
        <xdr:cNvSpPr txBox="1"/>
      </xdr:nvSpPr>
      <xdr:spPr>
        <a:xfrm>
          <a:off x="2705744" y="1709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76579</xdr:rowOff>
    </xdr:from>
    <xdr:ext cx="405111" cy="259045"/>
    <xdr:sp macro="" textlink="">
      <xdr:nvSpPr>
        <xdr:cNvPr id="429" name="n_3mainValue【港湾・漁港】&#10;有形固定資産減価償却率">
          <a:extLst>
            <a:ext uri="{FF2B5EF4-FFF2-40B4-BE49-F238E27FC236}">
              <a16:creationId xmlns:a16="http://schemas.microsoft.com/office/drawing/2014/main" id="{3FE22ABA-713D-4806-B020-D9ABBD75E2B2}"/>
            </a:ext>
          </a:extLst>
        </xdr:cNvPr>
        <xdr:cNvSpPr txBox="1"/>
      </xdr:nvSpPr>
      <xdr:spPr>
        <a:xfrm>
          <a:off x="1816744" y="17050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30859</xdr:rowOff>
    </xdr:from>
    <xdr:ext cx="405111" cy="259045"/>
    <xdr:sp macro="" textlink="">
      <xdr:nvSpPr>
        <xdr:cNvPr id="430" name="n_4mainValue【港湾・漁港】&#10;有形固定資産減価償却率">
          <a:extLst>
            <a:ext uri="{FF2B5EF4-FFF2-40B4-BE49-F238E27FC236}">
              <a16:creationId xmlns:a16="http://schemas.microsoft.com/office/drawing/2014/main" id="{4F81004D-2742-4EB8-BB32-5FC47070D333}"/>
            </a:ext>
          </a:extLst>
        </xdr:cNvPr>
        <xdr:cNvSpPr txBox="1"/>
      </xdr:nvSpPr>
      <xdr:spPr>
        <a:xfrm>
          <a:off x="927744" y="17004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1" name="正方形/長方形 430">
          <a:extLst>
            <a:ext uri="{FF2B5EF4-FFF2-40B4-BE49-F238E27FC236}">
              <a16:creationId xmlns:a16="http://schemas.microsoft.com/office/drawing/2014/main" id="{28E9D372-34D4-4562-8CEB-5D4D0FC0E56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2" name="正方形/長方形 431">
          <a:extLst>
            <a:ext uri="{FF2B5EF4-FFF2-40B4-BE49-F238E27FC236}">
              <a16:creationId xmlns:a16="http://schemas.microsoft.com/office/drawing/2014/main" id="{03CD7A3A-3823-49D2-8F8A-7531A543963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3" name="正方形/長方形 432">
          <a:extLst>
            <a:ext uri="{FF2B5EF4-FFF2-40B4-BE49-F238E27FC236}">
              <a16:creationId xmlns:a16="http://schemas.microsoft.com/office/drawing/2014/main" id="{8BA5EBE1-6F5B-41F1-B3F9-E6F5C08C460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4" name="正方形/長方形 433">
          <a:extLst>
            <a:ext uri="{FF2B5EF4-FFF2-40B4-BE49-F238E27FC236}">
              <a16:creationId xmlns:a16="http://schemas.microsoft.com/office/drawing/2014/main" id="{6DCD60F2-EB8D-4432-BBF9-DE9686E03C1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5" name="正方形/長方形 434">
          <a:extLst>
            <a:ext uri="{FF2B5EF4-FFF2-40B4-BE49-F238E27FC236}">
              <a16:creationId xmlns:a16="http://schemas.microsoft.com/office/drawing/2014/main" id="{E584464D-FFD8-4946-833B-CE2730AF339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6" name="正方形/長方形 435">
          <a:extLst>
            <a:ext uri="{FF2B5EF4-FFF2-40B4-BE49-F238E27FC236}">
              <a16:creationId xmlns:a16="http://schemas.microsoft.com/office/drawing/2014/main" id="{BDB6279E-268E-4420-AFFF-0E87087D21C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7" name="正方形/長方形 436">
          <a:extLst>
            <a:ext uri="{FF2B5EF4-FFF2-40B4-BE49-F238E27FC236}">
              <a16:creationId xmlns:a16="http://schemas.microsoft.com/office/drawing/2014/main" id="{9A58F0C2-C296-4BE5-A926-6F978BE7E26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8" name="正方形/長方形 437">
          <a:extLst>
            <a:ext uri="{FF2B5EF4-FFF2-40B4-BE49-F238E27FC236}">
              <a16:creationId xmlns:a16="http://schemas.microsoft.com/office/drawing/2014/main" id="{FA04B55E-FA06-41D1-B4F8-626723494613}"/>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9" name="テキスト ボックス 438">
          <a:extLst>
            <a:ext uri="{FF2B5EF4-FFF2-40B4-BE49-F238E27FC236}">
              <a16:creationId xmlns:a16="http://schemas.microsoft.com/office/drawing/2014/main" id="{C71906C1-EEAC-4766-8570-387D027BF9A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0" name="直線コネクタ 439">
          <a:extLst>
            <a:ext uri="{FF2B5EF4-FFF2-40B4-BE49-F238E27FC236}">
              <a16:creationId xmlns:a16="http://schemas.microsoft.com/office/drawing/2014/main" id="{DE80BF74-F0A3-45DB-8DFC-2FD2C9F0BAD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1" name="直線コネクタ 440">
          <a:extLst>
            <a:ext uri="{FF2B5EF4-FFF2-40B4-BE49-F238E27FC236}">
              <a16:creationId xmlns:a16="http://schemas.microsoft.com/office/drawing/2014/main" id="{E1F95DE3-5F33-43C1-A2E5-533B5456AADF}"/>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2" name="テキスト ボックス 441">
          <a:extLst>
            <a:ext uri="{FF2B5EF4-FFF2-40B4-BE49-F238E27FC236}">
              <a16:creationId xmlns:a16="http://schemas.microsoft.com/office/drawing/2014/main" id="{E29C0304-8FC3-413E-96E6-F0301CAA8310}"/>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3" name="直線コネクタ 442">
          <a:extLst>
            <a:ext uri="{FF2B5EF4-FFF2-40B4-BE49-F238E27FC236}">
              <a16:creationId xmlns:a16="http://schemas.microsoft.com/office/drawing/2014/main" id="{AD83AAC6-3B16-414F-A019-22A9BB65C3CC}"/>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105</xdr:row>
      <xdr:rowOff>143527</xdr:rowOff>
    </xdr:from>
    <xdr:ext cx="749692" cy="259045"/>
    <xdr:sp macro="" textlink="">
      <xdr:nvSpPr>
        <xdr:cNvPr id="444" name="テキスト ボックス 443">
          <a:extLst>
            <a:ext uri="{FF2B5EF4-FFF2-40B4-BE49-F238E27FC236}">
              <a16:creationId xmlns:a16="http://schemas.microsoft.com/office/drawing/2014/main" id="{637C9EA6-3CD4-4237-92AE-A3DF8087298C}"/>
            </a:ext>
          </a:extLst>
        </xdr:cNvPr>
        <xdr:cNvSpPr txBox="1"/>
      </xdr:nvSpPr>
      <xdr:spPr>
        <a:xfrm>
          <a:off x="5854308" y="18145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5" name="直線コネクタ 444">
          <a:extLst>
            <a:ext uri="{FF2B5EF4-FFF2-40B4-BE49-F238E27FC236}">
              <a16:creationId xmlns:a16="http://schemas.microsoft.com/office/drawing/2014/main" id="{B04CE6EE-6210-4242-BFD0-666AE4AFF5F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446" name="テキスト ボックス 445">
          <a:extLst>
            <a:ext uri="{FF2B5EF4-FFF2-40B4-BE49-F238E27FC236}">
              <a16:creationId xmlns:a16="http://schemas.microsoft.com/office/drawing/2014/main" id="{BB9654B1-F1C4-4C4A-92E8-10EFE4B488CD}"/>
            </a:ext>
          </a:extLst>
        </xdr:cNvPr>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7" name="直線コネクタ 446">
          <a:extLst>
            <a:ext uri="{FF2B5EF4-FFF2-40B4-BE49-F238E27FC236}">
              <a16:creationId xmlns:a16="http://schemas.microsoft.com/office/drawing/2014/main" id="{FBE8A666-59D9-4FD7-9CE9-825EBF03469A}"/>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101</xdr:row>
      <xdr:rowOff>67327</xdr:rowOff>
    </xdr:from>
    <xdr:ext cx="749692" cy="259045"/>
    <xdr:sp macro="" textlink="">
      <xdr:nvSpPr>
        <xdr:cNvPr id="448" name="テキスト ボックス 447">
          <a:extLst>
            <a:ext uri="{FF2B5EF4-FFF2-40B4-BE49-F238E27FC236}">
              <a16:creationId xmlns:a16="http://schemas.microsoft.com/office/drawing/2014/main" id="{E9FA3743-5483-49B4-8475-6B4476A18193}"/>
            </a:ext>
          </a:extLst>
        </xdr:cNvPr>
        <xdr:cNvSpPr txBox="1"/>
      </xdr:nvSpPr>
      <xdr:spPr>
        <a:xfrm>
          <a:off x="5854308" y="17383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9" name="直線コネクタ 448">
          <a:extLst>
            <a:ext uri="{FF2B5EF4-FFF2-40B4-BE49-F238E27FC236}">
              <a16:creationId xmlns:a16="http://schemas.microsoft.com/office/drawing/2014/main" id="{3CD08DD0-2A52-43E9-AF99-E4114A592EC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99</xdr:row>
      <xdr:rowOff>29227</xdr:rowOff>
    </xdr:from>
    <xdr:ext cx="813813" cy="259045"/>
    <xdr:sp macro="" textlink="">
      <xdr:nvSpPr>
        <xdr:cNvPr id="450" name="テキスト ボックス 449">
          <a:extLst>
            <a:ext uri="{FF2B5EF4-FFF2-40B4-BE49-F238E27FC236}">
              <a16:creationId xmlns:a16="http://schemas.microsoft.com/office/drawing/2014/main" id="{459B1E65-DCA2-42F0-A8B3-C8851ED8BFDF}"/>
            </a:ext>
          </a:extLst>
        </xdr:cNvPr>
        <xdr:cNvSpPr txBox="1"/>
      </xdr:nvSpPr>
      <xdr:spPr>
        <a:xfrm>
          <a:off x="5790187" y="17002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7E69D38A-A48D-44FF-B74A-B8AD8A9E9DF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96</xdr:row>
      <xdr:rowOff>162577</xdr:rowOff>
    </xdr:from>
    <xdr:ext cx="813813" cy="259045"/>
    <xdr:sp macro="" textlink="">
      <xdr:nvSpPr>
        <xdr:cNvPr id="452" name="テキスト ボックス 451">
          <a:extLst>
            <a:ext uri="{FF2B5EF4-FFF2-40B4-BE49-F238E27FC236}">
              <a16:creationId xmlns:a16="http://schemas.microsoft.com/office/drawing/2014/main" id="{0DF94CC4-1B7A-484A-A003-A18DD9C6EC4E}"/>
            </a:ext>
          </a:extLst>
        </xdr:cNvPr>
        <xdr:cNvSpPr txBox="1"/>
      </xdr:nvSpPr>
      <xdr:spPr>
        <a:xfrm>
          <a:off x="5790187" y="16621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港湾・漁港】&#10;一人当たり有形固定資産（償却資産）額グラフ枠">
          <a:extLst>
            <a:ext uri="{FF2B5EF4-FFF2-40B4-BE49-F238E27FC236}">
              <a16:creationId xmlns:a16="http://schemas.microsoft.com/office/drawing/2014/main" id="{1724609F-D99B-40C5-8270-A1B046D5C90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168934</xdr:rowOff>
    </xdr:from>
    <xdr:to>
      <xdr:col>54</xdr:col>
      <xdr:colOff>189865</xdr:colOff>
      <xdr:row>108</xdr:row>
      <xdr:rowOff>152144</xdr:rowOff>
    </xdr:to>
    <xdr:cxnSp macro="">
      <xdr:nvCxnSpPr>
        <xdr:cNvPr id="454" name="直線コネクタ 453">
          <a:extLst>
            <a:ext uri="{FF2B5EF4-FFF2-40B4-BE49-F238E27FC236}">
              <a16:creationId xmlns:a16="http://schemas.microsoft.com/office/drawing/2014/main" id="{0C714FFD-E36E-4D13-8B4E-92F3CB17C649}"/>
            </a:ext>
          </a:extLst>
        </xdr:cNvPr>
        <xdr:cNvCxnSpPr/>
      </xdr:nvCxnSpPr>
      <xdr:spPr>
        <a:xfrm flipV="1">
          <a:off x="10476865" y="17142484"/>
          <a:ext cx="0" cy="1526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155971</xdr:rowOff>
    </xdr:from>
    <xdr:ext cx="534377" cy="259045"/>
    <xdr:sp macro="" textlink="">
      <xdr:nvSpPr>
        <xdr:cNvPr id="455" name="【港湾・漁港】&#10;一人当たり有形固定資産（償却資産）額最小値テキスト">
          <a:extLst>
            <a:ext uri="{FF2B5EF4-FFF2-40B4-BE49-F238E27FC236}">
              <a16:creationId xmlns:a16="http://schemas.microsoft.com/office/drawing/2014/main" id="{657F4F82-7494-47C0-A42F-E6907E9589FA}"/>
            </a:ext>
          </a:extLst>
        </xdr:cNvPr>
        <xdr:cNvSpPr txBox="1"/>
      </xdr:nvSpPr>
      <xdr:spPr>
        <a:xfrm>
          <a:off x="10515600" y="1867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152144</xdr:rowOff>
    </xdr:from>
    <xdr:to>
      <xdr:col>55</xdr:col>
      <xdr:colOff>88900</xdr:colOff>
      <xdr:row>108</xdr:row>
      <xdr:rowOff>152144</xdr:rowOff>
    </xdr:to>
    <xdr:cxnSp macro="">
      <xdr:nvCxnSpPr>
        <xdr:cNvPr id="456" name="直線コネクタ 455">
          <a:extLst>
            <a:ext uri="{FF2B5EF4-FFF2-40B4-BE49-F238E27FC236}">
              <a16:creationId xmlns:a16="http://schemas.microsoft.com/office/drawing/2014/main" id="{3F9FEFCD-8951-420C-BDCA-A3664C67D5C9}"/>
            </a:ext>
          </a:extLst>
        </xdr:cNvPr>
        <xdr:cNvCxnSpPr/>
      </xdr:nvCxnSpPr>
      <xdr:spPr>
        <a:xfrm>
          <a:off x="10388600" y="18668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115611</xdr:rowOff>
    </xdr:from>
    <xdr:ext cx="819455" cy="259045"/>
    <xdr:sp macro="" textlink="">
      <xdr:nvSpPr>
        <xdr:cNvPr id="457" name="【港湾・漁港】&#10;一人当たり有形固定資産（償却資産）額最大値テキスト">
          <a:extLst>
            <a:ext uri="{FF2B5EF4-FFF2-40B4-BE49-F238E27FC236}">
              <a16:creationId xmlns:a16="http://schemas.microsoft.com/office/drawing/2014/main" id="{EB760E57-E6F5-43D6-90F9-92FD88FBD11A}"/>
            </a:ext>
          </a:extLst>
        </xdr:cNvPr>
        <xdr:cNvSpPr txBox="1"/>
      </xdr:nvSpPr>
      <xdr:spPr>
        <a:xfrm>
          <a:off x="10515600" y="16917711"/>
          <a:ext cx="8194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120,198,125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168934</xdr:rowOff>
    </xdr:from>
    <xdr:to>
      <xdr:col>55</xdr:col>
      <xdr:colOff>88900</xdr:colOff>
      <xdr:row>99</xdr:row>
      <xdr:rowOff>168934</xdr:rowOff>
    </xdr:to>
    <xdr:cxnSp macro="">
      <xdr:nvCxnSpPr>
        <xdr:cNvPr id="458" name="直線コネクタ 457">
          <a:extLst>
            <a:ext uri="{FF2B5EF4-FFF2-40B4-BE49-F238E27FC236}">
              <a16:creationId xmlns:a16="http://schemas.microsoft.com/office/drawing/2014/main" id="{8D10D423-67A7-406A-9CA7-7B4DD21236DF}"/>
            </a:ext>
          </a:extLst>
        </xdr:cNvPr>
        <xdr:cNvCxnSpPr/>
      </xdr:nvCxnSpPr>
      <xdr:spPr>
        <a:xfrm>
          <a:off x="10388600" y="1714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58610</xdr:rowOff>
    </xdr:from>
    <xdr:ext cx="690189" cy="259045"/>
    <xdr:sp macro="" textlink="">
      <xdr:nvSpPr>
        <xdr:cNvPr id="459" name="【港湾・漁港】&#10;一人当たり有形固定資産（償却資産）額平均値テキスト">
          <a:extLst>
            <a:ext uri="{FF2B5EF4-FFF2-40B4-BE49-F238E27FC236}">
              <a16:creationId xmlns:a16="http://schemas.microsoft.com/office/drawing/2014/main" id="{1963D115-A9DA-4F7D-B973-FE76127B420C}"/>
            </a:ext>
          </a:extLst>
        </xdr:cNvPr>
        <xdr:cNvSpPr txBox="1"/>
      </xdr:nvSpPr>
      <xdr:spPr>
        <a:xfrm>
          <a:off x="10515600" y="18403760"/>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35733</xdr:rowOff>
    </xdr:from>
    <xdr:to>
      <xdr:col>55</xdr:col>
      <xdr:colOff>50800</xdr:colOff>
      <xdr:row>108</xdr:row>
      <xdr:rowOff>137333</xdr:rowOff>
    </xdr:to>
    <xdr:sp macro="" textlink="">
      <xdr:nvSpPr>
        <xdr:cNvPr id="460" name="フローチャート: 判断 459">
          <a:extLst>
            <a:ext uri="{FF2B5EF4-FFF2-40B4-BE49-F238E27FC236}">
              <a16:creationId xmlns:a16="http://schemas.microsoft.com/office/drawing/2014/main" id="{BA55A184-7B68-44C0-840D-D6BCA98A10CC}"/>
            </a:ext>
          </a:extLst>
        </xdr:cNvPr>
        <xdr:cNvSpPr/>
      </xdr:nvSpPr>
      <xdr:spPr>
        <a:xfrm>
          <a:off x="10426700" y="18552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38157</xdr:rowOff>
    </xdr:from>
    <xdr:to>
      <xdr:col>50</xdr:col>
      <xdr:colOff>165100</xdr:colOff>
      <xdr:row>108</xdr:row>
      <xdr:rowOff>139757</xdr:rowOff>
    </xdr:to>
    <xdr:sp macro="" textlink="">
      <xdr:nvSpPr>
        <xdr:cNvPr id="461" name="フローチャート: 判断 460">
          <a:extLst>
            <a:ext uri="{FF2B5EF4-FFF2-40B4-BE49-F238E27FC236}">
              <a16:creationId xmlns:a16="http://schemas.microsoft.com/office/drawing/2014/main" id="{B5A4F193-B90E-4DCF-8D42-34E76A44F77B}"/>
            </a:ext>
          </a:extLst>
        </xdr:cNvPr>
        <xdr:cNvSpPr/>
      </xdr:nvSpPr>
      <xdr:spPr>
        <a:xfrm>
          <a:off x="9588500" y="1855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46558</xdr:rowOff>
    </xdr:from>
    <xdr:to>
      <xdr:col>46</xdr:col>
      <xdr:colOff>38100</xdr:colOff>
      <xdr:row>108</xdr:row>
      <xdr:rowOff>148158</xdr:rowOff>
    </xdr:to>
    <xdr:sp macro="" textlink="">
      <xdr:nvSpPr>
        <xdr:cNvPr id="462" name="フローチャート: 判断 461">
          <a:extLst>
            <a:ext uri="{FF2B5EF4-FFF2-40B4-BE49-F238E27FC236}">
              <a16:creationId xmlns:a16="http://schemas.microsoft.com/office/drawing/2014/main" id="{A3AF1E89-DE4E-4536-A6E8-C70291B3202B}"/>
            </a:ext>
          </a:extLst>
        </xdr:cNvPr>
        <xdr:cNvSpPr/>
      </xdr:nvSpPr>
      <xdr:spPr>
        <a:xfrm>
          <a:off x="8699500" y="18563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61975</xdr:rowOff>
    </xdr:from>
    <xdr:to>
      <xdr:col>41</xdr:col>
      <xdr:colOff>101600</xdr:colOff>
      <xdr:row>108</xdr:row>
      <xdr:rowOff>163575</xdr:rowOff>
    </xdr:to>
    <xdr:sp macro="" textlink="">
      <xdr:nvSpPr>
        <xdr:cNvPr id="463" name="フローチャート: 判断 462">
          <a:extLst>
            <a:ext uri="{FF2B5EF4-FFF2-40B4-BE49-F238E27FC236}">
              <a16:creationId xmlns:a16="http://schemas.microsoft.com/office/drawing/2014/main" id="{0F678E06-5368-4F0C-9A53-04B0FA9F1B59}"/>
            </a:ext>
          </a:extLst>
        </xdr:cNvPr>
        <xdr:cNvSpPr/>
      </xdr:nvSpPr>
      <xdr:spPr>
        <a:xfrm>
          <a:off x="7810500" y="185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52656</xdr:rowOff>
    </xdr:from>
    <xdr:to>
      <xdr:col>36</xdr:col>
      <xdr:colOff>165100</xdr:colOff>
      <xdr:row>108</xdr:row>
      <xdr:rowOff>154256</xdr:rowOff>
    </xdr:to>
    <xdr:sp macro="" textlink="">
      <xdr:nvSpPr>
        <xdr:cNvPr id="464" name="フローチャート: 判断 463">
          <a:extLst>
            <a:ext uri="{FF2B5EF4-FFF2-40B4-BE49-F238E27FC236}">
              <a16:creationId xmlns:a16="http://schemas.microsoft.com/office/drawing/2014/main" id="{4FCF81DE-B262-4CFD-8DB1-65060E3CD9C0}"/>
            </a:ext>
          </a:extLst>
        </xdr:cNvPr>
        <xdr:cNvSpPr/>
      </xdr:nvSpPr>
      <xdr:spPr>
        <a:xfrm>
          <a:off x="6921500" y="1856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6837ABED-3C1B-4BB1-9CA2-D4EE0E8D7748}"/>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D73F7CF3-D4C6-4ED8-9EAF-0A696946BEF2}"/>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9A44C5E0-84A4-442D-8F00-C2C25021A8D8}"/>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A56AC77D-0DD0-4CF3-A8B8-AA1595660AC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2B303169-3DD3-4264-B508-609B75477F1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100836</xdr:rowOff>
    </xdr:from>
    <xdr:to>
      <xdr:col>55</xdr:col>
      <xdr:colOff>50800</xdr:colOff>
      <xdr:row>109</xdr:row>
      <xdr:rowOff>30986</xdr:rowOff>
    </xdr:to>
    <xdr:sp macro="" textlink="">
      <xdr:nvSpPr>
        <xdr:cNvPr id="470" name="楕円 469">
          <a:extLst>
            <a:ext uri="{FF2B5EF4-FFF2-40B4-BE49-F238E27FC236}">
              <a16:creationId xmlns:a16="http://schemas.microsoft.com/office/drawing/2014/main" id="{E6CCB915-52A5-4C9E-927A-52A5CF465A7A}"/>
            </a:ext>
          </a:extLst>
        </xdr:cNvPr>
        <xdr:cNvSpPr/>
      </xdr:nvSpPr>
      <xdr:spPr>
        <a:xfrm>
          <a:off x="10426700" y="1861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15763</xdr:rowOff>
    </xdr:from>
    <xdr:ext cx="534377" cy="259045"/>
    <xdr:sp macro="" textlink="">
      <xdr:nvSpPr>
        <xdr:cNvPr id="471" name="【港湾・漁港】&#10;一人当たり有形固定資産（償却資産）額該当値テキスト">
          <a:extLst>
            <a:ext uri="{FF2B5EF4-FFF2-40B4-BE49-F238E27FC236}">
              <a16:creationId xmlns:a16="http://schemas.microsoft.com/office/drawing/2014/main" id="{A97AEFD0-C001-44E0-8849-1CD839C36C7B}"/>
            </a:ext>
          </a:extLst>
        </xdr:cNvPr>
        <xdr:cNvSpPr txBox="1"/>
      </xdr:nvSpPr>
      <xdr:spPr>
        <a:xfrm>
          <a:off x="10515600" y="1853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100834</xdr:rowOff>
    </xdr:from>
    <xdr:to>
      <xdr:col>50</xdr:col>
      <xdr:colOff>165100</xdr:colOff>
      <xdr:row>109</xdr:row>
      <xdr:rowOff>30984</xdr:rowOff>
    </xdr:to>
    <xdr:sp macro="" textlink="">
      <xdr:nvSpPr>
        <xdr:cNvPr id="472" name="楕円 471">
          <a:extLst>
            <a:ext uri="{FF2B5EF4-FFF2-40B4-BE49-F238E27FC236}">
              <a16:creationId xmlns:a16="http://schemas.microsoft.com/office/drawing/2014/main" id="{887EDA1A-8479-4E3E-95D5-28274DDB44F0}"/>
            </a:ext>
          </a:extLst>
        </xdr:cNvPr>
        <xdr:cNvSpPr/>
      </xdr:nvSpPr>
      <xdr:spPr>
        <a:xfrm>
          <a:off x="9588500" y="1861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151634</xdr:rowOff>
    </xdr:from>
    <xdr:to>
      <xdr:col>55</xdr:col>
      <xdr:colOff>0</xdr:colOff>
      <xdr:row>108</xdr:row>
      <xdr:rowOff>151636</xdr:rowOff>
    </xdr:to>
    <xdr:cxnSp macro="">
      <xdr:nvCxnSpPr>
        <xdr:cNvPr id="473" name="直線コネクタ 472">
          <a:extLst>
            <a:ext uri="{FF2B5EF4-FFF2-40B4-BE49-F238E27FC236}">
              <a16:creationId xmlns:a16="http://schemas.microsoft.com/office/drawing/2014/main" id="{1DC08D19-6BDA-4766-BB25-FC629BAD9CF9}"/>
            </a:ext>
          </a:extLst>
        </xdr:cNvPr>
        <xdr:cNvCxnSpPr/>
      </xdr:nvCxnSpPr>
      <xdr:spPr>
        <a:xfrm>
          <a:off x="9639300" y="18668234"/>
          <a:ext cx="838200" cy="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100850</xdr:rowOff>
    </xdr:from>
    <xdr:to>
      <xdr:col>46</xdr:col>
      <xdr:colOff>38100</xdr:colOff>
      <xdr:row>109</xdr:row>
      <xdr:rowOff>31000</xdr:rowOff>
    </xdr:to>
    <xdr:sp macro="" textlink="">
      <xdr:nvSpPr>
        <xdr:cNvPr id="474" name="楕円 473">
          <a:extLst>
            <a:ext uri="{FF2B5EF4-FFF2-40B4-BE49-F238E27FC236}">
              <a16:creationId xmlns:a16="http://schemas.microsoft.com/office/drawing/2014/main" id="{823A35F1-A357-4FA8-8757-7AC221300AD8}"/>
            </a:ext>
          </a:extLst>
        </xdr:cNvPr>
        <xdr:cNvSpPr/>
      </xdr:nvSpPr>
      <xdr:spPr>
        <a:xfrm>
          <a:off x="8699500" y="1861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151634</xdr:rowOff>
    </xdr:from>
    <xdr:to>
      <xdr:col>50</xdr:col>
      <xdr:colOff>114300</xdr:colOff>
      <xdr:row>108</xdr:row>
      <xdr:rowOff>151650</xdr:rowOff>
    </xdr:to>
    <xdr:cxnSp macro="">
      <xdr:nvCxnSpPr>
        <xdr:cNvPr id="475" name="直線コネクタ 474">
          <a:extLst>
            <a:ext uri="{FF2B5EF4-FFF2-40B4-BE49-F238E27FC236}">
              <a16:creationId xmlns:a16="http://schemas.microsoft.com/office/drawing/2014/main" id="{5041D8CA-D61F-4A15-9A76-D84B202FE0B9}"/>
            </a:ext>
          </a:extLst>
        </xdr:cNvPr>
        <xdr:cNvCxnSpPr/>
      </xdr:nvCxnSpPr>
      <xdr:spPr>
        <a:xfrm flipV="1">
          <a:off x="8750300" y="18668234"/>
          <a:ext cx="889000" cy="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100853</xdr:rowOff>
    </xdr:from>
    <xdr:to>
      <xdr:col>41</xdr:col>
      <xdr:colOff>101600</xdr:colOff>
      <xdr:row>109</xdr:row>
      <xdr:rowOff>31003</xdr:rowOff>
    </xdr:to>
    <xdr:sp macro="" textlink="">
      <xdr:nvSpPr>
        <xdr:cNvPr id="476" name="楕円 475">
          <a:extLst>
            <a:ext uri="{FF2B5EF4-FFF2-40B4-BE49-F238E27FC236}">
              <a16:creationId xmlns:a16="http://schemas.microsoft.com/office/drawing/2014/main" id="{857A8547-B852-40C1-9015-3B968F73F19A}"/>
            </a:ext>
          </a:extLst>
        </xdr:cNvPr>
        <xdr:cNvSpPr/>
      </xdr:nvSpPr>
      <xdr:spPr>
        <a:xfrm>
          <a:off x="7810500" y="1861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151650</xdr:rowOff>
    </xdr:from>
    <xdr:to>
      <xdr:col>45</xdr:col>
      <xdr:colOff>177800</xdr:colOff>
      <xdr:row>108</xdr:row>
      <xdr:rowOff>151653</xdr:rowOff>
    </xdr:to>
    <xdr:cxnSp macro="">
      <xdr:nvCxnSpPr>
        <xdr:cNvPr id="477" name="直線コネクタ 476">
          <a:extLst>
            <a:ext uri="{FF2B5EF4-FFF2-40B4-BE49-F238E27FC236}">
              <a16:creationId xmlns:a16="http://schemas.microsoft.com/office/drawing/2014/main" id="{3B526B1E-5B57-49F2-B9CF-D84140FCBB40}"/>
            </a:ext>
          </a:extLst>
        </xdr:cNvPr>
        <xdr:cNvCxnSpPr/>
      </xdr:nvCxnSpPr>
      <xdr:spPr>
        <a:xfrm flipV="1">
          <a:off x="7861300" y="18668250"/>
          <a:ext cx="889000"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101276</xdr:rowOff>
    </xdr:from>
    <xdr:to>
      <xdr:col>36</xdr:col>
      <xdr:colOff>165100</xdr:colOff>
      <xdr:row>109</xdr:row>
      <xdr:rowOff>31426</xdr:rowOff>
    </xdr:to>
    <xdr:sp macro="" textlink="">
      <xdr:nvSpPr>
        <xdr:cNvPr id="478" name="楕円 477">
          <a:extLst>
            <a:ext uri="{FF2B5EF4-FFF2-40B4-BE49-F238E27FC236}">
              <a16:creationId xmlns:a16="http://schemas.microsoft.com/office/drawing/2014/main" id="{A25264A6-6151-4EEE-81F4-0F0C6C862BB6}"/>
            </a:ext>
          </a:extLst>
        </xdr:cNvPr>
        <xdr:cNvSpPr/>
      </xdr:nvSpPr>
      <xdr:spPr>
        <a:xfrm>
          <a:off x="6921500" y="1861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151653</xdr:rowOff>
    </xdr:from>
    <xdr:to>
      <xdr:col>41</xdr:col>
      <xdr:colOff>50800</xdr:colOff>
      <xdr:row>108</xdr:row>
      <xdr:rowOff>152076</xdr:rowOff>
    </xdr:to>
    <xdr:cxnSp macro="">
      <xdr:nvCxnSpPr>
        <xdr:cNvPr id="479" name="直線コネクタ 478">
          <a:extLst>
            <a:ext uri="{FF2B5EF4-FFF2-40B4-BE49-F238E27FC236}">
              <a16:creationId xmlns:a16="http://schemas.microsoft.com/office/drawing/2014/main" id="{A0A443B1-6643-4DF7-A546-D03EBBC0A424}"/>
            </a:ext>
          </a:extLst>
        </xdr:cNvPr>
        <xdr:cNvCxnSpPr/>
      </xdr:nvCxnSpPr>
      <xdr:spPr>
        <a:xfrm flipV="1">
          <a:off x="6972300" y="18668253"/>
          <a:ext cx="889000" cy="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106</xdr:row>
      <xdr:rowOff>156284</xdr:rowOff>
    </xdr:from>
    <xdr:ext cx="690189" cy="259045"/>
    <xdr:sp macro="" textlink="">
      <xdr:nvSpPr>
        <xdr:cNvPr id="480" name="n_1aveValue【港湾・漁港】&#10;一人当たり有形固定資産（償却資産）額">
          <a:extLst>
            <a:ext uri="{FF2B5EF4-FFF2-40B4-BE49-F238E27FC236}">
              <a16:creationId xmlns:a16="http://schemas.microsoft.com/office/drawing/2014/main" id="{5C2C4681-50CC-4F9A-9206-92206538D8EE}"/>
            </a:ext>
          </a:extLst>
        </xdr:cNvPr>
        <xdr:cNvSpPr txBox="1"/>
      </xdr:nvSpPr>
      <xdr:spPr>
        <a:xfrm>
          <a:off x="9281505" y="183299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106</xdr:row>
      <xdr:rowOff>164685</xdr:rowOff>
    </xdr:from>
    <xdr:ext cx="690189" cy="259045"/>
    <xdr:sp macro="" textlink="">
      <xdr:nvSpPr>
        <xdr:cNvPr id="481" name="n_2aveValue【港湾・漁港】&#10;一人当たり有形固定資産（償却資産）額">
          <a:extLst>
            <a:ext uri="{FF2B5EF4-FFF2-40B4-BE49-F238E27FC236}">
              <a16:creationId xmlns:a16="http://schemas.microsoft.com/office/drawing/2014/main" id="{291BB7D3-3844-4721-98E8-663357B6A71B}"/>
            </a:ext>
          </a:extLst>
        </xdr:cNvPr>
        <xdr:cNvSpPr txBox="1"/>
      </xdr:nvSpPr>
      <xdr:spPr>
        <a:xfrm>
          <a:off x="8405205" y="183383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107</xdr:row>
      <xdr:rowOff>8652</xdr:rowOff>
    </xdr:from>
    <xdr:ext cx="690189" cy="259045"/>
    <xdr:sp macro="" textlink="">
      <xdr:nvSpPr>
        <xdr:cNvPr id="482" name="n_3aveValue【港湾・漁港】&#10;一人当たり有形固定資産（償却資産）額">
          <a:extLst>
            <a:ext uri="{FF2B5EF4-FFF2-40B4-BE49-F238E27FC236}">
              <a16:creationId xmlns:a16="http://schemas.microsoft.com/office/drawing/2014/main" id="{A03F05FD-2A48-48AE-9184-8ED00522265C}"/>
            </a:ext>
          </a:extLst>
        </xdr:cNvPr>
        <xdr:cNvSpPr txBox="1"/>
      </xdr:nvSpPr>
      <xdr:spPr>
        <a:xfrm>
          <a:off x="7516205" y="183538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106</xdr:row>
      <xdr:rowOff>170783</xdr:rowOff>
    </xdr:from>
    <xdr:ext cx="690189" cy="259045"/>
    <xdr:sp macro="" textlink="">
      <xdr:nvSpPr>
        <xdr:cNvPr id="483" name="n_4aveValue【港湾・漁港】&#10;一人当たり有形固定資産（償却資産）額">
          <a:extLst>
            <a:ext uri="{FF2B5EF4-FFF2-40B4-BE49-F238E27FC236}">
              <a16:creationId xmlns:a16="http://schemas.microsoft.com/office/drawing/2014/main" id="{91E7E9F8-0EEB-4E24-973E-8E933F498085}"/>
            </a:ext>
          </a:extLst>
        </xdr:cNvPr>
        <xdr:cNvSpPr txBox="1"/>
      </xdr:nvSpPr>
      <xdr:spPr>
        <a:xfrm>
          <a:off x="6627205" y="183444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109</xdr:row>
      <xdr:rowOff>22111</xdr:rowOff>
    </xdr:from>
    <xdr:ext cx="534377" cy="259045"/>
    <xdr:sp macro="" textlink="">
      <xdr:nvSpPr>
        <xdr:cNvPr id="484" name="n_1mainValue【港湾・漁港】&#10;一人当たり有形固定資産（償却資産）額">
          <a:extLst>
            <a:ext uri="{FF2B5EF4-FFF2-40B4-BE49-F238E27FC236}">
              <a16:creationId xmlns:a16="http://schemas.microsoft.com/office/drawing/2014/main" id="{D74F95E1-E687-448A-80D5-75C941DA4E40}"/>
            </a:ext>
          </a:extLst>
        </xdr:cNvPr>
        <xdr:cNvSpPr txBox="1"/>
      </xdr:nvSpPr>
      <xdr:spPr>
        <a:xfrm>
          <a:off x="9359411" y="1871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109</xdr:row>
      <xdr:rowOff>22127</xdr:rowOff>
    </xdr:from>
    <xdr:ext cx="534377" cy="259045"/>
    <xdr:sp macro="" textlink="">
      <xdr:nvSpPr>
        <xdr:cNvPr id="485" name="n_2mainValue【港湾・漁港】&#10;一人当たり有形固定資産（償却資産）額">
          <a:extLst>
            <a:ext uri="{FF2B5EF4-FFF2-40B4-BE49-F238E27FC236}">
              <a16:creationId xmlns:a16="http://schemas.microsoft.com/office/drawing/2014/main" id="{01AD12D7-621E-44E9-B28E-1FC4E07E0F1B}"/>
            </a:ext>
          </a:extLst>
        </xdr:cNvPr>
        <xdr:cNvSpPr txBox="1"/>
      </xdr:nvSpPr>
      <xdr:spPr>
        <a:xfrm>
          <a:off x="8483111" y="1871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109</xdr:row>
      <xdr:rowOff>22130</xdr:rowOff>
    </xdr:from>
    <xdr:ext cx="534377" cy="259045"/>
    <xdr:sp macro="" textlink="">
      <xdr:nvSpPr>
        <xdr:cNvPr id="486" name="n_3mainValue【港湾・漁港】&#10;一人当たり有形固定資産（償却資産）額">
          <a:extLst>
            <a:ext uri="{FF2B5EF4-FFF2-40B4-BE49-F238E27FC236}">
              <a16:creationId xmlns:a16="http://schemas.microsoft.com/office/drawing/2014/main" id="{F0FAA5D7-22B1-4554-A0E2-C8B149486F39}"/>
            </a:ext>
          </a:extLst>
        </xdr:cNvPr>
        <xdr:cNvSpPr txBox="1"/>
      </xdr:nvSpPr>
      <xdr:spPr>
        <a:xfrm>
          <a:off x="7594111" y="18710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109</xdr:row>
      <xdr:rowOff>22553</xdr:rowOff>
    </xdr:from>
    <xdr:ext cx="534377" cy="259045"/>
    <xdr:sp macro="" textlink="">
      <xdr:nvSpPr>
        <xdr:cNvPr id="487" name="n_4mainValue【港湾・漁港】&#10;一人当たり有形固定資産（償却資産）額">
          <a:extLst>
            <a:ext uri="{FF2B5EF4-FFF2-40B4-BE49-F238E27FC236}">
              <a16:creationId xmlns:a16="http://schemas.microsoft.com/office/drawing/2014/main" id="{3E710672-D225-40CD-B853-1AC944203E63}"/>
            </a:ext>
          </a:extLst>
        </xdr:cNvPr>
        <xdr:cNvSpPr txBox="1"/>
      </xdr:nvSpPr>
      <xdr:spPr>
        <a:xfrm>
          <a:off x="6705111" y="1871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EA903150-3D23-43A6-BA0D-5620E326FBC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AD0D14E8-755B-4C09-885A-E4FE40CFEBA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23DF1958-1CD3-4F36-96CC-F3053F9822C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65209578-C98F-4A9A-8781-F42CDD2B336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3BD12A6D-2AD0-48FC-973D-A9707BAECED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69BEE73A-01F4-4001-809D-3EB23C08ED8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EF024E82-1335-4254-8DA5-B83F8C4FEDD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A6A68442-8F8C-4FDD-83AF-813E96E5348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a:extLst>
            <a:ext uri="{FF2B5EF4-FFF2-40B4-BE49-F238E27FC236}">
              <a16:creationId xmlns:a16="http://schemas.microsoft.com/office/drawing/2014/main" id="{970B7B46-A4B3-47AE-B5E2-618F1F6B615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id="{A66F5173-E2E3-4B76-B1F7-77C2B4268E3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a:extLst>
            <a:ext uri="{FF2B5EF4-FFF2-40B4-BE49-F238E27FC236}">
              <a16:creationId xmlns:a16="http://schemas.microsoft.com/office/drawing/2014/main" id="{DC872D61-7CA9-41FA-8725-948E0AD4EE2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9" name="直線コネクタ 498">
          <a:extLst>
            <a:ext uri="{FF2B5EF4-FFF2-40B4-BE49-F238E27FC236}">
              <a16:creationId xmlns:a16="http://schemas.microsoft.com/office/drawing/2014/main" id="{7263EA36-86EF-44A4-84C9-B0D48279942E}"/>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0" name="テキスト ボックス 499">
          <a:extLst>
            <a:ext uri="{FF2B5EF4-FFF2-40B4-BE49-F238E27FC236}">
              <a16:creationId xmlns:a16="http://schemas.microsoft.com/office/drawing/2014/main" id="{B28544B4-10F3-4F4D-81D1-5945DC9A7C9E}"/>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1" name="直線コネクタ 500">
          <a:extLst>
            <a:ext uri="{FF2B5EF4-FFF2-40B4-BE49-F238E27FC236}">
              <a16:creationId xmlns:a16="http://schemas.microsoft.com/office/drawing/2014/main" id="{6DBF9651-A0DD-419B-A1BC-8A84E974DEA3}"/>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2" name="テキスト ボックス 501">
          <a:extLst>
            <a:ext uri="{FF2B5EF4-FFF2-40B4-BE49-F238E27FC236}">
              <a16:creationId xmlns:a16="http://schemas.microsoft.com/office/drawing/2014/main" id="{DFE0BFB1-EADA-4CEB-A59B-93B74EFF709B}"/>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3" name="直線コネクタ 502">
          <a:extLst>
            <a:ext uri="{FF2B5EF4-FFF2-40B4-BE49-F238E27FC236}">
              <a16:creationId xmlns:a16="http://schemas.microsoft.com/office/drawing/2014/main" id="{4E7BBEB7-A10B-4F12-8D49-F55253F9D2D7}"/>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4" name="テキスト ボックス 503">
          <a:extLst>
            <a:ext uri="{FF2B5EF4-FFF2-40B4-BE49-F238E27FC236}">
              <a16:creationId xmlns:a16="http://schemas.microsoft.com/office/drawing/2014/main" id="{EA63BD72-4837-4D9F-BC99-6B403B492AF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5" name="直線コネクタ 504">
          <a:extLst>
            <a:ext uri="{FF2B5EF4-FFF2-40B4-BE49-F238E27FC236}">
              <a16:creationId xmlns:a16="http://schemas.microsoft.com/office/drawing/2014/main" id="{D9BD42B9-B1A9-422B-853C-4DC5431E189C}"/>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6" name="テキスト ボックス 505">
          <a:extLst>
            <a:ext uri="{FF2B5EF4-FFF2-40B4-BE49-F238E27FC236}">
              <a16:creationId xmlns:a16="http://schemas.microsoft.com/office/drawing/2014/main" id="{4A2F4F45-6594-405E-98D1-578ACB184AB2}"/>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7" name="直線コネクタ 506">
          <a:extLst>
            <a:ext uri="{FF2B5EF4-FFF2-40B4-BE49-F238E27FC236}">
              <a16:creationId xmlns:a16="http://schemas.microsoft.com/office/drawing/2014/main" id="{DC153291-829F-41BA-B7B4-52D24F086A01}"/>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08" name="テキスト ボックス 507">
          <a:extLst>
            <a:ext uri="{FF2B5EF4-FFF2-40B4-BE49-F238E27FC236}">
              <a16:creationId xmlns:a16="http://schemas.microsoft.com/office/drawing/2014/main" id="{A006D3FF-0C63-438E-80FA-36A7DADC88EF}"/>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a:extLst>
            <a:ext uri="{FF2B5EF4-FFF2-40B4-BE49-F238E27FC236}">
              <a16:creationId xmlns:a16="http://schemas.microsoft.com/office/drawing/2014/main" id="{378654B6-ED57-48FC-B6DB-5132C4BA29D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0" name="【認定こども園・幼稚園・保育所】&#10;有形固定資産減価償却率グラフ枠">
          <a:extLst>
            <a:ext uri="{FF2B5EF4-FFF2-40B4-BE49-F238E27FC236}">
              <a16:creationId xmlns:a16="http://schemas.microsoft.com/office/drawing/2014/main" id="{40DBBFC2-ECD8-49A0-B3BC-72502AF3988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511" name="直線コネクタ 510">
          <a:extLst>
            <a:ext uri="{FF2B5EF4-FFF2-40B4-BE49-F238E27FC236}">
              <a16:creationId xmlns:a16="http://schemas.microsoft.com/office/drawing/2014/main" id="{46D35E71-80AE-44B7-8AAA-B2F86501E63B}"/>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512" name="【認定こども園・幼稚園・保育所】&#10;有形固定資産減価償却率最小値テキスト">
          <a:extLst>
            <a:ext uri="{FF2B5EF4-FFF2-40B4-BE49-F238E27FC236}">
              <a16:creationId xmlns:a16="http://schemas.microsoft.com/office/drawing/2014/main" id="{684234FB-4AC6-43E8-A78E-9EB871A52D23}"/>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513" name="直線コネクタ 512">
          <a:extLst>
            <a:ext uri="{FF2B5EF4-FFF2-40B4-BE49-F238E27FC236}">
              <a16:creationId xmlns:a16="http://schemas.microsoft.com/office/drawing/2014/main" id="{574B5E88-7705-4627-BDE9-58421826661B}"/>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514" name="【認定こども園・幼稚園・保育所】&#10;有形固定資産減価償却率最大値テキスト">
          <a:extLst>
            <a:ext uri="{FF2B5EF4-FFF2-40B4-BE49-F238E27FC236}">
              <a16:creationId xmlns:a16="http://schemas.microsoft.com/office/drawing/2014/main" id="{1A4F3C6A-A94A-4D6C-B2AE-523ECE2475FB}"/>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5" name="直線コネクタ 514">
          <a:extLst>
            <a:ext uri="{FF2B5EF4-FFF2-40B4-BE49-F238E27FC236}">
              <a16:creationId xmlns:a16="http://schemas.microsoft.com/office/drawing/2014/main" id="{C1BA1CB5-46F5-4F84-89E1-1FC451D2D1EC}"/>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85107</xdr:rowOff>
    </xdr:from>
    <xdr:ext cx="405111" cy="259045"/>
    <xdr:sp macro="" textlink="">
      <xdr:nvSpPr>
        <xdr:cNvPr id="516" name="【認定こども園・幼稚園・保育所】&#10;有形固定資産減価償却率平均値テキスト">
          <a:extLst>
            <a:ext uri="{FF2B5EF4-FFF2-40B4-BE49-F238E27FC236}">
              <a16:creationId xmlns:a16="http://schemas.microsoft.com/office/drawing/2014/main" id="{7DEA75CA-DC10-480C-B451-49EBAC590672}"/>
            </a:ext>
          </a:extLst>
        </xdr:cNvPr>
        <xdr:cNvSpPr txBox="1"/>
      </xdr:nvSpPr>
      <xdr:spPr>
        <a:xfrm>
          <a:off x="16357600" y="6257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106680</xdr:rowOff>
    </xdr:from>
    <xdr:to>
      <xdr:col>85</xdr:col>
      <xdr:colOff>177800</xdr:colOff>
      <xdr:row>37</xdr:row>
      <xdr:rowOff>36830</xdr:rowOff>
    </xdr:to>
    <xdr:sp macro="" textlink="">
      <xdr:nvSpPr>
        <xdr:cNvPr id="517" name="フローチャート: 判断 516">
          <a:extLst>
            <a:ext uri="{FF2B5EF4-FFF2-40B4-BE49-F238E27FC236}">
              <a16:creationId xmlns:a16="http://schemas.microsoft.com/office/drawing/2014/main" id="{F1759CDF-D98F-4F8D-91F2-1B9C16BC7677}"/>
            </a:ext>
          </a:extLst>
        </xdr:cNvPr>
        <xdr:cNvSpPr/>
      </xdr:nvSpPr>
      <xdr:spPr>
        <a:xfrm>
          <a:off x="162687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96520</xdr:rowOff>
    </xdr:from>
    <xdr:to>
      <xdr:col>81</xdr:col>
      <xdr:colOff>101600</xdr:colOff>
      <xdr:row>37</xdr:row>
      <xdr:rowOff>26670</xdr:rowOff>
    </xdr:to>
    <xdr:sp macro="" textlink="">
      <xdr:nvSpPr>
        <xdr:cNvPr id="518" name="フローチャート: 判断 517">
          <a:extLst>
            <a:ext uri="{FF2B5EF4-FFF2-40B4-BE49-F238E27FC236}">
              <a16:creationId xmlns:a16="http://schemas.microsoft.com/office/drawing/2014/main" id="{C3FBC532-90C1-4733-84D4-9DC8E8A2EFFC}"/>
            </a:ext>
          </a:extLst>
        </xdr:cNvPr>
        <xdr:cNvSpPr/>
      </xdr:nvSpPr>
      <xdr:spPr>
        <a:xfrm>
          <a:off x="15430500" y="626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91440</xdr:rowOff>
    </xdr:from>
    <xdr:to>
      <xdr:col>76</xdr:col>
      <xdr:colOff>165100</xdr:colOff>
      <xdr:row>37</xdr:row>
      <xdr:rowOff>21590</xdr:rowOff>
    </xdr:to>
    <xdr:sp macro="" textlink="">
      <xdr:nvSpPr>
        <xdr:cNvPr id="519" name="フローチャート: 判断 518">
          <a:extLst>
            <a:ext uri="{FF2B5EF4-FFF2-40B4-BE49-F238E27FC236}">
              <a16:creationId xmlns:a16="http://schemas.microsoft.com/office/drawing/2014/main" id="{C214F85C-C589-4B80-8072-6BBB0E2BF595}"/>
            </a:ext>
          </a:extLst>
        </xdr:cNvPr>
        <xdr:cNvSpPr/>
      </xdr:nvSpPr>
      <xdr:spPr>
        <a:xfrm>
          <a:off x="145415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88900</xdr:rowOff>
    </xdr:from>
    <xdr:to>
      <xdr:col>72</xdr:col>
      <xdr:colOff>38100</xdr:colOff>
      <xdr:row>37</xdr:row>
      <xdr:rowOff>19050</xdr:rowOff>
    </xdr:to>
    <xdr:sp macro="" textlink="">
      <xdr:nvSpPr>
        <xdr:cNvPr id="520" name="フローチャート: 判断 519">
          <a:extLst>
            <a:ext uri="{FF2B5EF4-FFF2-40B4-BE49-F238E27FC236}">
              <a16:creationId xmlns:a16="http://schemas.microsoft.com/office/drawing/2014/main" id="{803597FF-F348-4ED0-B707-C2D0A8CB8C32}"/>
            </a:ext>
          </a:extLst>
        </xdr:cNvPr>
        <xdr:cNvSpPr/>
      </xdr:nvSpPr>
      <xdr:spPr>
        <a:xfrm>
          <a:off x="13652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25400</xdr:rowOff>
    </xdr:from>
    <xdr:to>
      <xdr:col>67</xdr:col>
      <xdr:colOff>101600</xdr:colOff>
      <xdr:row>36</xdr:row>
      <xdr:rowOff>127000</xdr:rowOff>
    </xdr:to>
    <xdr:sp macro="" textlink="">
      <xdr:nvSpPr>
        <xdr:cNvPr id="521" name="フローチャート: 判断 520">
          <a:extLst>
            <a:ext uri="{FF2B5EF4-FFF2-40B4-BE49-F238E27FC236}">
              <a16:creationId xmlns:a16="http://schemas.microsoft.com/office/drawing/2014/main" id="{F91C8307-615A-4670-A701-F8D9F51172C7}"/>
            </a:ext>
          </a:extLst>
        </xdr:cNvPr>
        <xdr:cNvSpPr/>
      </xdr:nvSpPr>
      <xdr:spPr>
        <a:xfrm>
          <a:off x="12763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62AC9BE4-AA61-4425-8A6F-6C76E0B8E2C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B6BA47A3-1399-460B-B949-B96D2CEA569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48279B63-5E8A-4616-8B6C-A420C8A9A18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1250C327-8394-4884-B5BC-27608CD5671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2DA82BCC-8034-40BD-B44B-492AA27D886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116840</xdr:rowOff>
    </xdr:from>
    <xdr:to>
      <xdr:col>85</xdr:col>
      <xdr:colOff>177800</xdr:colOff>
      <xdr:row>35</xdr:row>
      <xdr:rowOff>46990</xdr:rowOff>
    </xdr:to>
    <xdr:sp macro="" textlink="">
      <xdr:nvSpPr>
        <xdr:cNvPr id="527" name="楕円 526">
          <a:extLst>
            <a:ext uri="{FF2B5EF4-FFF2-40B4-BE49-F238E27FC236}">
              <a16:creationId xmlns:a16="http://schemas.microsoft.com/office/drawing/2014/main" id="{A2E4B0D5-756D-4942-B10B-DBD201BEBFEC}"/>
            </a:ext>
          </a:extLst>
        </xdr:cNvPr>
        <xdr:cNvSpPr/>
      </xdr:nvSpPr>
      <xdr:spPr>
        <a:xfrm>
          <a:off x="16268700" y="594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139717</xdr:rowOff>
    </xdr:from>
    <xdr:ext cx="405111" cy="259045"/>
    <xdr:sp macro="" textlink="">
      <xdr:nvSpPr>
        <xdr:cNvPr id="528" name="【認定こども園・幼稚園・保育所】&#10;有形固定資産減価償却率該当値テキスト">
          <a:extLst>
            <a:ext uri="{FF2B5EF4-FFF2-40B4-BE49-F238E27FC236}">
              <a16:creationId xmlns:a16="http://schemas.microsoft.com/office/drawing/2014/main" id="{A4F9935B-C240-414D-B437-05662B21DF0E}"/>
            </a:ext>
          </a:extLst>
        </xdr:cNvPr>
        <xdr:cNvSpPr txBox="1"/>
      </xdr:nvSpPr>
      <xdr:spPr>
        <a:xfrm>
          <a:off x="16357600" y="579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74930</xdr:rowOff>
    </xdr:from>
    <xdr:to>
      <xdr:col>81</xdr:col>
      <xdr:colOff>101600</xdr:colOff>
      <xdr:row>35</xdr:row>
      <xdr:rowOff>5080</xdr:rowOff>
    </xdr:to>
    <xdr:sp macro="" textlink="">
      <xdr:nvSpPr>
        <xdr:cNvPr id="529" name="楕円 528">
          <a:extLst>
            <a:ext uri="{FF2B5EF4-FFF2-40B4-BE49-F238E27FC236}">
              <a16:creationId xmlns:a16="http://schemas.microsoft.com/office/drawing/2014/main" id="{B74B5A09-16CE-4363-93D4-D63574429B4E}"/>
            </a:ext>
          </a:extLst>
        </xdr:cNvPr>
        <xdr:cNvSpPr/>
      </xdr:nvSpPr>
      <xdr:spPr>
        <a:xfrm>
          <a:off x="15430500" y="590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125730</xdr:rowOff>
    </xdr:from>
    <xdr:to>
      <xdr:col>85</xdr:col>
      <xdr:colOff>127000</xdr:colOff>
      <xdr:row>34</xdr:row>
      <xdr:rowOff>167640</xdr:rowOff>
    </xdr:to>
    <xdr:cxnSp macro="">
      <xdr:nvCxnSpPr>
        <xdr:cNvPr id="530" name="直線コネクタ 529">
          <a:extLst>
            <a:ext uri="{FF2B5EF4-FFF2-40B4-BE49-F238E27FC236}">
              <a16:creationId xmlns:a16="http://schemas.microsoft.com/office/drawing/2014/main" id="{6C2C4FA5-7758-4092-BCF9-2ECDEA51D808}"/>
            </a:ext>
          </a:extLst>
        </xdr:cNvPr>
        <xdr:cNvCxnSpPr/>
      </xdr:nvCxnSpPr>
      <xdr:spPr>
        <a:xfrm>
          <a:off x="15481300" y="595503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31750</xdr:rowOff>
    </xdr:from>
    <xdr:to>
      <xdr:col>76</xdr:col>
      <xdr:colOff>165100</xdr:colOff>
      <xdr:row>34</xdr:row>
      <xdr:rowOff>133350</xdr:rowOff>
    </xdr:to>
    <xdr:sp macro="" textlink="">
      <xdr:nvSpPr>
        <xdr:cNvPr id="531" name="楕円 530">
          <a:extLst>
            <a:ext uri="{FF2B5EF4-FFF2-40B4-BE49-F238E27FC236}">
              <a16:creationId xmlns:a16="http://schemas.microsoft.com/office/drawing/2014/main" id="{7CF84615-9A49-4DBA-AABF-688D695DE392}"/>
            </a:ext>
          </a:extLst>
        </xdr:cNvPr>
        <xdr:cNvSpPr/>
      </xdr:nvSpPr>
      <xdr:spPr>
        <a:xfrm>
          <a:off x="14541500" y="586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82550</xdr:rowOff>
    </xdr:from>
    <xdr:to>
      <xdr:col>81</xdr:col>
      <xdr:colOff>50800</xdr:colOff>
      <xdr:row>34</xdr:row>
      <xdr:rowOff>125730</xdr:rowOff>
    </xdr:to>
    <xdr:cxnSp macro="">
      <xdr:nvCxnSpPr>
        <xdr:cNvPr id="532" name="直線コネクタ 531">
          <a:extLst>
            <a:ext uri="{FF2B5EF4-FFF2-40B4-BE49-F238E27FC236}">
              <a16:creationId xmlns:a16="http://schemas.microsoft.com/office/drawing/2014/main" id="{54B13B40-037B-44E8-8CCD-350F3A7E1726}"/>
            </a:ext>
          </a:extLst>
        </xdr:cNvPr>
        <xdr:cNvCxnSpPr/>
      </xdr:nvCxnSpPr>
      <xdr:spPr>
        <a:xfrm>
          <a:off x="14592300" y="5911850"/>
          <a:ext cx="889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160020</xdr:rowOff>
    </xdr:from>
    <xdr:to>
      <xdr:col>72</xdr:col>
      <xdr:colOff>38100</xdr:colOff>
      <xdr:row>34</xdr:row>
      <xdr:rowOff>90170</xdr:rowOff>
    </xdr:to>
    <xdr:sp macro="" textlink="">
      <xdr:nvSpPr>
        <xdr:cNvPr id="533" name="楕円 532">
          <a:extLst>
            <a:ext uri="{FF2B5EF4-FFF2-40B4-BE49-F238E27FC236}">
              <a16:creationId xmlns:a16="http://schemas.microsoft.com/office/drawing/2014/main" id="{F584B616-0C44-496A-8CE3-06B4AD7EC873}"/>
            </a:ext>
          </a:extLst>
        </xdr:cNvPr>
        <xdr:cNvSpPr/>
      </xdr:nvSpPr>
      <xdr:spPr>
        <a:xfrm>
          <a:off x="13652500" y="581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39370</xdr:rowOff>
    </xdr:from>
    <xdr:to>
      <xdr:col>76</xdr:col>
      <xdr:colOff>114300</xdr:colOff>
      <xdr:row>34</xdr:row>
      <xdr:rowOff>82550</xdr:rowOff>
    </xdr:to>
    <xdr:cxnSp macro="">
      <xdr:nvCxnSpPr>
        <xdr:cNvPr id="534" name="直線コネクタ 533">
          <a:extLst>
            <a:ext uri="{FF2B5EF4-FFF2-40B4-BE49-F238E27FC236}">
              <a16:creationId xmlns:a16="http://schemas.microsoft.com/office/drawing/2014/main" id="{20A70FA9-3A76-4A21-9EF9-02524FE1D009}"/>
            </a:ext>
          </a:extLst>
        </xdr:cNvPr>
        <xdr:cNvCxnSpPr/>
      </xdr:nvCxnSpPr>
      <xdr:spPr>
        <a:xfrm>
          <a:off x="13703300" y="5868670"/>
          <a:ext cx="889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116840</xdr:rowOff>
    </xdr:from>
    <xdr:to>
      <xdr:col>67</xdr:col>
      <xdr:colOff>101600</xdr:colOff>
      <xdr:row>34</xdr:row>
      <xdr:rowOff>46990</xdr:rowOff>
    </xdr:to>
    <xdr:sp macro="" textlink="">
      <xdr:nvSpPr>
        <xdr:cNvPr id="535" name="楕円 534">
          <a:extLst>
            <a:ext uri="{FF2B5EF4-FFF2-40B4-BE49-F238E27FC236}">
              <a16:creationId xmlns:a16="http://schemas.microsoft.com/office/drawing/2014/main" id="{FD95C5F4-D29F-4C8C-983F-85743FA873B7}"/>
            </a:ext>
          </a:extLst>
        </xdr:cNvPr>
        <xdr:cNvSpPr/>
      </xdr:nvSpPr>
      <xdr:spPr>
        <a:xfrm>
          <a:off x="12763500" y="577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167640</xdr:rowOff>
    </xdr:from>
    <xdr:to>
      <xdr:col>71</xdr:col>
      <xdr:colOff>177800</xdr:colOff>
      <xdr:row>34</xdr:row>
      <xdr:rowOff>39370</xdr:rowOff>
    </xdr:to>
    <xdr:cxnSp macro="">
      <xdr:nvCxnSpPr>
        <xdr:cNvPr id="536" name="直線コネクタ 535">
          <a:extLst>
            <a:ext uri="{FF2B5EF4-FFF2-40B4-BE49-F238E27FC236}">
              <a16:creationId xmlns:a16="http://schemas.microsoft.com/office/drawing/2014/main" id="{2DF82135-67F2-4C09-8A8D-96E5B9C3A48A}"/>
            </a:ext>
          </a:extLst>
        </xdr:cNvPr>
        <xdr:cNvCxnSpPr/>
      </xdr:nvCxnSpPr>
      <xdr:spPr>
        <a:xfrm>
          <a:off x="12814300" y="5825490"/>
          <a:ext cx="889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17797</xdr:rowOff>
    </xdr:from>
    <xdr:ext cx="405111" cy="259045"/>
    <xdr:sp macro="" textlink="">
      <xdr:nvSpPr>
        <xdr:cNvPr id="537" name="n_1aveValue【認定こども園・幼稚園・保育所】&#10;有形固定資産減価償却率">
          <a:extLst>
            <a:ext uri="{FF2B5EF4-FFF2-40B4-BE49-F238E27FC236}">
              <a16:creationId xmlns:a16="http://schemas.microsoft.com/office/drawing/2014/main" id="{2162931D-2579-4BA1-B2AC-F582B390A9A5}"/>
            </a:ext>
          </a:extLst>
        </xdr:cNvPr>
        <xdr:cNvSpPr txBox="1"/>
      </xdr:nvSpPr>
      <xdr:spPr>
        <a:xfrm>
          <a:off x="152660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12717</xdr:rowOff>
    </xdr:from>
    <xdr:ext cx="405111" cy="259045"/>
    <xdr:sp macro="" textlink="">
      <xdr:nvSpPr>
        <xdr:cNvPr id="538" name="n_2aveValue【認定こども園・幼稚園・保育所】&#10;有形固定資産減価償却率">
          <a:extLst>
            <a:ext uri="{FF2B5EF4-FFF2-40B4-BE49-F238E27FC236}">
              <a16:creationId xmlns:a16="http://schemas.microsoft.com/office/drawing/2014/main" id="{747A3C45-6FBA-48EC-9C2D-062981BDB4CD}"/>
            </a:ext>
          </a:extLst>
        </xdr:cNvPr>
        <xdr:cNvSpPr txBox="1"/>
      </xdr:nvSpPr>
      <xdr:spPr>
        <a:xfrm>
          <a:off x="14389744" y="6356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10177</xdr:rowOff>
    </xdr:from>
    <xdr:ext cx="405111" cy="259045"/>
    <xdr:sp macro="" textlink="">
      <xdr:nvSpPr>
        <xdr:cNvPr id="539" name="n_3aveValue【認定こども園・幼稚園・保育所】&#10;有形固定資産減価償却率">
          <a:extLst>
            <a:ext uri="{FF2B5EF4-FFF2-40B4-BE49-F238E27FC236}">
              <a16:creationId xmlns:a16="http://schemas.microsoft.com/office/drawing/2014/main" id="{BB190A19-75C3-42B9-92E2-B2F0CDCEA5C0}"/>
            </a:ext>
          </a:extLst>
        </xdr:cNvPr>
        <xdr:cNvSpPr txBox="1"/>
      </xdr:nvSpPr>
      <xdr:spPr>
        <a:xfrm>
          <a:off x="13500744" y="635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118127</xdr:rowOff>
    </xdr:from>
    <xdr:ext cx="405111" cy="259045"/>
    <xdr:sp macro="" textlink="">
      <xdr:nvSpPr>
        <xdr:cNvPr id="540" name="n_4aveValue【認定こども園・幼稚園・保育所】&#10;有形固定資産減価償却率">
          <a:extLst>
            <a:ext uri="{FF2B5EF4-FFF2-40B4-BE49-F238E27FC236}">
              <a16:creationId xmlns:a16="http://schemas.microsoft.com/office/drawing/2014/main" id="{CE89B021-7480-4641-A042-2A774A471AED}"/>
            </a:ext>
          </a:extLst>
        </xdr:cNvPr>
        <xdr:cNvSpPr txBox="1"/>
      </xdr:nvSpPr>
      <xdr:spPr>
        <a:xfrm>
          <a:off x="126117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21607</xdr:rowOff>
    </xdr:from>
    <xdr:ext cx="405111" cy="259045"/>
    <xdr:sp macro="" textlink="">
      <xdr:nvSpPr>
        <xdr:cNvPr id="541" name="n_1mainValue【認定こども園・幼稚園・保育所】&#10;有形固定資産減価償却率">
          <a:extLst>
            <a:ext uri="{FF2B5EF4-FFF2-40B4-BE49-F238E27FC236}">
              <a16:creationId xmlns:a16="http://schemas.microsoft.com/office/drawing/2014/main" id="{6BF4FC6F-E19A-403C-AF8E-623C5F350104}"/>
            </a:ext>
          </a:extLst>
        </xdr:cNvPr>
        <xdr:cNvSpPr txBox="1"/>
      </xdr:nvSpPr>
      <xdr:spPr>
        <a:xfrm>
          <a:off x="15266044" y="567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149877</xdr:rowOff>
    </xdr:from>
    <xdr:ext cx="405111" cy="259045"/>
    <xdr:sp macro="" textlink="">
      <xdr:nvSpPr>
        <xdr:cNvPr id="542" name="n_2mainValue【認定こども園・幼稚園・保育所】&#10;有形固定資産減価償却率">
          <a:extLst>
            <a:ext uri="{FF2B5EF4-FFF2-40B4-BE49-F238E27FC236}">
              <a16:creationId xmlns:a16="http://schemas.microsoft.com/office/drawing/2014/main" id="{D9C73FB0-61A1-4BC5-BDA4-21C85B2811C1}"/>
            </a:ext>
          </a:extLst>
        </xdr:cNvPr>
        <xdr:cNvSpPr txBox="1"/>
      </xdr:nvSpPr>
      <xdr:spPr>
        <a:xfrm>
          <a:off x="14389744" y="5636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106697</xdr:rowOff>
    </xdr:from>
    <xdr:ext cx="405111" cy="259045"/>
    <xdr:sp macro="" textlink="">
      <xdr:nvSpPr>
        <xdr:cNvPr id="543" name="n_3mainValue【認定こども園・幼稚園・保育所】&#10;有形固定資産減価償却率">
          <a:extLst>
            <a:ext uri="{FF2B5EF4-FFF2-40B4-BE49-F238E27FC236}">
              <a16:creationId xmlns:a16="http://schemas.microsoft.com/office/drawing/2014/main" id="{2DB72EAC-962C-43B2-AED6-F14021D6A46D}"/>
            </a:ext>
          </a:extLst>
        </xdr:cNvPr>
        <xdr:cNvSpPr txBox="1"/>
      </xdr:nvSpPr>
      <xdr:spPr>
        <a:xfrm>
          <a:off x="13500744" y="559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32</xdr:row>
      <xdr:rowOff>63517</xdr:rowOff>
    </xdr:from>
    <xdr:ext cx="340478" cy="259045"/>
    <xdr:sp macro="" textlink="">
      <xdr:nvSpPr>
        <xdr:cNvPr id="544" name="n_4mainValue【認定こども園・幼稚園・保育所】&#10;有形固定資産減価償却率">
          <a:extLst>
            <a:ext uri="{FF2B5EF4-FFF2-40B4-BE49-F238E27FC236}">
              <a16:creationId xmlns:a16="http://schemas.microsoft.com/office/drawing/2014/main" id="{D75F9C26-429E-4D0A-9A03-599CF69D2BF5}"/>
            </a:ext>
          </a:extLst>
        </xdr:cNvPr>
        <xdr:cNvSpPr txBox="1"/>
      </xdr:nvSpPr>
      <xdr:spPr>
        <a:xfrm>
          <a:off x="12644061" y="55499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5" name="正方形/長方形 544">
          <a:extLst>
            <a:ext uri="{FF2B5EF4-FFF2-40B4-BE49-F238E27FC236}">
              <a16:creationId xmlns:a16="http://schemas.microsoft.com/office/drawing/2014/main" id="{A95CC1F5-B641-4D5E-9839-526CB8298A6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6" name="正方形/長方形 545">
          <a:extLst>
            <a:ext uri="{FF2B5EF4-FFF2-40B4-BE49-F238E27FC236}">
              <a16:creationId xmlns:a16="http://schemas.microsoft.com/office/drawing/2014/main" id="{3D60B3CA-ECE7-4D7A-AF60-71A8A20587D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7" name="正方形/長方形 546">
          <a:extLst>
            <a:ext uri="{FF2B5EF4-FFF2-40B4-BE49-F238E27FC236}">
              <a16:creationId xmlns:a16="http://schemas.microsoft.com/office/drawing/2014/main" id="{AB010A9B-A573-4ADE-95B4-A9C2D3CCE7F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8" name="正方形/長方形 547">
          <a:extLst>
            <a:ext uri="{FF2B5EF4-FFF2-40B4-BE49-F238E27FC236}">
              <a16:creationId xmlns:a16="http://schemas.microsoft.com/office/drawing/2014/main" id="{8E860B63-642E-4E85-9E72-83F5A56DB98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9" name="正方形/長方形 548">
          <a:extLst>
            <a:ext uri="{FF2B5EF4-FFF2-40B4-BE49-F238E27FC236}">
              <a16:creationId xmlns:a16="http://schemas.microsoft.com/office/drawing/2014/main" id="{36CF70E0-17B1-4E37-9904-52A5C61C6F8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0" name="正方形/長方形 549">
          <a:extLst>
            <a:ext uri="{FF2B5EF4-FFF2-40B4-BE49-F238E27FC236}">
              <a16:creationId xmlns:a16="http://schemas.microsoft.com/office/drawing/2014/main" id="{2786E3AE-6739-4696-ACBF-5F35B1647B7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1" name="正方形/長方形 550">
          <a:extLst>
            <a:ext uri="{FF2B5EF4-FFF2-40B4-BE49-F238E27FC236}">
              <a16:creationId xmlns:a16="http://schemas.microsoft.com/office/drawing/2014/main" id="{24FC8ABE-12B9-472B-BA58-4D7FA1F68C9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2" name="正方形/長方形 551">
          <a:extLst>
            <a:ext uri="{FF2B5EF4-FFF2-40B4-BE49-F238E27FC236}">
              <a16:creationId xmlns:a16="http://schemas.microsoft.com/office/drawing/2014/main" id="{A36A15AC-0E4E-44A2-B6DF-1AD0CC6E1A1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3" name="テキスト ボックス 552">
          <a:extLst>
            <a:ext uri="{FF2B5EF4-FFF2-40B4-BE49-F238E27FC236}">
              <a16:creationId xmlns:a16="http://schemas.microsoft.com/office/drawing/2014/main" id="{DEFF9CB5-65BE-4F3C-977E-3EADDA681BC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4" name="直線コネクタ 553">
          <a:extLst>
            <a:ext uri="{FF2B5EF4-FFF2-40B4-BE49-F238E27FC236}">
              <a16:creationId xmlns:a16="http://schemas.microsoft.com/office/drawing/2014/main" id="{9AB3BC24-1DC9-4710-BC4D-77E99ADA526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5" name="直線コネクタ 554">
          <a:extLst>
            <a:ext uri="{FF2B5EF4-FFF2-40B4-BE49-F238E27FC236}">
              <a16:creationId xmlns:a16="http://schemas.microsoft.com/office/drawing/2014/main" id="{92A58746-A81A-4376-80B8-AB332A585C5C}"/>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6" name="テキスト ボックス 555">
          <a:extLst>
            <a:ext uri="{FF2B5EF4-FFF2-40B4-BE49-F238E27FC236}">
              <a16:creationId xmlns:a16="http://schemas.microsoft.com/office/drawing/2014/main" id="{9263AE60-D98E-4427-8940-5FACD0B36068}"/>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7" name="直線コネクタ 556">
          <a:extLst>
            <a:ext uri="{FF2B5EF4-FFF2-40B4-BE49-F238E27FC236}">
              <a16:creationId xmlns:a16="http://schemas.microsoft.com/office/drawing/2014/main" id="{39F1E585-589D-4E74-A0A8-927BE19279FD}"/>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58" name="テキスト ボックス 557">
          <a:extLst>
            <a:ext uri="{FF2B5EF4-FFF2-40B4-BE49-F238E27FC236}">
              <a16:creationId xmlns:a16="http://schemas.microsoft.com/office/drawing/2014/main" id="{E34FA8A2-612A-4EF4-AFA6-8E994217A6C7}"/>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9" name="直線コネクタ 558">
          <a:extLst>
            <a:ext uri="{FF2B5EF4-FFF2-40B4-BE49-F238E27FC236}">
              <a16:creationId xmlns:a16="http://schemas.microsoft.com/office/drawing/2014/main" id="{DE1B6A05-332D-4B10-B240-AD8F121D9108}"/>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0" name="テキスト ボックス 559">
          <a:extLst>
            <a:ext uri="{FF2B5EF4-FFF2-40B4-BE49-F238E27FC236}">
              <a16:creationId xmlns:a16="http://schemas.microsoft.com/office/drawing/2014/main" id="{CA7A4B30-DC89-45A8-8A6A-0A66108BD50B}"/>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1" name="直線コネクタ 560">
          <a:extLst>
            <a:ext uri="{FF2B5EF4-FFF2-40B4-BE49-F238E27FC236}">
              <a16:creationId xmlns:a16="http://schemas.microsoft.com/office/drawing/2014/main" id="{B4DC42AB-DAEE-4D16-9F6B-56DC5AE9D5FC}"/>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2" name="テキスト ボックス 561">
          <a:extLst>
            <a:ext uri="{FF2B5EF4-FFF2-40B4-BE49-F238E27FC236}">
              <a16:creationId xmlns:a16="http://schemas.microsoft.com/office/drawing/2014/main" id="{0B5DB356-A12A-4214-B4F8-2A6C71776112}"/>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3" name="直線コネクタ 562">
          <a:extLst>
            <a:ext uri="{FF2B5EF4-FFF2-40B4-BE49-F238E27FC236}">
              <a16:creationId xmlns:a16="http://schemas.microsoft.com/office/drawing/2014/main" id="{6D586270-C6B7-424D-B6F7-9AE2EE15A41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4" name="テキスト ボックス 563">
          <a:extLst>
            <a:ext uri="{FF2B5EF4-FFF2-40B4-BE49-F238E27FC236}">
              <a16:creationId xmlns:a16="http://schemas.microsoft.com/office/drawing/2014/main" id="{3B0D3EBF-5803-4E07-BBDC-50A1DFC86625}"/>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5" name="直線コネクタ 564">
          <a:extLst>
            <a:ext uri="{FF2B5EF4-FFF2-40B4-BE49-F238E27FC236}">
              <a16:creationId xmlns:a16="http://schemas.microsoft.com/office/drawing/2014/main" id="{6289B2DA-0D9F-4998-996A-CBE7972B188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6" name="テキスト ボックス 565">
          <a:extLst>
            <a:ext uri="{FF2B5EF4-FFF2-40B4-BE49-F238E27FC236}">
              <a16:creationId xmlns:a16="http://schemas.microsoft.com/office/drawing/2014/main" id="{B08A89AB-D0BD-4092-9DF4-89E75F7624D9}"/>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7" name="【認定こども園・幼稚園・保育所】&#10;一人当たり面積グラフ枠">
          <a:extLst>
            <a:ext uri="{FF2B5EF4-FFF2-40B4-BE49-F238E27FC236}">
              <a16:creationId xmlns:a16="http://schemas.microsoft.com/office/drawing/2014/main" id="{3090DAB2-417C-42F2-8FF6-E3315AF530D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144018</xdr:rowOff>
    </xdr:from>
    <xdr:to>
      <xdr:col>116</xdr:col>
      <xdr:colOff>62864</xdr:colOff>
      <xdr:row>41</xdr:row>
      <xdr:rowOff>166116</xdr:rowOff>
    </xdr:to>
    <xdr:cxnSp macro="">
      <xdr:nvCxnSpPr>
        <xdr:cNvPr id="568" name="直線コネクタ 567">
          <a:extLst>
            <a:ext uri="{FF2B5EF4-FFF2-40B4-BE49-F238E27FC236}">
              <a16:creationId xmlns:a16="http://schemas.microsoft.com/office/drawing/2014/main" id="{F016B649-9A65-4F06-A088-C3A4BCDC299B}"/>
            </a:ext>
          </a:extLst>
        </xdr:cNvPr>
        <xdr:cNvCxnSpPr/>
      </xdr:nvCxnSpPr>
      <xdr:spPr>
        <a:xfrm flipV="1">
          <a:off x="22160864" y="5973318"/>
          <a:ext cx="0" cy="1222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169943</xdr:rowOff>
    </xdr:from>
    <xdr:ext cx="469744" cy="259045"/>
    <xdr:sp macro="" textlink="">
      <xdr:nvSpPr>
        <xdr:cNvPr id="569" name="【認定こども園・幼稚園・保育所】&#10;一人当たり面積最小値テキスト">
          <a:extLst>
            <a:ext uri="{FF2B5EF4-FFF2-40B4-BE49-F238E27FC236}">
              <a16:creationId xmlns:a16="http://schemas.microsoft.com/office/drawing/2014/main" id="{D6CE6947-F6C2-4F33-9756-84AD713FEF4E}"/>
            </a:ext>
          </a:extLst>
        </xdr:cNvPr>
        <xdr:cNvSpPr txBox="1"/>
      </xdr:nvSpPr>
      <xdr:spPr>
        <a:xfrm>
          <a:off x="22199600" y="719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166116</xdr:rowOff>
    </xdr:from>
    <xdr:to>
      <xdr:col>116</xdr:col>
      <xdr:colOff>152400</xdr:colOff>
      <xdr:row>41</xdr:row>
      <xdr:rowOff>166116</xdr:rowOff>
    </xdr:to>
    <xdr:cxnSp macro="">
      <xdr:nvCxnSpPr>
        <xdr:cNvPr id="570" name="直線コネクタ 569">
          <a:extLst>
            <a:ext uri="{FF2B5EF4-FFF2-40B4-BE49-F238E27FC236}">
              <a16:creationId xmlns:a16="http://schemas.microsoft.com/office/drawing/2014/main" id="{F6B46E4E-2585-4632-9ACA-2E815D5F86F3}"/>
            </a:ext>
          </a:extLst>
        </xdr:cNvPr>
        <xdr:cNvCxnSpPr/>
      </xdr:nvCxnSpPr>
      <xdr:spPr>
        <a:xfrm>
          <a:off x="22072600" y="7195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90695</xdr:rowOff>
    </xdr:from>
    <xdr:ext cx="469744" cy="259045"/>
    <xdr:sp macro="" textlink="">
      <xdr:nvSpPr>
        <xdr:cNvPr id="571" name="【認定こども園・幼稚園・保育所】&#10;一人当たり面積最大値テキスト">
          <a:extLst>
            <a:ext uri="{FF2B5EF4-FFF2-40B4-BE49-F238E27FC236}">
              <a16:creationId xmlns:a16="http://schemas.microsoft.com/office/drawing/2014/main" id="{D3146436-E9FF-4BBB-B155-CD54BA058151}"/>
            </a:ext>
          </a:extLst>
        </xdr:cNvPr>
        <xdr:cNvSpPr txBox="1"/>
      </xdr:nvSpPr>
      <xdr:spPr>
        <a:xfrm>
          <a:off x="22199600" y="574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144018</xdr:rowOff>
    </xdr:from>
    <xdr:to>
      <xdr:col>116</xdr:col>
      <xdr:colOff>152400</xdr:colOff>
      <xdr:row>34</xdr:row>
      <xdr:rowOff>144018</xdr:rowOff>
    </xdr:to>
    <xdr:cxnSp macro="">
      <xdr:nvCxnSpPr>
        <xdr:cNvPr id="572" name="直線コネクタ 571">
          <a:extLst>
            <a:ext uri="{FF2B5EF4-FFF2-40B4-BE49-F238E27FC236}">
              <a16:creationId xmlns:a16="http://schemas.microsoft.com/office/drawing/2014/main" id="{AB4677D8-1FA5-46B4-AF7B-1877AC04CC14}"/>
            </a:ext>
          </a:extLst>
        </xdr:cNvPr>
        <xdr:cNvCxnSpPr/>
      </xdr:nvCxnSpPr>
      <xdr:spPr>
        <a:xfrm>
          <a:off x="22072600" y="597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128033</xdr:rowOff>
    </xdr:from>
    <xdr:ext cx="469744" cy="259045"/>
    <xdr:sp macro="" textlink="">
      <xdr:nvSpPr>
        <xdr:cNvPr id="573" name="【認定こども園・幼稚園・保育所】&#10;一人当たり面積平均値テキスト">
          <a:extLst>
            <a:ext uri="{FF2B5EF4-FFF2-40B4-BE49-F238E27FC236}">
              <a16:creationId xmlns:a16="http://schemas.microsoft.com/office/drawing/2014/main" id="{F9E2AB59-C1B9-43A5-B201-4324EF72DD68}"/>
            </a:ext>
          </a:extLst>
        </xdr:cNvPr>
        <xdr:cNvSpPr txBox="1"/>
      </xdr:nvSpPr>
      <xdr:spPr>
        <a:xfrm>
          <a:off x="22199600" y="6814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149606</xdr:rowOff>
    </xdr:from>
    <xdr:to>
      <xdr:col>116</xdr:col>
      <xdr:colOff>114300</xdr:colOff>
      <xdr:row>40</xdr:row>
      <xdr:rowOff>79756</xdr:rowOff>
    </xdr:to>
    <xdr:sp macro="" textlink="">
      <xdr:nvSpPr>
        <xdr:cNvPr id="574" name="フローチャート: 判断 573">
          <a:extLst>
            <a:ext uri="{FF2B5EF4-FFF2-40B4-BE49-F238E27FC236}">
              <a16:creationId xmlns:a16="http://schemas.microsoft.com/office/drawing/2014/main" id="{61047592-B830-45CA-A1D5-B642447F5FE4}"/>
            </a:ext>
          </a:extLst>
        </xdr:cNvPr>
        <xdr:cNvSpPr/>
      </xdr:nvSpPr>
      <xdr:spPr>
        <a:xfrm>
          <a:off x="22110700" y="68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xdr:rowOff>
    </xdr:from>
    <xdr:to>
      <xdr:col>112</xdr:col>
      <xdr:colOff>38100</xdr:colOff>
      <xdr:row>40</xdr:row>
      <xdr:rowOff>101854</xdr:rowOff>
    </xdr:to>
    <xdr:sp macro="" textlink="">
      <xdr:nvSpPr>
        <xdr:cNvPr id="575" name="フローチャート: 判断 574">
          <a:extLst>
            <a:ext uri="{FF2B5EF4-FFF2-40B4-BE49-F238E27FC236}">
              <a16:creationId xmlns:a16="http://schemas.microsoft.com/office/drawing/2014/main" id="{1DDF4E94-D8CD-44F5-8B7E-A06A8481080B}"/>
            </a:ext>
          </a:extLst>
        </xdr:cNvPr>
        <xdr:cNvSpPr/>
      </xdr:nvSpPr>
      <xdr:spPr>
        <a:xfrm>
          <a:off x="21272500" y="685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1016</xdr:rowOff>
    </xdr:from>
    <xdr:to>
      <xdr:col>107</xdr:col>
      <xdr:colOff>101600</xdr:colOff>
      <xdr:row>40</xdr:row>
      <xdr:rowOff>102616</xdr:rowOff>
    </xdr:to>
    <xdr:sp macro="" textlink="">
      <xdr:nvSpPr>
        <xdr:cNvPr id="576" name="フローチャート: 判断 575">
          <a:extLst>
            <a:ext uri="{FF2B5EF4-FFF2-40B4-BE49-F238E27FC236}">
              <a16:creationId xmlns:a16="http://schemas.microsoft.com/office/drawing/2014/main" id="{C312F53B-CCED-4EC5-AD2B-DED2EB584A4D}"/>
            </a:ext>
          </a:extLst>
        </xdr:cNvPr>
        <xdr:cNvSpPr/>
      </xdr:nvSpPr>
      <xdr:spPr>
        <a:xfrm>
          <a:off x="20383500" y="685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26162</xdr:rowOff>
    </xdr:from>
    <xdr:to>
      <xdr:col>102</xdr:col>
      <xdr:colOff>165100</xdr:colOff>
      <xdr:row>40</xdr:row>
      <xdr:rowOff>127762</xdr:rowOff>
    </xdr:to>
    <xdr:sp macro="" textlink="">
      <xdr:nvSpPr>
        <xdr:cNvPr id="577" name="フローチャート: 判断 576">
          <a:extLst>
            <a:ext uri="{FF2B5EF4-FFF2-40B4-BE49-F238E27FC236}">
              <a16:creationId xmlns:a16="http://schemas.microsoft.com/office/drawing/2014/main" id="{F199947E-73BE-426D-9D62-3A1EA087F70D}"/>
            </a:ext>
          </a:extLst>
        </xdr:cNvPr>
        <xdr:cNvSpPr/>
      </xdr:nvSpPr>
      <xdr:spPr>
        <a:xfrm>
          <a:off x="19494500" y="688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169418</xdr:rowOff>
    </xdr:from>
    <xdr:to>
      <xdr:col>98</xdr:col>
      <xdr:colOff>38100</xdr:colOff>
      <xdr:row>40</xdr:row>
      <xdr:rowOff>99568</xdr:rowOff>
    </xdr:to>
    <xdr:sp macro="" textlink="">
      <xdr:nvSpPr>
        <xdr:cNvPr id="578" name="フローチャート: 判断 577">
          <a:extLst>
            <a:ext uri="{FF2B5EF4-FFF2-40B4-BE49-F238E27FC236}">
              <a16:creationId xmlns:a16="http://schemas.microsoft.com/office/drawing/2014/main" id="{60460F5C-FE43-4F97-A554-F06D4A280E94}"/>
            </a:ext>
          </a:extLst>
        </xdr:cNvPr>
        <xdr:cNvSpPr/>
      </xdr:nvSpPr>
      <xdr:spPr>
        <a:xfrm>
          <a:off x="18605500" y="68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52DD73EA-BCF1-4124-A6AB-65BA255F453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CD0DAFE3-BD92-46A0-9EFA-2F671F355BC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76788AD8-F729-41DB-B0EF-88024713670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CABCCCE9-01B8-4AE2-95D3-480028C0A28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9CB039AE-498F-487C-BF4E-347E5B4A4B0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94742</xdr:rowOff>
    </xdr:from>
    <xdr:to>
      <xdr:col>116</xdr:col>
      <xdr:colOff>114300</xdr:colOff>
      <xdr:row>40</xdr:row>
      <xdr:rowOff>24892</xdr:rowOff>
    </xdr:to>
    <xdr:sp macro="" textlink="">
      <xdr:nvSpPr>
        <xdr:cNvPr id="584" name="楕円 583">
          <a:extLst>
            <a:ext uri="{FF2B5EF4-FFF2-40B4-BE49-F238E27FC236}">
              <a16:creationId xmlns:a16="http://schemas.microsoft.com/office/drawing/2014/main" id="{20543C0B-EECC-4062-94CE-887ECBB3ADBB}"/>
            </a:ext>
          </a:extLst>
        </xdr:cNvPr>
        <xdr:cNvSpPr/>
      </xdr:nvSpPr>
      <xdr:spPr>
        <a:xfrm>
          <a:off x="22110700" y="678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117619</xdr:rowOff>
    </xdr:from>
    <xdr:ext cx="469744" cy="259045"/>
    <xdr:sp macro="" textlink="">
      <xdr:nvSpPr>
        <xdr:cNvPr id="585" name="【認定こども園・幼稚園・保育所】&#10;一人当たり面積該当値テキスト">
          <a:extLst>
            <a:ext uri="{FF2B5EF4-FFF2-40B4-BE49-F238E27FC236}">
              <a16:creationId xmlns:a16="http://schemas.microsoft.com/office/drawing/2014/main" id="{C010A4BE-2FD6-4100-B65C-BF2C2994DFCF}"/>
            </a:ext>
          </a:extLst>
        </xdr:cNvPr>
        <xdr:cNvSpPr txBox="1"/>
      </xdr:nvSpPr>
      <xdr:spPr>
        <a:xfrm>
          <a:off x="22199600" y="663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93980</xdr:rowOff>
    </xdr:from>
    <xdr:to>
      <xdr:col>112</xdr:col>
      <xdr:colOff>38100</xdr:colOff>
      <xdr:row>40</xdr:row>
      <xdr:rowOff>24130</xdr:rowOff>
    </xdr:to>
    <xdr:sp macro="" textlink="">
      <xdr:nvSpPr>
        <xdr:cNvPr id="586" name="楕円 585">
          <a:extLst>
            <a:ext uri="{FF2B5EF4-FFF2-40B4-BE49-F238E27FC236}">
              <a16:creationId xmlns:a16="http://schemas.microsoft.com/office/drawing/2014/main" id="{593F05E7-7651-4F4C-A661-0DA984E98E86}"/>
            </a:ext>
          </a:extLst>
        </xdr:cNvPr>
        <xdr:cNvSpPr/>
      </xdr:nvSpPr>
      <xdr:spPr>
        <a:xfrm>
          <a:off x="212725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144780</xdr:rowOff>
    </xdr:from>
    <xdr:to>
      <xdr:col>116</xdr:col>
      <xdr:colOff>63500</xdr:colOff>
      <xdr:row>39</xdr:row>
      <xdr:rowOff>145542</xdr:rowOff>
    </xdr:to>
    <xdr:cxnSp macro="">
      <xdr:nvCxnSpPr>
        <xdr:cNvPr id="587" name="直線コネクタ 586">
          <a:extLst>
            <a:ext uri="{FF2B5EF4-FFF2-40B4-BE49-F238E27FC236}">
              <a16:creationId xmlns:a16="http://schemas.microsoft.com/office/drawing/2014/main" id="{4CE831CF-1DE2-4412-9F04-9781B080906C}"/>
            </a:ext>
          </a:extLst>
        </xdr:cNvPr>
        <xdr:cNvCxnSpPr/>
      </xdr:nvCxnSpPr>
      <xdr:spPr>
        <a:xfrm>
          <a:off x="21323300" y="6831330"/>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102362</xdr:rowOff>
    </xdr:from>
    <xdr:to>
      <xdr:col>107</xdr:col>
      <xdr:colOff>101600</xdr:colOff>
      <xdr:row>40</xdr:row>
      <xdr:rowOff>32512</xdr:rowOff>
    </xdr:to>
    <xdr:sp macro="" textlink="">
      <xdr:nvSpPr>
        <xdr:cNvPr id="588" name="楕円 587">
          <a:extLst>
            <a:ext uri="{FF2B5EF4-FFF2-40B4-BE49-F238E27FC236}">
              <a16:creationId xmlns:a16="http://schemas.microsoft.com/office/drawing/2014/main" id="{85CCCB35-E44B-4FFA-9C43-A9CFC040498C}"/>
            </a:ext>
          </a:extLst>
        </xdr:cNvPr>
        <xdr:cNvSpPr/>
      </xdr:nvSpPr>
      <xdr:spPr>
        <a:xfrm>
          <a:off x="20383500" y="678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144780</xdr:rowOff>
    </xdr:from>
    <xdr:to>
      <xdr:col>111</xdr:col>
      <xdr:colOff>177800</xdr:colOff>
      <xdr:row>39</xdr:row>
      <xdr:rowOff>153162</xdr:rowOff>
    </xdr:to>
    <xdr:cxnSp macro="">
      <xdr:nvCxnSpPr>
        <xdr:cNvPr id="589" name="直線コネクタ 588">
          <a:extLst>
            <a:ext uri="{FF2B5EF4-FFF2-40B4-BE49-F238E27FC236}">
              <a16:creationId xmlns:a16="http://schemas.microsoft.com/office/drawing/2014/main" id="{04D862C5-5545-4FF7-A68C-171CA9EAFB16}"/>
            </a:ext>
          </a:extLst>
        </xdr:cNvPr>
        <xdr:cNvCxnSpPr/>
      </xdr:nvCxnSpPr>
      <xdr:spPr>
        <a:xfrm flipV="1">
          <a:off x="20434300" y="6831330"/>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103886</xdr:rowOff>
    </xdr:from>
    <xdr:to>
      <xdr:col>102</xdr:col>
      <xdr:colOff>165100</xdr:colOff>
      <xdr:row>40</xdr:row>
      <xdr:rowOff>34036</xdr:rowOff>
    </xdr:to>
    <xdr:sp macro="" textlink="">
      <xdr:nvSpPr>
        <xdr:cNvPr id="590" name="楕円 589">
          <a:extLst>
            <a:ext uri="{FF2B5EF4-FFF2-40B4-BE49-F238E27FC236}">
              <a16:creationId xmlns:a16="http://schemas.microsoft.com/office/drawing/2014/main" id="{95D636A5-EFFD-4FF3-B4F2-0D44F57052E0}"/>
            </a:ext>
          </a:extLst>
        </xdr:cNvPr>
        <xdr:cNvSpPr/>
      </xdr:nvSpPr>
      <xdr:spPr>
        <a:xfrm>
          <a:off x="19494500" y="679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153162</xdr:rowOff>
    </xdr:from>
    <xdr:to>
      <xdr:col>107</xdr:col>
      <xdr:colOff>50800</xdr:colOff>
      <xdr:row>39</xdr:row>
      <xdr:rowOff>154686</xdr:rowOff>
    </xdr:to>
    <xdr:cxnSp macro="">
      <xdr:nvCxnSpPr>
        <xdr:cNvPr id="591" name="直線コネクタ 590">
          <a:extLst>
            <a:ext uri="{FF2B5EF4-FFF2-40B4-BE49-F238E27FC236}">
              <a16:creationId xmlns:a16="http://schemas.microsoft.com/office/drawing/2014/main" id="{CDB3BCBE-97AE-4F12-B860-7CF9DE89CC2A}"/>
            </a:ext>
          </a:extLst>
        </xdr:cNvPr>
        <xdr:cNvCxnSpPr/>
      </xdr:nvCxnSpPr>
      <xdr:spPr>
        <a:xfrm flipV="1">
          <a:off x="19545300" y="683971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109220</xdr:rowOff>
    </xdr:from>
    <xdr:to>
      <xdr:col>98</xdr:col>
      <xdr:colOff>38100</xdr:colOff>
      <xdr:row>40</xdr:row>
      <xdr:rowOff>39370</xdr:rowOff>
    </xdr:to>
    <xdr:sp macro="" textlink="">
      <xdr:nvSpPr>
        <xdr:cNvPr id="592" name="楕円 591">
          <a:extLst>
            <a:ext uri="{FF2B5EF4-FFF2-40B4-BE49-F238E27FC236}">
              <a16:creationId xmlns:a16="http://schemas.microsoft.com/office/drawing/2014/main" id="{9884CE3D-696E-4AF7-8066-CAC222D3FF9D}"/>
            </a:ext>
          </a:extLst>
        </xdr:cNvPr>
        <xdr:cNvSpPr/>
      </xdr:nvSpPr>
      <xdr:spPr>
        <a:xfrm>
          <a:off x="18605500" y="67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154686</xdr:rowOff>
    </xdr:from>
    <xdr:to>
      <xdr:col>102</xdr:col>
      <xdr:colOff>114300</xdr:colOff>
      <xdr:row>39</xdr:row>
      <xdr:rowOff>160020</xdr:rowOff>
    </xdr:to>
    <xdr:cxnSp macro="">
      <xdr:nvCxnSpPr>
        <xdr:cNvPr id="593" name="直線コネクタ 592">
          <a:extLst>
            <a:ext uri="{FF2B5EF4-FFF2-40B4-BE49-F238E27FC236}">
              <a16:creationId xmlns:a16="http://schemas.microsoft.com/office/drawing/2014/main" id="{937F71CC-C575-4027-B69C-C4DC2800ABED}"/>
            </a:ext>
          </a:extLst>
        </xdr:cNvPr>
        <xdr:cNvCxnSpPr/>
      </xdr:nvCxnSpPr>
      <xdr:spPr>
        <a:xfrm flipV="1">
          <a:off x="18656300" y="6841236"/>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92981</xdr:rowOff>
    </xdr:from>
    <xdr:ext cx="469744" cy="259045"/>
    <xdr:sp macro="" textlink="">
      <xdr:nvSpPr>
        <xdr:cNvPr id="594" name="n_1aveValue【認定こども園・幼稚園・保育所】&#10;一人当たり面積">
          <a:extLst>
            <a:ext uri="{FF2B5EF4-FFF2-40B4-BE49-F238E27FC236}">
              <a16:creationId xmlns:a16="http://schemas.microsoft.com/office/drawing/2014/main" id="{FAFA8ED6-122F-4A42-90C9-B3313B054789}"/>
            </a:ext>
          </a:extLst>
        </xdr:cNvPr>
        <xdr:cNvSpPr txBox="1"/>
      </xdr:nvSpPr>
      <xdr:spPr>
        <a:xfrm>
          <a:off x="21075727" y="695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93743</xdr:rowOff>
    </xdr:from>
    <xdr:ext cx="469744" cy="259045"/>
    <xdr:sp macro="" textlink="">
      <xdr:nvSpPr>
        <xdr:cNvPr id="595" name="n_2aveValue【認定こども園・幼稚園・保育所】&#10;一人当たり面積">
          <a:extLst>
            <a:ext uri="{FF2B5EF4-FFF2-40B4-BE49-F238E27FC236}">
              <a16:creationId xmlns:a16="http://schemas.microsoft.com/office/drawing/2014/main" id="{09CF7B48-5B48-4DDD-8709-71ACFB969A6B}"/>
            </a:ext>
          </a:extLst>
        </xdr:cNvPr>
        <xdr:cNvSpPr txBox="1"/>
      </xdr:nvSpPr>
      <xdr:spPr>
        <a:xfrm>
          <a:off x="20199427" y="695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118889</xdr:rowOff>
    </xdr:from>
    <xdr:ext cx="469744" cy="259045"/>
    <xdr:sp macro="" textlink="">
      <xdr:nvSpPr>
        <xdr:cNvPr id="596" name="n_3aveValue【認定こども園・幼稚園・保育所】&#10;一人当たり面積">
          <a:extLst>
            <a:ext uri="{FF2B5EF4-FFF2-40B4-BE49-F238E27FC236}">
              <a16:creationId xmlns:a16="http://schemas.microsoft.com/office/drawing/2014/main" id="{724A26A8-598A-48F0-B117-B73B57E5B48F}"/>
            </a:ext>
          </a:extLst>
        </xdr:cNvPr>
        <xdr:cNvSpPr txBox="1"/>
      </xdr:nvSpPr>
      <xdr:spPr>
        <a:xfrm>
          <a:off x="19310427" y="6976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90695</xdr:rowOff>
    </xdr:from>
    <xdr:ext cx="469744" cy="259045"/>
    <xdr:sp macro="" textlink="">
      <xdr:nvSpPr>
        <xdr:cNvPr id="597" name="n_4aveValue【認定こども園・幼稚園・保育所】&#10;一人当たり面積">
          <a:extLst>
            <a:ext uri="{FF2B5EF4-FFF2-40B4-BE49-F238E27FC236}">
              <a16:creationId xmlns:a16="http://schemas.microsoft.com/office/drawing/2014/main" id="{AC75FE91-BDE4-4BE2-9F90-65D362198FAC}"/>
            </a:ext>
          </a:extLst>
        </xdr:cNvPr>
        <xdr:cNvSpPr txBox="1"/>
      </xdr:nvSpPr>
      <xdr:spPr>
        <a:xfrm>
          <a:off x="18421427" y="694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40657</xdr:rowOff>
    </xdr:from>
    <xdr:ext cx="469744" cy="259045"/>
    <xdr:sp macro="" textlink="">
      <xdr:nvSpPr>
        <xdr:cNvPr id="598" name="n_1mainValue【認定こども園・幼稚園・保育所】&#10;一人当たり面積">
          <a:extLst>
            <a:ext uri="{FF2B5EF4-FFF2-40B4-BE49-F238E27FC236}">
              <a16:creationId xmlns:a16="http://schemas.microsoft.com/office/drawing/2014/main" id="{1DC430C8-E53C-44E5-8D58-057D21491B15}"/>
            </a:ext>
          </a:extLst>
        </xdr:cNvPr>
        <xdr:cNvSpPr txBox="1"/>
      </xdr:nvSpPr>
      <xdr:spPr>
        <a:xfrm>
          <a:off x="210757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49039</xdr:rowOff>
    </xdr:from>
    <xdr:ext cx="469744" cy="259045"/>
    <xdr:sp macro="" textlink="">
      <xdr:nvSpPr>
        <xdr:cNvPr id="599" name="n_2mainValue【認定こども園・幼稚園・保育所】&#10;一人当たり面積">
          <a:extLst>
            <a:ext uri="{FF2B5EF4-FFF2-40B4-BE49-F238E27FC236}">
              <a16:creationId xmlns:a16="http://schemas.microsoft.com/office/drawing/2014/main" id="{C76B3900-9335-4A3F-B843-40B2DDE4BFEF}"/>
            </a:ext>
          </a:extLst>
        </xdr:cNvPr>
        <xdr:cNvSpPr txBox="1"/>
      </xdr:nvSpPr>
      <xdr:spPr>
        <a:xfrm>
          <a:off x="20199427" y="6564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50563</xdr:rowOff>
    </xdr:from>
    <xdr:ext cx="469744" cy="259045"/>
    <xdr:sp macro="" textlink="">
      <xdr:nvSpPr>
        <xdr:cNvPr id="600" name="n_3mainValue【認定こども園・幼稚園・保育所】&#10;一人当たり面積">
          <a:extLst>
            <a:ext uri="{FF2B5EF4-FFF2-40B4-BE49-F238E27FC236}">
              <a16:creationId xmlns:a16="http://schemas.microsoft.com/office/drawing/2014/main" id="{CB27CBD3-D5E7-4FE6-A7DE-5AFBA816FE9F}"/>
            </a:ext>
          </a:extLst>
        </xdr:cNvPr>
        <xdr:cNvSpPr txBox="1"/>
      </xdr:nvSpPr>
      <xdr:spPr>
        <a:xfrm>
          <a:off x="19310427" y="656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55897</xdr:rowOff>
    </xdr:from>
    <xdr:ext cx="469744" cy="259045"/>
    <xdr:sp macro="" textlink="">
      <xdr:nvSpPr>
        <xdr:cNvPr id="601" name="n_4mainValue【認定こども園・幼稚園・保育所】&#10;一人当たり面積">
          <a:extLst>
            <a:ext uri="{FF2B5EF4-FFF2-40B4-BE49-F238E27FC236}">
              <a16:creationId xmlns:a16="http://schemas.microsoft.com/office/drawing/2014/main" id="{9DDD41D6-AA20-4129-95C9-7A9A865A2DF9}"/>
            </a:ext>
          </a:extLst>
        </xdr:cNvPr>
        <xdr:cNvSpPr txBox="1"/>
      </xdr:nvSpPr>
      <xdr:spPr>
        <a:xfrm>
          <a:off x="18421427" y="657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2" name="正方形/長方形 601">
          <a:extLst>
            <a:ext uri="{FF2B5EF4-FFF2-40B4-BE49-F238E27FC236}">
              <a16:creationId xmlns:a16="http://schemas.microsoft.com/office/drawing/2014/main" id="{B9110376-C111-42A4-8E6F-879B9171FD3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3" name="正方形/長方形 602">
          <a:extLst>
            <a:ext uri="{FF2B5EF4-FFF2-40B4-BE49-F238E27FC236}">
              <a16:creationId xmlns:a16="http://schemas.microsoft.com/office/drawing/2014/main" id="{5CDE88FC-D687-484B-A198-49A3D224A38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4" name="正方形/長方形 603">
          <a:extLst>
            <a:ext uri="{FF2B5EF4-FFF2-40B4-BE49-F238E27FC236}">
              <a16:creationId xmlns:a16="http://schemas.microsoft.com/office/drawing/2014/main" id="{F0C2CBD6-7FA9-4660-8564-CA021D6A5EB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5" name="正方形/長方形 604">
          <a:extLst>
            <a:ext uri="{FF2B5EF4-FFF2-40B4-BE49-F238E27FC236}">
              <a16:creationId xmlns:a16="http://schemas.microsoft.com/office/drawing/2014/main" id="{826BF18E-87E3-4AEE-B451-9EE0D83398F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6" name="正方形/長方形 605">
          <a:extLst>
            <a:ext uri="{FF2B5EF4-FFF2-40B4-BE49-F238E27FC236}">
              <a16:creationId xmlns:a16="http://schemas.microsoft.com/office/drawing/2014/main" id="{FA0C6592-1C67-480F-A4BA-30AD6919718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7" name="正方形/長方形 606">
          <a:extLst>
            <a:ext uri="{FF2B5EF4-FFF2-40B4-BE49-F238E27FC236}">
              <a16:creationId xmlns:a16="http://schemas.microsoft.com/office/drawing/2014/main" id="{8D4AA19B-D786-4F67-BF11-D0676621947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8" name="正方形/長方形 607">
          <a:extLst>
            <a:ext uri="{FF2B5EF4-FFF2-40B4-BE49-F238E27FC236}">
              <a16:creationId xmlns:a16="http://schemas.microsoft.com/office/drawing/2014/main" id="{91BBC1CB-2BD2-4BEB-8779-FF2E09D49AA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9" name="正方形/長方形 608">
          <a:extLst>
            <a:ext uri="{FF2B5EF4-FFF2-40B4-BE49-F238E27FC236}">
              <a16:creationId xmlns:a16="http://schemas.microsoft.com/office/drawing/2014/main" id="{BA8F2CD1-D301-467E-AEFF-BB5CB496D79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0" name="テキスト ボックス 609">
          <a:extLst>
            <a:ext uri="{FF2B5EF4-FFF2-40B4-BE49-F238E27FC236}">
              <a16:creationId xmlns:a16="http://schemas.microsoft.com/office/drawing/2014/main" id="{CCA91A17-D845-4438-9787-3CBEE6479E1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1" name="直線コネクタ 610">
          <a:extLst>
            <a:ext uri="{FF2B5EF4-FFF2-40B4-BE49-F238E27FC236}">
              <a16:creationId xmlns:a16="http://schemas.microsoft.com/office/drawing/2014/main" id="{1B1E16DD-35F3-4348-92BA-1A941DBF669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2" name="テキスト ボックス 611">
          <a:extLst>
            <a:ext uri="{FF2B5EF4-FFF2-40B4-BE49-F238E27FC236}">
              <a16:creationId xmlns:a16="http://schemas.microsoft.com/office/drawing/2014/main" id="{17FAA34D-5B3E-4247-BCDE-CA7BC0B169E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3" name="直線コネクタ 612">
          <a:extLst>
            <a:ext uri="{FF2B5EF4-FFF2-40B4-BE49-F238E27FC236}">
              <a16:creationId xmlns:a16="http://schemas.microsoft.com/office/drawing/2014/main" id="{15CDE436-0E4B-4BC1-B55E-582D4BE4C487}"/>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4" name="テキスト ボックス 613">
          <a:extLst>
            <a:ext uri="{FF2B5EF4-FFF2-40B4-BE49-F238E27FC236}">
              <a16:creationId xmlns:a16="http://schemas.microsoft.com/office/drawing/2014/main" id="{2F7337BC-4454-42CD-BAC7-218251D30D2B}"/>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5" name="直線コネクタ 614">
          <a:extLst>
            <a:ext uri="{FF2B5EF4-FFF2-40B4-BE49-F238E27FC236}">
              <a16:creationId xmlns:a16="http://schemas.microsoft.com/office/drawing/2014/main" id="{458FAF07-4603-4082-AA28-D7163925F291}"/>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6" name="テキスト ボックス 615">
          <a:extLst>
            <a:ext uri="{FF2B5EF4-FFF2-40B4-BE49-F238E27FC236}">
              <a16:creationId xmlns:a16="http://schemas.microsoft.com/office/drawing/2014/main" id="{F7C01FA8-91A2-4DBC-B63F-29C81CEA3988}"/>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7" name="直線コネクタ 616">
          <a:extLst>
            <a:ext uri="{FF2B5EF4-FFF2-40B4-BE49-F238E27FC236}">
              <a16:creationId xmlns:a16="http://schemas.microsoft.com/office/drawing/2014/main" id="{5EC29422-550D-4123-8357-327E44FE523A}"/>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8" name="テキスト ボックス 617">
          <a:extLst>
            <a:ext uri="{FF2B5EF4-FFF2-40B4-BE49-F238E27FC236}">
              <a16:creationId xmlns:a16="http://schemas.microsoft.com/office/drawing/2014/main" id="{204D37F6-A97C-4F18-B702-0CCC06EF67A2}"/>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9" name="直線コネクタ 618">
          <a:extLst>
            <a:ext uri="{FF2B5EF4-FFF2-40B4-BE49-F238E27FC236}">
              <a16:creationId xmlns:a16="http://schemas.microsoft.com/office/drawing/2014/main" id="{63190091-EBF4-4CC4-ADCB-198A06A76842}"/>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0" name="テキスト ボックス 619">
          <a:extLst>
            <a:ext uri="{FF2B5EF4-FFF2-40B4-BE49-F238E27FC236}">
              <a16:creationId xmlns:a16="http://schemas.microsoft.com/office/drawing/2014/main" id="{EFE258B9-5024-4368-ABD5-0C8F1F80F2FD}"/>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1" name="直線コネクタ 620">
          <a:extLst>
            <a:ext uri="{FF2B5EF4-FFF2-40B4-BE49-F238E27FC236}">
              <a16:creationId xmlns:a16="http://schemas.microsoft.com/office/drawing/2014/main" id="{9E369D0C-C17D-4F26-BDE8-A84E3D6D60F8}"/>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2" name="テキスト ボックス 621">
          <a:extLst>
            <a:ext uri="{FF2B5EF4-FFF2-40B4-BE49-F238E27FC236}">
              <a16:creationId xmlns:a16="http://schemas.microsoft.com/office/drawing/2014/main" id="{B182CE05-A1C1-4A0F-9DDF-B334A111BCEB}"/>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3" name="直線コネクタ 622">
          <a:extLst>
            <a:ext uri="{FF2B5EF4-FFF2-40B4-BE49-F238E27FC236}">
              <a16:creationId xmlns:a16="http://schemas.microsoft.com/office/drawing/2014/main" id="{A1E1CA97-48CD-4619-BF63-4142916695E9}"/>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4" name="テキスト ボックス 623">
          <a:extLst>
            <a:ext uri="{FF2B5EF4-FFF2-40B4-BE49-F238E27FC236}">
              <a16:creationId xmlns:a16="http://schemas.microsoft.com/office/drawing/2014/main" id="{945670AB-8C1F-4944-ABB0-8E06B8FB608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5" name="直線コネクタ 624">
          <a:extLst>
            <a:ext uri="{FF2B5EF4-FFF2-40B4-BE49-F238E27FC236}">
              <a16:creationId xmlns:a16="http://schemas.microsoft.com/office/drawing/2014/main" id="{B2EA45DA-03AF-4878-9225-C96FA098FBE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6" name="【学校施設】&#10;有形固定資産減価償却率グラフ枠">
          <a:extLst>
            <a:ext uri="{FF2B5EF4-FFF2-40B4-BE49-F238E27FC236}">
              <a16:creationId xmlns:a16="http://schemas.microsoft.com/office/drawing/2014/main" id="{44BE436B-2C07-4D0C-8A6B-9E790C81359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27759</xdr:rowOff>
    </xdr:from>
    <xdr:to>
      <xdr:col>85</xdr:col>
      <xdr:colOff>126364</xdr:colOff>
      <xdr:row>64</xdr:row>
      <xdr:rowOff>130628</xdr:rowOff>
    </xdr:to>
    <xdr:cxnSp macro="">
      <xdr:nvCxnSpPr>
        <xdr:cNvPr id="627" name="直線コネクタ 626">
          <a:extLst>
            <a:ext uri="{FF2B5EF4-FFF2-40B4-BE49-F238E27FC236}">
              <a16:creationId xmlns:a16="http://schemas.microsoft.com/office/drawing/2014/main" id="{425ADD52-D2BF-47B3-AFE0-384766B7676F}"/>
            </a:ext>
          </a:extLst>
        </xdr:cNvPr>
        <xdr:cNvCxnSpPr/>
      </xdr:nvCxnSpPr>
      <xdr:spPr>
        <a:xfrm flipV="1">
          <a:off x="16318864" y="9628959"/>
          <a:ext cx="0" cy="1474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28" name="【学校施設】&#10;有形固定資産減価償却率最小値テキスト">
          <a:extLst>
            <a:ext uri="{FF2B5EF4-FFF2-40B4-BE49-F238E27FC236}">
              <a16:creationId xmlns:a16="http://schemas.microsoft.com/office/drawing/2014/main" id="{63A41212-B723-45E2-8764-5AFE8D73E085}"/>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29" name="直線コネクタ 628">
          <a:extLst>
            <a:ext uri="{FF2B5EF4-FFF2-40B4-BE49-F238E27FC236}">
              <a16:creationId xmlns:a16="http://schemas.microsoft.com/office/drawing/2014/main" id="{C5A6493A-8731-4CFD-9D45-625A648539C9}"/>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145886</xdr:rowOff>
    </xdr:from>
    <xdr:ext cx="340478" cy="259045"/>
    <xdr:sp macro="" textlink="">
      <xdr:nvSpPr>
        <xdr:cNvPr id="630" name="【学校施設】&#10;有形固定資産減価償却率最大値テキスト">
          <a:extLst>
            <a:ext uri="{FF2B5EF4-FFF2-40B4-BE49-F238E27FC236}">
              <a16:creationId xmlns:a16="http://schemas.microsoft.com/office/drawing/2014/main" id="{7175F84F-AC42-47D9-A625-219552DA4A96}"/>
            </a:ext>
          </a:extLst>
        </xdr:cNvPr>
        <xdr:cNvSpPr txBox="1"/>
      </xdr:nvSpPr>
      <xdr:spPr>
        <a:xfrm>
          <a:off x="16357600" y="94041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27759</xdr:rowOff>
    </xdr:from>
    <xdr:to>
      <xdr:col>86</xdr:col>
      <xdr:colOff>25400</xdr:colOff>
      <xdr:row>56</xdr:row>
      <xdr:rowOff>27759</xdr:rowOff>
    </xdr:to>
    <xdr:cxnSp macro="">
      <xdr:nvCxnSpPr>
        <xdr:cNvPr id="631" name="直線コネクタ 630">
          <a:extLst>
            <a:ext uri="{FF2B5EF4-FFF2-40B4-BE49-F238E27FC236}">
              <a16:creationId xmlns:a16="http://schemas.microsoft.com/office/drawing/2014/main" id="{660E71A3-EDE2-42CB-A0EC-01D773CFF64E}"/>
            </a:ext>
          </a:extLst>
        </xdr:cNvPr>
        <xdr:cNvCxnSpPr/>
      </xdr:nvCxnSpPr>
      <xdr:spPr>
        <a:xfrm>
          <a:off x="16230600" y="9628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12899</xdr:rowOff>
    </xdr:from>
    <xdr:ext cx="405111" cy="259045"/>
    <xdr:sp macro="" textlink="">
      <xdr:nvSpPr>
        <xdr:cNvPr id="632" name="【学校施設】&#10;有形固定資産減価償却率平均値テキスト">
          <a:extLst>
            <a:ext uri="{FF2B5EF4-FFF2-40B4-BE49-F238E27FC236}">
              <a16:creationId xmlns:a16="http://schemas.microsoft.com/office/drawing/2014/main" id="{A003D86B-BAAC-4673-8508-2DE11310FD0E}"/>
            </a:ext>
          </a:extLst>
        </xdr:cNvPr>
        <xdr:cNvSpPr txBox="1"/>
      </xdr:nvSpPr>
      <xdr:spPr>
        <a:xfrm>
          <a:off x="16357600" y="10299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161472</xdr:rowOff>
    </xdr:from>
    <xdr:to>
      <xdr:col>85</xdr:col>
      <xdr:colOff>177800</xdr:colOff>
      <xdr:row>61</xdr:row>
      <xdr:rowOff>91622</xdr:rowOff>
    </xdr:to>
    <xdr:sp macro="" textlink="">
      <xdr:nvSpPr>
        <xdr:cNvPr id="633" name="フローチャート: 判断 632">
          <a:extLst>
            <a:ext uri="{FF2B5EF4-FFF2-40B4-BE49-F238E27FC236}">
              <a16:creationId xmlns:a16="http://schemas.microsoft.com/office/drawing/2014/main" id="{661069F8-4880-42C8-9F6F-401019350B03}"/>
            </a:ext>
          </a:extLst>
        </xdr:cNvPr>
        <xdr:cNvSpPr/>
      </xdr:nvSpPr>
      <xdr:spPr>
        <a:xfrm>
          <a:off x="16268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166370</xdr:rowOff>
    </xdr:from>
    <xdr:to>
      <xdr:col>81</xdr:col>
      <xdr:colOff>101600</xdr:colOff>
      <xdr:row>61</xdr:row>
      <xdr:rowOff>96520</xdr:rowOff>
    </xdr:to>
    <xdr:sp macro="" textlink="">
      <xdr:nvSpPr>
        <xdr:cNvPr id="634" name="フローチャート: 判断 633">
          <a:extLst>
            <a:ext uri="{FF2B5EF4-FFF2-40B4-BE49-F238E27FC236}">
              <a16:creationId xmlns:a16="http://schemas.microsoft.com/office/drawing/2014/main" id="{C05FE145-4A99-461C-911C-F7CCA8969C18}"/>
            </a:ext>
          </a:extLst>
        </xdr:cNvPr>
        <xdr:cNvSpPr/>
      </xdr:nvSpPr>
      <xdr:spPr>
        <a:xfrm>
          <a:off x="15430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127181</xdr:rowOff>
    </xdr:from>
    <xdr:to>
      <xdr:col>76</xdr:col>
      <xdr:colOff>165100</xdr:colOff>
      <xdr:row>61</xdr:row>
      <xdr:rowOff>57331</xdr:rowOff>
    </xdr:to>
    <xdr:sp macro="" textlink="">
      <xdr:nvSpPr>
        <xdr:cNvPr id="635" name="フローチャート: 判断 634">
          <a:extLst>
            <a:ext uri="{FF2B5EF4-FFF2-40B4-BE49-F238E27FC236}">
              <a16:creationId xmlns:a16="http://schemas.microsoft.com/office/drawing/2014/main" id="{2D141ACC-BE6A-4340-92F3-BD0E725D1F8C}"/>
            </a:ext>
          </a:extLst>
        </xdr:cNvPr>
        <xdr:cNvSpPr/>
      </xdr:nvSpPr>
      <xdr:spPr>
        <a:xfrm>
          <a:off x="14541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107587</xdr:rowOff>
    </xdr:from>
    <xdr:to>
      <xdr:col>72</xdr:col>
      <xdr:colOff>38100</xdr:colOff>
      <xdr:row>61</xdr:row>
      <xdr:rowOff>37737</xdr:rowOff>
    </xdr:to>
    <xdr:sp macro="" textlink="">
      <xdr:nvSpPr>
        <xdr:cNvPr id="636" name="フローチャート: 判断 635">
          <a:extLst>
            <a:ext uri="{FF2B5EF4-FFF2-40B4-BE49-F238E27FC236}">
              <a16:creationId xmlns:a16="http://schemas.microsoft.com/office/drawing/2014/main" id="{D9B211FB-A1B3-4768-9BBA-D2791F6044FB}"/>
            </a:ext>
          </a:extLst>
        </xdr:cNvPr>
        <xdr:cNvSpPr/>
      </xdr:nvSpPr>
      <xdr:spPr>
        <a:xfrm>
          <a:off x="13652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130447</xdr:rowOff>
    </xdr:from>
    <xdr:to>
      <xdr:col>67</xdr:col>
      <xdr:colOff>101600</xdr:colOff>
      <xdr:row>61</xdr:row>
      <xdr:rowOff>60597</xdr:rowOff>
    </xdr:to>
    <xdr:sp macro="" textlink="">
      <xdr:nvSpPr>
        <xdr:cNvPr id="637" name="フローチャート: 判断 636">
          <a:extLst>
            <a:ext uri="{FF2B5EF4-FFF2-40B4-BE49-F238E27FC236}">
              <a16:creationId xmlns:a16="http://schemas.microsoft.com/office/drawing/2014/main" id="{28E077D1-B19D-45D9-A148-CA626B6A9DEB}"/>
            </a:ext>
          </a:extLst>
        </xdr:cNvPr>
        <xdr:cNvSpPr/>
      </xdr:nvSpPr>
      <xdr:spPr>
        <a:xfrm>
          <a:off x="12763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5FEA613D-7C02-42D3-82E9-69DAA925F69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B062032F-D576-4BFF-9FAD-3DD9626FFB6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40B76A17-00CD-4367-A39C-A31DE07093E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8F8EEF55-F89B-42D6-A042-CE7F05C8416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D44BBE9D-46DE-4F0F-BF05-FD61E092B52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29210</xdr:rowOff>
    </xdr:from>
    <xdr:to>
      <xdr:col>85</xdr:col>
      <xdr:colOff>177800</xdr:colOff>
      <xdr:row>61</xdr:row>
      <xdr:rowOff>130810</xdr:rowOff>
    </xdr:to>
    <xdr:sp macro="" textlink="">
      <xdr:nvSpPr>
        <xdr:cNvPr id="643" name="楕円 642">
          <a:extLst>
            <a:ext uri="{FF2B5EF4-FFF2-40B4-BE49-F238E27FC236}">
              <a16:creationId xmlns:a16="http://schemas.microsoft.com/office/drawing/2014/main" id="{33C8D8A0-04E2-4C3C-B468-D8F8A9DCD8F1}"/>
            </a:ext>
          </a:extLst>
        </xdr:cNvPr>
        <xdr:cNvSpPr/>
      </xdr:nvSpPr>
      <xdr:spPr>
        <a:xfrm>
          <a:off x="162687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7637</xdr:rowOff>
    </xdr:from>
    <xdr:ext cx="405111" cy="259045"/>
    <xdr:sp macro="" textlink="">
      <xdr:nvSpPr>
        <xdr:cNvPr id="644" name="【学校施設】&#10;有形固定資産減価償却率該当値テキスト">
          <a:extLst>
            <a:ext uri="{FF2B5EF4-FFF2-40B4-BE49-F238E27FC236}">
              <a16:creationId xmlns:a16="http://schemas.microsoft.com/office/drawing/2014/main" id="{CBC8B3FF-8BAC-4CFF-9F76-9BC4A1406910}"/>
            </a:ext>
          </a:extLst>
        </xdr:cNvPr>
        <xdr:cNvSpPr txBox="1"/>
      </xdr:nvSpPr>
      <xdr:spPr>
        <a:xfrm>
          <a:off x="16357600"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24312</xdr:rowOff>
    </xdr:from>
    <xdr:to>
      <xdr:col>81</xdr:col>
      <xdr:colOff>101600</xdr:colOff>
      <xdr:row>61</xdr:row>
      <xdr:rowOff>125912</xdr:rowOff>
    </xdr:to>
    <xdr:sp macro="" textlink="">
      <xdr:nvSpPr>
        <xdr:cNvPr id="645" name="楕円 644">
          <a:extLst>
            <a:ext uri="{FF2B5EF4-FFF2-40B4-BE49-F238E27FC236}">
              <a16:creationId xmlns:a16="http://schemas.microsoft.com/office/drawing/2014/main" id="{A3C5DD4D-10ED-490C-9776-B298CC1783C9}"/>
            </a:ext>
          </a:extLst>
        </xdr:cNvPr>
        <xdr:cNvSpPr/>
      </xdr:nvSpPr>
      <xdr:spPr>
        <a:xfrm>
          <a:off x="15430500" y="1048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75112</xdr:rowOff>
    </xdr:from>
    <xdr:to>
      <xdr:col>85</xdr:col>
      <xdr:colOff>127000</xdr:colOff>
      <xdr:row>61</xdr:row>
      <xdr:rowOff>80010</xdr:rowOff>
    </xdr:to>
    <xdr:cxnSp macro="">
      <xdr:nvCxnSpPr>
        <xdr:cNvPr id="646" name="直線コネクタ 645">
          <a:extLst>
            <a:ext uri="{FF2B5EF4-FFF2-40B4-BE49-F238E27FC236}">
              <a16:creationId xmlns:a16="http://schemas.microsoft.com/office/drawing/2014/main" id="{AA6C0FA9-F9D8-4B34-8268-3ACBA514B4F1}"/>
            </a:ext>
          </a:extLst>
        </xdr:cNvPr>
        <xdr:cNvCxnSpPr/>
      </xdr:nvCxnSpPr>
      <xdr:spPr>
        <a:xfrm>
          <a:off x="15481300" y="10533562"/>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1451</xdr:rowOff>
    </xdr:from>
    <xdr:to>
      <xdr:col>76</xdr:col>
      <xdr:colOff>165100</xdr:colOff>
      <xdr:row>61</xdr:row>
      <xdr:rowOff>103051</xdr:rowOff>
    </xdr:to>
    <xdr:sp macro="" textlink="">
      <xdr:nvSpPr>
        <xdr:cNvPr id="647" name="楕円 646">
          <a:extLst>
            <a:ext uri="{FF2B5EF4-FFF2-40B4-BE49-F238E27FC236}">
              <a16:creationId xmlns:a16="http://schemas.microsoft.com/office/drawing/2014/main" id="{5354B775-B518-4CCC-9578-EDB096FC5717}"/>
            </a:ext>
          </a:extLst>
        </xdr:cNvPr>
        <xdr:cNvSpPr/>
      </xdr:nvSpPr>
      <xdr:spPr>
        <a:xfrm>
          <a:off x="14541500" y="1045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52251</xdr:rowOff>
    </xdr:from>
    <xdr:to>
      <xdr:col>81</xdr:col>
      <xdr:colOff>50800</xdr:colOff>
      <xdr:row>61</xdr:row>
      <xdr:rowOff>75112</xdr:rowOff>
    </xdr:to>
    <xdr:cxnSp macro="">
      <xdr:nvCxnSpPr>
        <xdr:cNvPr id="648" name="直線コネクタ 647">
          <a:extLst>
            <a:ext uri="{FF2B5EF4-FFF2-40B4-BE49-F238E27FC236}">
              <a16:creationId xmlns:a16="http://schemas.microsoft.com/office/drawing/2014/main" id="{21167570-10F6-46E6-B493-BEDC13CD3FC1}"/>
            </a:ext>
          </a:extLst>
        </xdr:cNvPr>
        <xdr:cNvCxnSpPr/>
      </xdr:nvCxnSpPr>
      <xdr:spPr>
        <a:xfrm>
          <a:off x="14592300" y="10510701"/>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136978</xdr:rowOff>
    </xdr:from>
    <xdr:to>
      <xdr:col>72</xdr:col>
      <xdr:colOff>38100</xdr:colOff>
      <xdr:row>61</xdr:row>
      <xdr:rowOff>67128</xdr:rowOff>
    </xdr:to>
    <xdr:sp macro="" textlink="">
      <xdr:nvSpPr>
        <xdr:cNvPr id="649" name="楕円 648">
          <a:extLst>
            <a:ext uri="{FF2B5EF4-FFF2-40B4-BE49-F238E27FC236}">
              <a16:creationId xmlns:a16="http://schemas.microsoft.com/office/drawing/2014/main" id="{1A045B0D-6F9E-4D24-BB20-A08C8484B1A2}"/>
            </a:ext>
          </a:extLst>
        </xdr:cNvPr>
        <xdr:cNvSpPr/>
      </xdr:nvSpPr>
      <xdr:spPr>
        <a:xfrm>
          <a:off x="13652500" y="1042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16328</xdr:rowOff>
    </xdr:from>
    <xdr:to>
      <xdr:col>76</xdr:col>
      <xdr:colOff>114300</xdr:colOff>
      <xdr:row>61</xdr:row>
      <xdr:rowOff>52251</xdr:rowOff>
    </xdr:to>
    <xdr:cxnSp macro="">
      <xdr:nvCxnSpPr>
        <xdr:cNvPr id="650" name="直線コネクタ 649">
          <a:extLst>
            <a:ext uri="{FF2B5EF4-FFF2-40B4-BE49-F238E27FC236}">
              <a16:creationId xmlns:a16="http://schemas.microsoft.com/office/drawing/2014/main" id="{91D5F710-0864-4E67-8D63-DDFD74E12440}"/>
            </a:ext>
          </a:extLst>
        </xdr:cNvPr>
        <xdr:cNvCxnSpPr/>
      </xdr:nvCxnSpPr>
      <xdr:spPr>
        <a:xfrm>
          <a:off x="13703300" y="1047477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96157</xdr:rowOff>
    </xdr:from>
    <xdr:to>
      <xdr:col>67</xdr:col>
      <xdr:colOff>101600</xdr:colOff>
      <xdr:row>61</xdr:row>
      <xdr:rowOff>26307</xdr:rowOff>
    </xdr:to>
    <xdr:sp macro="" textlink="">
      <xdr:nvSpPr>
        <xdr:cNvPr id="651" name="楕円 650">
          <a:extLst>
            <a:ext uri="{FF2B5EF4-FFF2-40B4-BE49-F238E27FC236}">
              <a16:creationId xmlns:a16="http://schemas.microsoft.com/office/drawing/2014/main" id="{96B39634-0558-4788-A4A3-D5D7EE16E086}"/>
            </a:ext>
          </a:extLst>
        </xdr:cNvPr>
        <xdr:cNvSpPr/>
      </xdr:nvSpPr>
      <xdr:spPr>
        <a:xfrm>
          <a:off x="12763500" y="1038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146957</xdr:rowOff>
    </xdr:from>
    <xdr:to>
      <xdr:col>71</xdr:col>
      <xdr:colOff>177800</xdr:colOff>
      <xdr:row>61</xdr:row>
      <xdr:rowOff>16328</xdr:rowOff>
    </xdr:to>
    <xdr:cxnSp macro="">
      <xdr:nvCxnSpPr>
        <xdr:cNvPr id="652" name="直線コネクタ 651">
          <a:extLst>
            <a:ext uri="{FF2B5EF4-FFF2-40B4-BE49-F238E27FC236}">
              <a16:creationId xmlns:a16="http://schemas.microsoft.com/office/drawing/2014/main" id="{FE2853CC-6FC9-4184-B885-AFADFFC596C0}"/>
            </a:ext>
          </a:extLst>
        </xdr:cNvPr>
        <xdr:cNvCxnSpPr/>
      </xdr:nvCxnSpPr>
      <xdr:spPr>
        <a:xfrm>
          <a:off x="12814300" y="10433957"/>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113047</xdr:rowOff>
    </xdr:from>
    <xdr:ext cx="405111" cy="259045"/>
    <xdr:sp macro="" textlink="">
      <xdr:nvSpPr>
        <xdr:cNvPr id="653" name="n_1aveValue【学校施設】&#10;有形固定資産減価償却率">
          <a:extLst>
            <a:ext uri="{FF2B5EF4-FFF2-40B4-BE49-F238E27FC236}">
              <a16:creationId xmlns:a16="http://schemas.microsoft.com/office/drawing/2014/main" id="{2AE73829-95F0-4D36-AB2C-5B2DFEB296A1}"/>
            </a:ext>
          </a:extLst>
        </xdr:cNvPr>
        <xdr:cNvSpPr txBox="1"/>
      </xdr:nvSpPr>
      <xdr:spPr>
        <a:xfrm>
          <a:off x="15266044" y="1022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73858</xdr:rowOff>
    </xdr:from>
    <xdr:ext cx="405111" cy="259045"/>
    <xdr:sp macro="" textlink="">
      <xdr:nvSpPr>
        <xdr:cNvPr id="654" name="n_2aveValue【学校施設】&#10;有形固定資産減価償却率">
          <a:extLst>
            <a:ext uri="{FF2B5EF4-FFF2-40B4-BE49-F238E27FC236}">
              <a16:creationId xmlns:a16="http://schemas.microsoft.com/office/drawing/2014/main" id="{0447A2ED-B571-44C0-B82B-8B95F9F0444E}"/>
            </a:ext>
          </a:extLst>
        </xdr:cNvPr>
        <xdr:cNvSpPr txBox="1"/>
      </xdr:nvSpPr>
      <xdr:spPr>
        <a:xfrm>
          <a:off x="14389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54264</xdr:rowOff>
    </xdr:from>
    <xdr:ext cx="405111" cy="259045"/>
    <xdr:sp macro="" textlink="">
      <xdr:nvSpPr>
        <xdr:cNvPr id="655" name="n_3aveValue【学校施設】&#10;有形固定資産減価償却率">
          <a:extLst>
            <a:ext uri="{FF2B5EF4-FFF2-40B4-BE49-F238E27FC236}">
              <a16:creationId xmlns:a16="http://schemas.microsoft.com/office/drawing/2014/main" id="{C50AB5CB-4161-478B-8BEF-E88B88B7C2A6}"/>
            </a:ext>
          </a:extLst>
        </xdr:cNvPr>
        <xdr:cNvSpPr txBox="1"/>
      </xdr:nvSpPr>
      <xdr:spPr>
        <a:xfrm>
          <a:off x="13500744" y="101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51724</xdr:rowOff>
    </xdr:from>
    <xdr:ext cx="405111" cy="259045"/>
    <xdr:sp macro="" textlink="">
      <xdr:nvSpPr>
        <xdr:cNvPr id="656" name="n_4aveValue【学校施設】&#10;有形固定資産減価償却率">
          <a:extLst>
            <a:ext uri="{FF2B5EF4-FFF2-40B4-BE49-F238E27FC236}">
              <a16:creationId xmlns:a16="http://schemas.microsoft.com/office/drawing/2014/main" id="{4CEB7086-3ACC-40F9-BBE5-91A8E1E1E62D}"/>
            </a:ext>
          </a:extLst>
        </xdr:cNvPr>
        <xdr:cNvSpPr txBox="1"/>
      </xdr:nvSpPr>
      <xdr:spPr>
        <a:xfrm>
          <a:off x="12611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117039</xdr:rowOff>
    </xdr:from>
    <xdr:ext cx="405111" cy="259045"/>
    <xdr:sp macro="" textlink="">
      <xdr:nvSpPr>
        <xdr:cNvPr id="657" name="n_1mainValue【学校施設】&#10;有形固定資産減価償却率">
          <a:extLst>
            <a:ext uri="{FF2B5EF4-FFF2-40B4-BE49-F238E27FC236}">
              <a16:creationId xmlns:a16="http://schemas.microsoft.com/office/drawing/2014/main" id="{F64992A1-3F7A-46CB-84DE-B814C8A61772}"/>
            </a:ext>
          </a:extLst>
        </xdr:cNvPr>
        <xdr:cNvSpPr txBox="1"/>
      </xdr:nvSpPr>
      <xdr:spPr>
        <a:xfrm>
          <a:off x="15266044" y="1057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94178</xdr:rowOff>
    </xdr:from>
    <xdr:ext cx="405111" cy="259045"/>
    <xdr:sp macro="" textlink="">
      <xdr:nvSpPr>
        <xdr:cNvPr id="658" name="n_2mainValue【学校施設】&#10;有形固定資産減価償却率">
          <a:extLst>
            <a:ext uri="{FF2B5EF4-FFF2-40B4-BE49-F238E27FC236}">
              <a16:creationId xmlns:a16="http://schemas.microsoft.com/office/drawing/2014/main" id="{E30D21A8-75B0-4D90-8313-74EC0B280E78}"/>
            </a:ext>
          </a:extLst>
        </xdr:cNvPr>
        <xdr:cNvSpPr txBox="1"/>
      </xdr:nvSpPr>
      <xdr:spPr>
        <a:xfrm>
          <a:off x="14389744" y="1055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58255</xdr:rowOff>
    </xdr:from>
    <xdr:ext cx="405111" cy="259045"/>
    <xdr:sp macro="" textlink="">
      <xdr:nvSpPr>
        <xdr:cNvPr id="659" name="n_3mainValue【学校施設】&#10;有形固定資産減価償却率">
          <a:extLst>
            <a:ext uri="{FF2B5EF4-FFF2-40B4-BE49-F238E27FC236}">
              <a16:creationId xmlns:a16="http://schemas.microsoft.com/office/drawing/2014/main" id="{2C304394-4A5A-4EE5-A8AC-66C555F00492}"/>
            </a:ext>
          </a:extLst>
        </xdr:cNvPr>
        <xdr:cNvSpPr txBox="1"/>
      </xdr:nvSpPr>
      <xdr:spPr>
        <a:xfrm>
          <a:off x="13500744" y="1051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42834</xdr:rowOff>
    </xdr:from>
    <xdr:ext cx="405111" cy="259045"/>
    <xdr:sp macro="" textlink="">
      <xdr:nvSpPr>
        <xdr:cNvPr id="660" name="n_4mainValue【学校施設】&#10;有形固定資産減価償却率">
          <a:extLst>
            <a:ext uri="{FF2B5EF4-FFF2-40B4-BE49-F238E27FC236}">
              <a16:creationId xmlns:a16="http://schemas.microsoft.com/office/drawing/2014/main" id="{70ABE2B9-7FF0-443C-9CC6-AE19190B9B09}"/>
            </a:ext>
          </a:extLst>
        </xdr:cNvPr>
        <xdr:cNvSpPr txBox="1"/>
      </xdr:nvSpPr>
      <xdr:spPr>
        <a:xfrm>
          <a:off x="12611744" y="1015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1" name="正方形/長方形 660">
          <a:extLst>
            <a:ext uri="{FF2B5EF4-FFF2-40B4-BE49-F238E27FC236}">
              <a16:creationId xmlns:a16="http://schemas.microsoft.com/office/drawing/2014/main" id="{CD3028A9-62AF-401E-9EC6-223C8B80B57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2" name="正方形/長方形 661">
          <a:extLst>
            <a:ext uri="{FF2B5EF4-FFF2-40B4-BE49-F238E27FC236}">
              <a16:creationId xmlns:a16="http://schemas.microsoft.com/office/drawing/2014/main" id="{127D07C9-8B57-46F0-95EE-6F687A4F718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3" name="正方形/長方形 662">
          <a:extLst>
            <a:ext uri="{FF2B5EF4-FFF2-40B4-BE49-F238E27FC236}">
              <a16:creationId xmlns:a16="http://schemas.microsoft.com/office/drawing/2014/main" id="{AB95878D-1F7B-46BB-9BDE-D82CD094E6D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4" name="正方形/長方形 663">
          <a:extLst>
            <a:ext uri="{FF2B5EF4-FFF2-40B4-BE49-F238E27FC236}">
              <a16:creationId xmlns:a16="http://schemas.microsoft.com/office/drawing/2014/main" id="{21EBAE2F-1F1F-468F-8772-1371D8BF309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5" name="正方形/長方形 664">
          <a:extLst>
            <a:ext uri="{FF2B5EF4-FFF2-40B4-BE49-F238E27FC236}">
              <a16:creationId xmlns:a16="http://schemas.microsoft.com/office/drawing/2014/main" id="{BE88497F-8A15-4C39-8A0F-ACD17FD24E8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6" name="正方形/長方形 665">
          <a:extLst>
            <a:ext uri="{FF2B5EF4-FFF2-40B4-BE49-F238E27FC236}">
              <a16:creationId xmlns:a16="http://schemas.microsoft.com/office/drawing/2014/main" id="{0FB56BBB-E711-4B9D-87B7-56AA909F931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7" name="正方形/長方形 666">
          <a:extLst>
            <a:ext uri="{FF2B5EF4-FFF2-40B4-BE49-F238E27FC236}">
              <a16:creationId xmlns:a16="http://schemas.microsoft.com/office/drawing/2014/main" id="{9BAA3F62-62C2-419A-AA3F-F7CD791927A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8" name="正方形/長方形 667">
          <a:extLst>
            <a:ext uri="{FF2B5EF4-FFF2-40B4-BE49-F238E27FC236}">
              <a16:creationId xmlns:a16="http://schemas.microsoft.com/office/drawing/2014/main" id="{06D70E8E-A656-4D8B-AC29-21CE97808FD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9" name="テキスト ボックス 668">
          <a:extLst>
            <a:ext uri="{FF2B5EF4-FFF2-40B4-BE49-F238E27FC236}">
              <a16:creationId xmlns:a16="http://schemas.microsoft.com/office/drawing/2014/main" id="{A83017DA-68D1-411D-A649-2DB8ADB417C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0" name="直線コネクタ 669">
          <a:extLst>
            <a:ext uri="{FF2B5EF4-FFF2-40B4-BE49-F238E27FC236}">
              <a16:creationId xmlns:a16="http://schemas.microsoft.com/office/drawing/2014/main" id="{FFB7A9B4-BAB2-440A-B6FF-CC55AC9438C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1" name="直線コネクタ 670">
          <a:extLst>
            <a:ext uri="{FF2B5EF4-FFF2-40B4-BE49-F238E27FC236}">
              <a16:creationId xmlns:a16="http://schemas.microsoft.com/office/drawing/2014/main" id="{7ABD49C7-4AF1-4C03-9DEB-60C4ADDECE9A}"/>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2" name="テキスト ボックス 671">
          <a:extLst>
            <a:ext uri="{FF2B5EF4-FFF2-40B4-BE49-F238E27FC236}">
              <a16:creationId xmlns:a16="http://schemas.microsoft.com/office/drawing/2014/main" id="{E8791E17-D7CF-41A2-91C3-D353072C4B75}"/>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3" name="直線コネクタ 672">
          <a:extLst>
            <a:ext uri="{FF2B5EF4-FFF2-40B4-BE49-F238E27FC236}">
              <a16:creationId xmlns:a16="http://schemas.microsoft.com/office/drawing/2014/main" id="{B0317525-8541-4A9B-B349-C9419D3274EB}"/>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4" name="テキスト ボックス 673">
          <a:extLst>
            <a:ext uri="{FF2B5EF4-FFF2-40B4-BE49-F238E27FC236}">
              <a16:creationId xmlns:a16="http://schemas.microsoft.com/office/drawing/2014/main" id="{A8EEFF74-5471-4178-B7C8-A1ED45D2CBD4}"/>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5" name="直線コネクタ 674">
          <a:extLst>
            <a:ext uri="{FF2B5EF4-FFF2-40B4-BE49-F238E27FC236}">
              <a16:creationId xmlns:a16="http://schemas.microsoft.com/office/drawing/2014/main" id="{778B7EFB-703C-409D-8995-68C3B4CDC045}"/>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76" name="テキスト ボックス 675">
          <a:extLst>
            <a:ext uri="{FF2B5EF4-FFF2-40B4-BE49-F238E27FC236}">
              <a16:creationId xmlns:a16="http://schemas.microsoft.com/office/drawing/2014/main" id="{6A7E86F8-4E8F-47D3-B730-5006F89D97C8}"/>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7" name="直線コネクタ 676">
          <a:extLst>
            <a:ext uri="{FF2B5EF4-FFF2-40B4-BE49-F238E27FC236}">
              <a16:creationId xmlns:a16="http://schemas.microsoft.com/office/drawing/2014/main" id="{8DEE8182-55B1-4516-BFF9-F03CB892245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78" name="テキスト ボックス 677">
          <a:extLst>
            <a:ext uri="{FF2B5EF4-FFF2-40B4-BE49-F238E27FC236}">
              <a16:creationId xmlns:a16="http://schemas.microsoft.com/office/drawing/2014/main" id="{2D30FAA0-9972-4BF0-AB09-7D7D97641ABE}"/>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9" name="直線コネクタ 678">
          <a:extLst>
            <a:ext uri="{FF2B5EF4-FFF2-40B4-BE49-F238E27FC236}">
              <a16:creationId xmlns:a16="http://schemas.microsoft.com/office/drawing/2014/main" id="{2A6674F6-1EDD-43CF-8ECF-B3327299D4B3}"/>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80" name="テキスト ボックス 679">
          <a:extLst>
            <a:ext uri="{FF2B5EF4-FFF2-40B4-BE49-F238E27FC236}">
              <a16:creationId xmlns:a16="http://schemas.microsoft.com/office/drawing/2014/main" id="{2B2444B8-5E76-4169-A931-7271CDAEFAEA}"/>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1" name="直線コネクタ 680">
          <a:extLst>
            <a:ext uri="{FF2B5EF4-FFF2-40B4-BE49-F238E27FC236}">
              <a16:creationId xmlns:a16="http://schemas.microsoft.com/office/drawing/2014/main" id="{BE859D00-A1A2-43EE-A79A-AD41F8CC486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2" name="テキスト ボックス 681">
          <a:extLst>
            <a:ext uri="{FF2B5EF4-FFF2-40B4-BE49-F238E27FC236}">
              <a16:creationId xmlns:a16="http://schemas.microsoft.com/office/drawing/2014/main" id="{BAA014F7-C291-42E7-AA74-00A8FA96ED51}"/>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3" name="【学校施設】&#10;一人当たり面積グラフ枠">
          <a:extLst>
            <a:ext uri="{FF2B5EF4-FFF2-40B4-BE49-F238E27FC236}">
              <a16:creationId xmlns:a16="http://schemas.microsoft.com/office/drawing/2014/main" id="{687DBFCA-E9BE-4E4F-AF92-F708691659D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2515</xdr:rowOff>
    </xdr:from>
    <xdr:to>
      <xdr:col>116</xdr:col>
      <xdr:colOff>62864</xdr:colOff>
      <xdr:row>63</xdr:row>
      <xdr:rowOff>145085</xdr:rowOff>
    </xdr:to>
    <xdr:cxnSp macro="">
      <xdr:nvCxnSpPr>
        <xdr:cNvPr id="684" name="直線コネクタ 683">
          <a:extLst>
            <a:ext uri="{FF2B5EF4-FFF2-40B4-BE49-F238E27FC236}">
              <a16:creationId xmlns:a16="http://schemas.microsoft.com/office/drawing/2014/main" id="{F4DF0E7F-79C9-4AAE-B67E-69179630665B}"/>
            </a:ext>
          </a:extLst>
        </xdr:cNvPr>
        <xdr:cNvCxnSpPr/>
      </xdr:nvCxnSpPr>
      <xdr:spPr>
        <a:xfrm flipV="1">
          <a:off x="22160864" y="9432265"/>
          <a:ext cx="0" cy="1514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148912</xdr:rowOff>
    </xdr:from>
    <xdr:ext cx="469744" cy="259045"/>
    <xdr:sp macro="" textlink="">
      <xdr:nvSpPr>
        <xdr:cNvPr id="685" name="【学校施設】&#10;一人当たり面積最小値テキスト">
          <a:extLst>
            <a:ext uri="{FF2B5EF4-FFF2-40B4-BE49-F238E27FC236}">
              <a16:creationId xmlns:a16="http://schemas.microsoft.com/office/drawing/2014/main" id="{AB5667B1-AFD9-4A64-9166-6E68BDC38F78}"/>
            </a:ext>
          </a:extLst>
        </xdr:cNvPr>
        <xdr:cNvSpPr txBox="1"/>
      </xdr:nvSpPr>
      <xdr:spPr>
        <a:xfrm>
          <a:off x="22199600" y="10950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145085</xdr:rowOff>
    </xdr:from>
    <xdr:to>
      <xdr:col>116</xdr:col>
      <xdr:colOff>152400</xdr:colOff>
      <xdr:row>63</xdr:row>
      <xdr:rowOff>145085</xdr:rowOff>
    </xdr:to>
    <xdr:cxnSp macro="">
      <xdr:nvCxnSpPr>
        <xdr:cNvPr id="686" name="直線コネクタ 685">
          <a:extLst>
            <a:ext uri="{FF2B5EF4-FFF2-40B4-BE49-F238E27FC236}">
              <a16:creationId xmlns:a16="http://schemas.microsoft.com/office/drawing/2014/main" id="{800CE502-EDC7-4E40-9994-B6125D85FE1E}"/>
            </a:ext>
          </a:extLst>
        </xdr:cNvPr>
        <xdr:cNvCxnSpPr/>
      </xdr:nvCxnSpPr>
      <xdr:spPr>
        <a:xfrm>
          <a:off x="22072600" y="1094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120642</xdr:rowOff>
    </xdr:from>
    <xdr:ext cx="534377" cy="259045"/>
    <xdr:sp macro="" textlink="">
      <xdr:nvSpPr>
        <xdr:cNvPr id="687" name="【学校施設】&#10;一人当たり面積最大値テキスト">
          <a:extLst>
            <a:ext uri="{FF2B5EF4-FFF2-40B4-BE49-F238E27FC236}">
              <a16:creationId xmlns:a16="http://schemas.microsoft.com/office/drawing/2014/main" id="{855B7969-B583-4565-AB87-8AB4DA64C479}"/>
            </a:ext>
          </a:extLst>
        </xdr:cNvPr>
        <xdr:cNvSpPr txBox="1"/>
      </xdr:nvSpPr>
      <xdr:spPr>
        <a:xfrm>
          <a:off x="22199600" y="920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2515</xdr:rowOff>
    </xdr:from>
    <xdr:to>
      <xdr:col>116</xdr:col>
      <xdr:colOff>152400</xdr:colOff>
      <xdr:row>55</xdr:row>
      <xdr:rowOff>2515</xdr:rowOff>
    </xdr:to>
    <xdr:cxnSp macro="">
      <xdr:nvCxnSpPr>
        <xdr:cNvPr id="688" name="直線コネクタ 687">
          <a:extLst>
            <a:ext uri="{FF2B5EF4-FFF2-40B4-BE49-F238E27FC236}">
              <a16:creationId xmlns:a16="http://schemas.microsoft.com/office/drawing/2014/main" id="{CD9E7D63-E720-430E-9092-73533D9B4F92}"/>
            </a:ext>
          </a:extLst>
        </xdr:cNvPr>
        <xdr:cNvCxnSpPr/>
      </xdr:nvCxnSpPr>
      <xdr:spPr>
        <a:xfrm>
          <a:off x="22072600" y="9432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10380</xdr:rowOff>
    </xdr:from>
    <xdr:ext cx="469744" cy="259045"/>
    <xdr:sp macro="" textlink="">
      <xdr:nvSpPr>
        <xdr:cNvPr id="689" name="【学校施設】&#10;一人当たり面積平均値テキスト">
          <a:extLst>
            <a:ext uri="{FF2B5EF4-FFF2-40B4-BE49-F238E27FC236}">
              <a16:creationId xmlns:a16="http://schemas.microsoft.com/office/drawing/2014/main" id="{E234706C-9A28-4E09-B34C-E205DBF97C13}"/>
            </a:ext>
          </a:extLst>
        </xdr:cNvPr>
        <xdr:cNvSpPr txBox="1"/>
      </xdr:nvSpPr>
      <xdr:spPr>
        <a:xfrm>
          <a:off x="22199600" y="10640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31953</xdr:rowOff>
    </xdr:from>
    <xdr:to>
      <xdr:col>116</xdr:col>
      <xdr:colOff>114300</xdr:colOff>
      <xdr:row>62</xdr:row>
      <xdr:rowOff>133553</xdr:rowOff>
    </xdr:to>
    <xdr:sp macro="" textlink="">
      <xdr:nvSpPr>
        <xdr:cNvPr id="690" name="フローチャート: 判断 689">
          <a:extLst>
            <a:ext uri="{FF2B5EF4-FFF2-40B4-BE49-F238E27FC236}">
              <a16:creationId xmlns:a16="http://schemas.microsoft.com/office/drawing/2014/main" id="{867596FB-F2B3-453F-8820-D9705B1232F8}"/>
            </a:ext>
          </a:extLst>
        </xdr:cNvPr>
        <xdr:cNvSpPr/>
      </xdr:nvSpPr>
      <xdr:spPr>
        <a:xfrm>
          <a:off x="22110700" y="106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55652</xdr:rowOff>
    </xdr:from>
    <xdr:to>
      <xdr:col>112</xdr:col>
      <xdr:colOff>38100</xdr:colOff>
      <xdr:row>62</xdr:row>
      <xdr:rowOff>157252</xdr:rowOff>
    </xdr:to>
    <xdr:sp macro="" textlink="">
      <xdr:nvSpPr>
        <xdr:cNvPr id="691" name="フローチャート: 判断 690">
          <a:extLst>
            <a:ext uri="{FF2B5EF4-FFF2-40B4-BE49-F238E27FC236}">
              <a16:creationId xmlns:a16="http://schemas.microsoft.com/office/drawing/2014/main" id="{65912212-C8EC-4482-8914-53A28BD12A16}"/>
            </a:ext>
          </a:extLst>
        </xdr:cNvPr>
        <xdr:cNvSpPr/>
      </xdr:nvSpPr>
      <xdr:spPr>
        <a:xfrm>
          <a:off x="21272500" y="1068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66015</xdr:rowOff>
    </xdr:from>
    <xdr:to>
      <xdr:col>107</xdr:col>
      <xdr:colOff>101600</xdr:colOff>
      <xdr:row>62</xdr:row>
      <xdr:rowOff>167615</xdr:rowOff>
    </xdr:to>
    <xdr:sp macro="" textlink="">
      <xdr:nvSpPr>
        <xdr:cNvPr id="692" name="フローチャート: 判断 691">
          <a:extLst>
            <a:ext uri="{FF2B5EF4-FFF2-40B4-BE49-F238E27FC236}">
              <a16:creationId xmlns:a16="http://schemas.microsoft.com/office/drawing/2014/main" id="{D4B4D6B6-A437-46F6-93A1-5A4AAB112EDE}"/>
            </a:ext>
          </a:extLst>
        </xdr:cNvPr>
        <xdr:cNvSpPr/>
      </xdr:nvSpPr>
      <xdr:spPr>
        <a:xfrm>
          <a:off x="20383500" y="10695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74092</xdr:rowOff>
    </xdr:from>
    <xdr:to>
      <xdr:col>102</xdr:col>
      <xdr:colOff>165100</xdr:colOff>
      <xdr:row>63</xdr:row>
      <xdr:rowOff>4242</xdr:rowOff>
    </xdr:to>
    <xdr:sp macro="" textlink="">
      <xdr:nvSpPr>
        <xdr:cNvPr id="693" name="フローチャート: 判断 692">
          <a:extLst>
            <a:ext uri="{FF2B5EF4-FFF2-40B4-BE49-F238E27FC236}">
              <a16:creationId xmlns:a16="http://schemas.microsoft.com/office/drawing/2014/main" id="{2C0A2A27-B39A-4BE1-B91C-57B740F6841E}"/>
            </a:ext>
          </a:extLst>
        </xdr:cNvPr>
        <xdr:cNvSpPr/>
      </xdr:nvSpPr>
      <xdr:spPr>
        <a:xfrm>
          <a:off x="19494500" y="10703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65177</xdr:rowOff>
    </xdr:from>
    <xdr:to>
      <xdr:col>98</xdr:col>
      <xdr:colOff>38100</xdr:colOff>
      <xdr:row>62</xdr:row>
      <xdr:rowOff>166777</xdr:rowOff>
    </xdr:to>
    <xdr:sp macro="" textlink="">
      <xdr:nvSpPr>
        <xdr:cNvPr id="694" name="フローチャート: 判断 693">
          <a:extLst>
            <a:ext uri="{FF2B5EF4-FFF2-40B4-BE49-F238E27FC236}">
              <a16:creationId xmlns:a16="http://schemas.microsoft.com/office/drawing/2014/main" id="{769C00CA-7D04-4368-AF60-D9146CE3DF60}"/>
            </a:ext>
          </a:extLst>
        </xdr:cNvPr>
        <xdr:cNvSpPr/>
      </xdr:nvSpPr>
      <xdr:spPr>
        <a:xfrm>
          <a:off x="18605500" y="1069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E1E1EDED-47CE-487B-9E40-2E27C5DAF64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C8A732E4-2DCB-4895-98F9-803630FCD22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AA1EA478-BCFF-408E-A299-C1ED2CD5888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8A80575E-E4A2-42ED-BC43-A09BDEADC43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68C9B8F0-6696-4ED5-A47B-B3B29E24BF7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129184</xdr:rowOff>
    </xdr:from>
    <xdr:to>
      <xdr:col>116</xdr:col>
      <xdr:colOff>114300</xdr:colOff>
      <xdr:row>62</xdr:row>
      <xdr:rowOff>59334</xdr:rowOff>
    </xdr:to>
    <xdr:sp macro="" textlink="">
      <xdr:nvSpPr>
        <xdr:cNvPr id="700" name="楕円 699">
          <a:extLst>
            <a:ext uri="{FF2B5EF4-FFF2-40B4-BE49-F238E27FC236}">
              <a16:creationId xmlns:a16="http://schemas.microsoft.com/office/drawing/2014/main" id="{4A631D10-E20A-433D-AD93-EC992D0EED1E}"/>
            </a:ext>
          </a:extLst>
        </xdr:cNvPr>
        <xdr:cNvSpPr/>
      </xdr:nvSpPr>
      <xdr:spPr>
        <a:xfrm>
          <a:off x="22110700" y="1058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152061</xdr:rowOff>
    </xdr:from>
    <xdr:ext cx="469744" cy="259045"/>
    <xdr:sp macro="" textlink="">
      <xdr:nvSpPr>
        <xdr:cNvPr id="701" name="【学校施設】&#10;一人当たり面積該当値テキスト">
          <a:extLst>
            <a:ext uri="{FF2B5EF4-FFF2-40B4-BE49-F238E27FC236}">
              <a16:creationId xmlns:a16="http://schemas.microsoft.com/office/drawing/2014/main" id="{A7A8850A-0CE6-4D91-B3F7-EF502C7345C5}"/>
            </a:ext>
          </a:extLst>
        </xdr:cNvPr>
        <xdr:cNvSpPr txBox="1"/>
      </xdr:nvSpPr>
      <xdr:spPr>
        <a:xfrm>
          <a:off x="22199600" y="10439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125222</xdr:rowOff>
    </xdr:from>
    <xdr:to>
      <xdr:col>112</xdr:col>
      <xdr:colOff>38100</xdr:colOff>
      <xdr:row>62</xdr:row>
      <xdr:rowOff>55372</xdr:rowOff>
    </xdr:to>
    <xdr:sp macro="" textlink="">
      <xdr:nvSpPr>
        <xdr:cNvPr id="702" name="楕円 701">
          <a:extLst>
            <a:ext uri="{FF2B5EF4-FFF2-40B4-BE49-F238E27FC236}">
              <a16:creationId xmlns:a16="http://schemas.microsoft.com/office/drawing/2014/main" id="{AE00FAFD-BAD9-41B7-87DE-10EA036A44D9}"/>
            </a:ext>
          </a:extLst>
        </xdr:cNvPr>
        <xdr:cNvSpPr/>
      </xdr:nvSpPr>
      <xdr:spPr>
        <a:xfrm>
          <a:off x="21272500" y="1058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4572</xdr:rowOff>
    </xdr:from>
    <xdr:to>
      <xdr:col>116</xdr:col>
      <xdr:colOff>63500</xdr:colOff>
      <xdr:row>62</xdr:row>
      <xdr:rowOff>8534</xdr:rowOff>
    </xdr:to>
    <xdr:cxnSp macro="">
      <xdr:nvCxnSpPr>
        <xdr:cNvPr id="703" name="直線コネクタ 702">
          <a:extLst>
            <a:ext uri="{FF2B5EF4-FFF2-40B4-BE49-F238E27FC236}">
              <a16:creationId xmlns:a16="http://schemas.microsoft.com/office/drawing/2014/main" id="{9B977AD7-F88D-42B9-BD1D-17BE0D99E493}"/>
            </a:ext>
          </a:extLst>
        </xdr:cNvPr>
        <xdr:cNvCxnSpPr/>
      </xdr:nvCxnSpPr>
      <xdr:spPr>
        <a:xfrm>
          <a:off x="21323300" y="10634472"/>
          <a:ext cx="838200" cy="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133528</xdr:rowOff>
    </xdr:from>
    <xdr:to>
      <xdr:col>107</xdr:col>
      <xdr:colOff>101600</xdr:colOff>
      <xdr:row>62</xdr:row>
      <xdr:rowOff>63678</xdr:rowOff>
    </xdr:to>
    <xdr:sp macro="" textlink="">
      <xdr:nvSpPr>
        <xdr:cNvPr id="704" name="楕円 703">
          <a:extLst>
            <a:ext uri="{FF2B5EF4-FFF2-40B4-BE49-F238E27FC236}">
              <a16:creationId xmlns:a16="http://schemas.microsoft.com/office/drawing/2014/main" id="{25001162-08BC-4185-A4A3-F505200E781B}"/>
            </a:ext>
          </a:extLst>
        </xdr:cNvPr>
        <xdr:cNvSpPr/>
      </xdr:nvSpPr>
      <xdr:spPr>
        <a:xfrm>
          <a:off x="20383500" y="10591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4572</xdr:rowOff>
    </xdr:from>
    <xdr:to>
      <xdr:col>111</xdr:col>
      <xdr:colOff>177800</xdr:colOff>
      <xdr:row>62</xdr:row>
      <xdr:rowOff>12878</xdr:rowOff>
    </xdr:to>
    <xdr:cxnSp macro="">
      <xdr:nvCxnSpPr>
        <xdr:cNvPr id="705" name="直線コネクタ 704">
          <a:extLst>
            <a:ext uri="{FF2B5EF4-FFF2-40B4-BE49-F238E27FC236}">
              <a16:creationId xmlns:a16="http://schemas.microsoft.com/office/drawing/2014/main" id="{4620034E-8449-4205-86B8-B374975FE009}"/>
            </a:ext>
          </a:extLst>
        </xdr:cNvPr>
        <xdr:cNvCxnSpPr/>
      </xdr:nvCxnSpPr>
      <xdr:spPr>
        <a:xfrm flipV="1">
          <a:off x="20434300" y="10634472"/>
          <a:ext cx="889000" cy="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135204</xdr:rowOff>
    </xdr:from>
    <xdr:to>
      <xdr:col>102</xdr:col>
      <xdr:colOff>165100</xdr:colOff>
      <xdr:row>62</xdr:row>
      <xdr:rowOff>65354</xdr:rowOff>
    </xdr:to>
    <xdr:sp macro="" textlink="">
      <xdr:nvSpPr>
        <xdr:cNvPr id="706" name="楕円 705">
          <a:extLst>
            <a:ext uri="{FF2B5EF4-FFF2-40B4-BE49-F238E27FC236}">
              <a16:creationId xmlns:a16="http://schemas.microsoft.com/office/drawing/2014/main" id="{85131F63-E878-4E3D-B3D1-1DAD6B360C59}"/>
            </a:ext>
          </a:extLst>
        </xdr:cNvPr>
        <xdr:cNvSpPr/>
      </xdr:nvSpPr>
      <xdr:spPr>
        <a:xfrm>
          <a:off x="19494500" y="1059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12878</xdr:rowOff>
    </xdr:from>
    <xdr:to>
      <xdr:col>107</xdr:col>
      <xdr:colOff>50800</xdr:colOff>
      <xdr:row>62</xdr:row>
      <xdr:rowOff>14554</xdr:rowOff>
    </xdr:to>
    <xdr:cxnSp macro="">
      <xdr:nvCxnSpPr>
        <xdr:cNvPr id="707" name="直線コネクタ 706">
          <a:extLst>
            <a:ext uri="{FF2B5EF4-FFF2-40B4-BE49-F238E27FC236}">
              <a16:creationId xmlns:a16="http://schemas.microsoft.com/office/drawing/2014/main" id="{3E987A8C-4BA3-4268-8EF1-B00D1E65CC82}"/>
            </a:ext>
          </a:extLst>
        </xdr:cNvPr>
        <xdr:cNvCxnSpPr/>
      </xdr:nvCxnSpPr>
      <xdr:spPr>
        <a:xfrm flipV="1">
          <a:off x="19545300" y="10642778"/>
          <a:ext cx="8890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129794</xdr:rowOff>
    </xdr:from>
    <xdr:to>
      <xdr:col>98</xdr:col>
      <xdr:colOff>38100</xdr:colOff>
      <xdr:row>62</xdr:row>
      <xdr:rowOff>59944</xdr:rowOff>
    </xdr:to>
    <xdr:sp macro="" textlink="">
      <xdr:nvSpPr>
        <xdr:cNvPr id="708" name="楕円 707">
          <a:extLst>
            <a:ext uri="{FF2B5EF4-FFF2-40B4-BE49-F238E27FC236}">
              <a16:creationId xmlns:a16="http://schemas.microsoft.com/office/drawing/2014/main" id="{74D02F3B-DB5A-4972-B3B8-72C56FA5487A}"/>
            </a:ext>
          </a:extLst>
        </xdr:cNvPr>
        <xdr:cNvSpPr/>
      </xdr:nvSpPr>
      <xdr:spPr>
        <a:xfrm>
          <a:off x="18605500" y="1058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9144</xdr:rowOff>
    </xdr:from>
    <xdr:to>
      <xdr:col>102</xdr:col>
      <xdr:colOff>114300</xdr:colOff>
      <xdr:row>62</xdr:row>
      <xdr:rowOff>14554</xdr:rowOff>
    </xdr:to>
    <xdr:cxnSp macro="">
      <xdr:nvCxnSpPr>
        <xdr:cNvPr id="709" name="直線コネクタ 708">
          <a:extLst>
            <a:ext uri="{FF2B5EF4-FFF2-40B4-BE49-F238E27FC236}">
              <a16:creationId xmlns:a16="http://schemas.microsoft.com/office/drawing/2014/main" id="{ABD11A5F-E5FF-4720-BC0D-7B2253F25574}"/>
            </a:ext>
          </a:extLst>
        </xdr:cNvPr>
        <xdr:cNvCxnSpPr/>
      </xdr:nvCxnSpPr>
      <xdr:spPr>
        <a:xfrm>
          <a:off x="18656300" y="10639044"/>
          <a:ext cx="889000" cy="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148379</xdr:rowOff>
    </xdr:from>
    <xdr:ext cx="469744" cy="259045"/>
    <xdr:sp macro="" textlink="">
      <xdr:nvSpPr>
        <xdr:cNvPr id="710" name="n_1aveValue【学校施設】&#10;一人当たり面積">
          <a:extLst>
            <a:ext uri="{FF2B5EF4-FFF2-40B4-BE49-F238E27FC236}">
              <a16:creationId xmlns:a16="http://schemas.microsoft.com/office/drawing/2014/main" id="{20532832-0B0C-450A-8BD1-5AF219F6C7C8}"/>
            </a:ext>
          </a:extLst>
        </xdr:cNvPr>
        <xdr:cNvSpPr txBox="1"/>
      </xdr:nvSpPr>
      <xdr:spPr>
        <a:xfrm>
          <a:off x="21075727" y="10778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158742</xdr:rowOff>
    </xdr:from>
    <xdr:ext cx="469744" cy="259045"/>
    <xdr:sp macro="" textlink="">
      <xdr:nvSpPr>
        <xdr:cNvPr id="711" name="n_2aveValue【学校施設】&#10;一人当たり面積">
          <a:extLst>
            <a:ext uri="{FF2B5EF4-FFF2-40B4-BE49-F238E27FC236}">
              <a16:creationId xmlns:a16="http://schemas.microsoft.com/office/drawing/2014/main" id="{7D36FD00-C0D5-4B75-89D4-5BB8B3353394}"/>
            </a:ext>
          </a:extLst>
        </xdr:cNvPr>
        <xdr:cNvSpPr txBox="1"/>
      </xdr:nvSpPr>
      <xdr:spPr>
        <a:xfrm>
          <a:off x="20199427" y="10788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166819</xdr:rowOff>
    </xdr:from>
    <xdr:ext cx="469744" cy="259045"/>
    <xdr:sp macro="" textlink="">
      <xdr:nvSpPr>
        <xdr:cNvPr id="712" name="n_3aveValue【学校施設】&#10;一人当たり面積">
          <a:extLst>
            <a:ext uri="{FF2B5EF4-FFF2-40B4-BE49-F238E27FC236}">
              <a16:creationId xmlns:a16="http://schemas.microsoft.com/office/drawing/2014/main" id="{83357604-8B5F-48CC-9473-E7CA0D00AFAF}"/>
            </a:ext>
          </a:extLst>
        </xdr:cNvPr>
        <xdr:cNvSpPr txBox="1"/>
      </xdr:nvSpPr>
      <xdr:spPr>
        <a:xfrm>
          <a:off x="19310427" y="10796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157904</xdr:rowOff>
    </xdr:from>
    <xdr:ext cx="469744" cy="259045"/>
    <xdr:sp macro="" textlink="">
      <xdr:nvSpPr>
        <xdr:cNvPr id="713" name="n_4aveValue【学校施設】&#10;一人当たり面積">
          <a:extLst>
            <a:ext uri="{FF2B5EF4-FFF2-40B4-BE49-F238E27FC236}">
              <a16:creationId xmlns:a16="http://schemas.microsoft.com/office/drawing/2014/main" id="{95B35B42-73BF-4E45-AF8F-4D4BC8CF9ED3}"/>
            </a:ext>
          </a:extLst>
        </xdr:cNvPr>
        <xdr:cNvSpPr txBox="1"/>
      </xdr:nvSpPr>
      <xdr:spPr>
        <a:xfrm>
          <a:off x="18421427" y="1078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71899</xdr:rowOff>
    </xdr:from>
    <xdr:ext cx="469744" cy="259045"/>
    <xdr:sp macro="" textlink="">
      <xdr:nvSpPr>
        <xdr:cNvPr id="714" name="n_1mainValue【学校施設】&#10;一人当たり面積">
          <a:extLst>
            <a:ext uri="{FF2B5EF4-FFF2-40B4-BE49-F238E27FC236}">
              <a16:creationId xmlns:a16="http://schemas.microsoft.com/office/drawing/2014/main" id="{3F8DD0B3-86AB-471A-BFCF-88A4D0E1C60A}"/>
            </a:ext>
          </a:extLst>
        </xdr:cNvPr>
        <xdr:cNvSpPr txBox="1"/>
      </xdr:nvSpPr>
      <xdr:spPr>
        <a:xfrm>
          <a:off x="21075727" y="1035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80205</xdr:rowOff>
    </xdr:from>
    <xdr:ext cx="469744" cy="259045"/>
    <xdr:sp macro="" textlink="">
      <xdr:nvSpPr>
        <xdr:cNvPr id="715" name="n_2mainValue【学校施設】&#10;一人当たり面積">
          <a:extLst>
            <a:ext uri="{FF2B5EF4-FFF2-40B4-BE49-F238E27FC236}">
              <a16:creationId xmlns:a16="http://schemas.microsoft.com/office/drawing/2014/main" id="{6CD6CA1D-F84C-45D5-A32A-FFFF445269AA}"/>
            </a:ext>
          </a:extLst>
        </xdr:cNvPr>
        <xdr:cNvSpPr txBox="1"/>
      </xdr:nvSpPr>
      <xdr:spPr>
        <a:xfrm>
          <a:off x="20199427" y="1036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81881</xdr:rowOff>
    </xdr:from>
    <xdr:ext cx="469744" cy="259045"/>
    <xdr:sp macro="" textlink="">
      <xdr:nvSpPr>
        <xdr:cNvPr id="716" name="n_3mainValue【学校施設】&#10;一人当たり面積">
          <a:extLst>
            <a:ext uri="{FF2B5EF4-FFF2-40B4-BE49-F238E27FC236}">
              <a16:creationId xmlns:a16="http://schemas.microsoft.com/office/drawing/2014/main" id="{C4CEAFF2-0170-4414-A5D7-FF023F7352A7}"/>
            </a:ext>
          </a:extLst>
        </xdr:cNvPr>
        <xdr:cNvSpPr txBox="1"/>
      </xdr:nvSpPr>
      <xdr:spPr>
        <a:xfrm>
          <a:off x="19310427" y="10368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76471</xdr:rowOff>
    </xdr:from>
    <xdr:ext cx="469744" cy="259045"/>
    <xdr:sp macro="" textlink="">
      <xdr:nvSpPr>
        <xdr:cNvPr id="717" name="n_4mainValue【学校施設】&#10;一人当たり面積">
          <a:extLst>
            <a:ext uri="{FF2B5EF4-FFF2-40B4-BE49-F238E27FC236}">
              <a16:creationId xmlns:a16="http://schemas.microsoft.com/office/drawing/2014/main" id="{D46AF384-943B-44B9-A7A8-A424FC00D063}"/>
            </a:ext>
          </a:extLst>
        </xdr:cNvPr>
        <xdr:cNvSpPr txBox="1"/>
      </xdr:nvSpPr>
      <xdr:spPr>
        <a:xfrm>
          <a:off x="18421427" y="1036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8" name="正方形/長方形 717">
          <a:extLst>
            <a:ext uri="{FF2B5EF4-FFF2-40B4-BE49-F238E27FC236}">
              <a16:creationId xmlns:a16="http://schemas.microsoft.com/office/drawing/2014/main" id="{13FB220E-D547-42F6-9725-1C1F4D9E45D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9" name="正方形/長方形 718">
          <a:extLst>
            <a:ext uri="{FF2B5EF4-FFF2-40B4-BE49-F238E27FC236}">
              <a16:creationId xmlns:a16="http://schemas.microsoft.com/office/drawing/2014/main" id="{3B79BFDA-1D3F-455D-8FD3-0F533F74BB6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0" name="正方形/長方形 719">
          <a:extLst>
            <a:ext uri="{FF2B5EF4-FFF2-40B4-BE49-F238E27FC236}">
              <a16:creationId xmlns:a16="http://schemas.microsoft.com/office/drawing/2014/main" id="{3123988C-2EA5-4F45-88FC-825C5F58211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1" name="正方形/長方形 720">
          <a:extLst>
            <a:ext uri="{FF2B5EF4-FFF2-40B4-BE49-F238E27FC236}">
              <a16:creationId xmlns:a16="http://schemas.microsoft.com/office/drawing/2014/main" id="{C38129FA-4747-4A90-9DDA-973ED2CD054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2" name="正方形/長方形 721">
          <a:extLst>
            <a:ext uri="{FF2B5EF4-FFF2-40B4-BE49-F238E27FC236}">
              <a16:creationId xmlns:a16="http://schemas.microsoft.com/office/drawing/2014/main" id="{5EC16F9F-1382-42AA-9419-F5AE3DEBF6C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3" name="正方形/長方形 722">
          <a:extLst>
            <a:ext uri="{FF2B5EF4-FFF2-40B4-BE49-F238E27FC236}">
              <a16:creationId xmlns:a16="http://schemas.microsoft.com/office/drawing/2014/main" id="{E7C278D9-DA41-48C1-A564-63B62D7DC85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4" name="正方形/長方形 723">
          <a:extLst>
            <a:ext uri="{FF2B5EF4-FFF2-40B4-BE49-F238E27FC236}">
              <a16:creationId xmlns:a16="http://schemas.microsoft.com/office/drawing/2014/main" id="{A08E9308-104B-4339-98FC-758CC0080DA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5" name="正方形/長方形 724">
          <a:extLst>
            <a:ext uri="{FF2B5EF4-FFF2-40B4-BE49-F238E27FC236}">
              <a16:creationId xmlns:a16="http://schemas.microsoft.com/office/drawing/2014/main" id="{F848C6C9-4085-4A47-9019-F9DC2142CDE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6" name="テキスト ボックス 725">
          <a:extLst>
            <a:ext uri="{FF2B5EF4-FFF2-40B4-BE49-F238E27FC236}">
              <a16:creationId xmlns:a16="http://schemas.microsoft.com/office/drawing/2014/main" id="{9F8510EB-C959-406D-AB39-DF8C92F38E1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7" name="直線コネクタ 726">
          <a:extLst>
            <a:ext uri="{FF2B5EF4-FFF2-40B4-BE49-F238E27FC236}">
              <a16:creationId xmlns:a16="http://schemas.microsoft.com/office/drawing/2014/main" id="{33630AB6-5B22-4977-801F-E38C0D2A6D2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8" name="テキスト ボックス 727">
          <a:extLst>
            <a:ext uri="{FF2B5EF4-FFF2-40B4-BE49-F238E27FC236}">
              <a16:creationId xmlns:a16="http://schemas.microsoft.com/office/drawing/2014/main" id="{42E5A2CB-9FA8-43AB-8A97-9A451ECAEFE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9" name="直線コネクタ 728">
          <a:extLst>
            <a:ext uri="{FF2B5EF4-FFF2-40B4-BE49-F238E27FC236}">
              <a16:creationId xmlns:a16="http://schemas.microsoft.com/office/drawing/2014/main" id="{A4C3759D-B1EC-4273-8E3B-647F6D638483}"/>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0" name="テキスト ボックス 729">
          <a:extLst>
            <a:ext uri="{FF2B5EF4-FFF2-40B4-BE49-F238E27FC236}">
              <a16:creationId xmlns:a16="http://schemas.microsoft.com/office/drawing/2014/main" id="{C9CA6120-3D09-48DD-971C-68FA7B165707}"/>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1" name="直線コネクタ 730">
          <a:extLst>
            <a:ext uri="{FF2B5EF4-FFF2-40B4-BE49-F238E27FC236}">
              <a16:creationId xmlns:a16="http://schemas.microsoft.com/office/drawing/2014/main" id="{9191E731-4236-4F17-AF5E-D2A17E9C5D97}"/>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2" name="テキスト ボックス 731">
          <a:extLst>
            <a:ext uri="{FF2B5EF4-FFF2-40B4-BE49-F238E27FC236}">
              <a16:creationId xmlns:a16="http://schemas.microsoft.com/office/drawing/2014/main" id="{8DC93C73-F6C2-4B41-AA92-CA74D6DB0C5A}"/>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3" name="直線コネクタ 732">
          <a:extLst>
            <a:ext uri="{FF2B5EF4-FFF2-40B4-BE49-F238E27FC236}">
              <a16:creationId xmlns:a16="http://schemas.microsoft.com/office/drawing/2014/main" id="{237A980A-027F-408E-B191-816FC3F558E7}"/>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4" name="テキスト ボックス 733">
          <a:extLst>
            <a:ext uri="{FF2B5EF4-FFF2-40B4-BE49-F238E27FC236}">
              <a16:creationId xmlns:a16="http://schemas.microsoft.com/office/drawing/2014/main" id="{B2FDC045-7059-47AE-AD2F-E464DCE977FF}"/>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5" name="直線コネクタ 734">
          <a:extLst>
            <a:ext uri="{FF2B5EF4-FFF2-40B4-BE49-F238E27FC236}">
              <a16:creationId xmlns:a16="http://schemas.microsoft.com/office/drawing/2014/main" id="{568D4BF6-2812-47EA-8812-7A4535090D61}"/>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6" name="テキスト ボックス 735">
          <a:extLst>
            <a:ext uri="{FF2B5EF4-FFF2-40B4-BE49-F238E27FC236}">
              <a16:creationId xmlns:a16="http://schemas.microsoft.com/office/drawing/2014/main" id="{51559AE7-C698-4712-92A5-62CEDD8EA258}"/>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7" name="直線コネクタ 736">
          <a:extLst>
            <a:ext uri="{FF2B5EF4-FFF2-40B4-BE49-F238E27FC236}">
              <a16:creationId xmlns:a16="http://schemas.microsoft.com/office/drawing/2014/main" id="{864972A3-8C71-4C96-8F8C-429E39AD9A7A}"/>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8" name="テキスト ボックス 737">
          <a:extLst>
            <a:ext uri="{FF2B5EF4-FFF2-40B4-BE49-F238E27FC236}">
              <a16:creationId xmlns:a16="http://schemas.microsoft.com/office/drawing/2014/main" id="{209A6B52-D133-4B14-A591-610586EE5E7C}"/>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9" name="直線コネクタ 738">
          <a:extLst>
            <a:ext uri="{FF2B5EF4-FFF2-40B4-BE49-F238E27FC236}">
              <a16:creationId xmlns:a16="http://schemas.microsoft.com/office/drawing/2014/main" id="{BE1AB459-5481-49AC-BAAF-8420FE7D12D2}"/>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0" name="テキスト ボックス 739">
          <a:extLst>
            <a:ext uri="{FF2B5EF4-FFF2-40B4-BE49-F238E27FC236}">
              <a16:creationId xmlns:a16="http://schemas.microsoft.com/office/drawing/2014/main" id="{999545E4-AE22-4D3C-9DBE-04EEB4364B9C}"/>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1" name="直線コネクタ 740">
          <a:extLst>
            <a:ext uri="{FF2B5EF4-FFF2-40B4-BE49-F238E27FC236}">
              <a16:creationId xmlns:a16="http://schemas.microsoft.com/office/drawing/2014/main" id="{2F891AFD-6C8D-4B95-B0DA-0E092C3E2E8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2" name="【児童館】&#10;有形固定資産減価償却率グラフ枠">
          <a:extLst>
            <a:ext uri="{FF2B5EF4-FFF2-40B4-BE49-F238E27FC236}">
              <a16:creationId xmlns:a16="http://schemas.microsoft.com/office/drawing/2014/main" id="{0DAD7E6C-2A5C-4897-8449-87463547FF2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127907</xdr:rowOff>
    </xdr:from>
    <xdr:to>
      <xdr:col>85</xdr:col>
      <xdr:colOff>126364</xdr:colOff>
      <xdr:row>86</xdr:row>
      <xdr:rowOff>168729</xdr:rowOff>
    </xdr:to>
    <xdr:cxnSp macro="">
      <xdr:nvCxnSpPr>
        <xdr:cNvPr id="743" name="直線コネクタ 742">
          <a:extLst>
            <a:ext uri="{FF2B5EF4-FFF2-40B4-BE49-F238E27FC236}">
              <a16:creationId xmlns:a16="http://schemas.microsoft.com/office/drawing/2014/main" id="{7BF07C7B-3538-49FF-B44E-27E92B4BC8B1}"/>
            </a:ext>
          </a:extLst>
        </xdr:cNvPr>
        <xdr:cNvCxnSpPr/>
      </xdr:nvCxnSpPr>
      <xdr:spPr>
        <a:xfrm flipV="1">
          <a:off x="16318864" y="13329557"/>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4" name="【児童館】&#10;有形固定資産減価償却率最小値テキスト">
          <a:extLst>
            <a:ext uri="{FF2B5EF4-FFF2-40B4-BE49-F238E27FC236}">
              <a16:creationId xmlns:a16="http://schemas.microsoft.com/office/drawing/2014/main" id="{21BB2862-EE5E-4F45-8F0E-60BF27B1CCCE}"/>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5" name="直線コネクタ 744">
          <a:extLst>
            <a:ext uri="{FF2B5EF4-FFF2-40B4-BE49-F238E27FC236}">
              <a16:creationId xmlns:a16="http://schemas.microsoft.com/office/drawing/2014/main" id="{3BD0DF4E-4D06-4889-8C2C-691BA5394068}"/>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74584</xdr:rowOff>
    </xdr:from>
    <xdr:ext cx="340478" cy="259045"/>
    <xdr:sp macro="" textlink="">
      <xdr:nvSpPr>
        <xdr:cNvPr id="746" name="【児童館】&#10;有形固定資産減価償却率最大値テキスト">
          <a:extLst>
            <a:ext uri="{FF2B5EF4-FFF2-40B4-BE49-F238E27FC236}">
              <a16:creationId xmlns:a16="http://schemas.microsoft.com/office/drawing/2014/main" id="{D0F9B961-9DB1-4961-9A7D-B8826BA09B0D}"/>
            </a:ext>
          </a:extLst>
        </xdr:cNvPr>
        <xdr:cNvSpPr txBox="1"/>
      </xdr:nvSpPr>
      <xdr:spPr>
        <a:xfrm>
          <a:off x="16357600" y="1310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127907</xdr:rowOff>
    </xdr:from>
    <xdr:to>
      <xdr:col>86</xdr:col>
      <xdr:colOff>25400</xdr:colOff>
      <xdr:row>77</xdr:row>
      <xdr:rowOff>127907</xdr:rowOff>
    </xdr:to>
    <xdr:cxnSp macro="">
      <xdr:nvCxnSpPr>
        <xdr:cNvPr id="747" name="直線コネクタ 746">
          <a:extLst>
            <a:ext uri="{FF2B5EF4-FFF2-40B4-BE49-F238E27FC236}">
              <a16:creationId xmlns:a16="http://schemas.microsoft.com/office/drawing/2014/main" id="{D99194F4-3897-4169-9DEB-071F1BD00944}"/>
            </a:ext>
          </a:extLst>
        </xdr:cNvPr>
        <xdr:cNvCxnSpPr/>
      </xdr:nvCxnSpPr>
      <xdr:spPr>
        <a:xfrm>
          <a:off x="16230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133911</xdr:rowOff>
    </xdr:from>
    <xdr:ext cx="405111" cy="259045"/>
    <xdr:sp macro="" textlink="">
      <xdr:nvSpPr>
        <xdr:cNvPr id="748" name="【児童館】&#10;有形固定資産減価償却率平均値テキスト">
          <a:extLst>
            <a:ext uri="{FF2B5EF4-FFF2-40B4-BE49-F238E27FC236}">
              <a16:creationId xmlns:a16="http://schemas.microsoft.com/office/drawing/2014/main" id="{71CE360B-BBDF-4689-AC7D-CBFD1DE90B12}"/>
            </a:ext>
          </a:extLst>
        </xdr:cNvPr>
        <xdr:cNvSpPr txBox="1"/>
      </xdr:nvSpPr>
      <xdr:spPr>
        <a:xfrm>
          <a:off x="16357600" y="140213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155484</xdr:rowOff>
    </xdr:from>
    <xdr:to>
      <xdr:col>85</xdr:col>
      <xdr:colOff>177800</xdr:colOff>
      <xdr:row>82</xdr:row>
      <xdr:rowOff>85634</xdr:rowOff>
    </xdr:to>
    <xdr:sp macro="" textlink="">
      <xdr:nvSpPr>
        <xdr:cNvPr id="749" name="フローチャート: 判断 748">
          <a:extLst>
            <a:ext uri="{FF2B5EF4-FFF2-40B4-BE49-F238E27FC236}">
              <a16:creationId xmlns:a16="http://schemas.microsoft.com/office/drawing/2014/main" id="{17C6FEA7-2572-4FE0-9375-049F3B6AC9F3}"/>
            </a:ext>
          </a:extLst>
        </xdr:cNvPr>
        <xdr:cNvSpPr/>
      </xdr:nvSpPr>
      <xdr:spPr>
        <a:xfrm>
          <a:off x="16268700" y="1404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34652</xdr:rowOff>
    </xdr:from>
    <xdr:to>
      <xdr:col>81</xdr:col>
      <xdr:colOff>101600</xdr:colOff>
      <xdr:row>82</xdr:row>
      <xdr:rowOff>136252</xdr:rowOff>
    </xdr:to>
    <xdr:sp macro="" textlink="">
      <xdr:nvSpPr>
        <xdr:cNvPr id="750" name="フローチャート: 判断 749">
          <a:extLst>
            <a:ext uri="{FF2B5EF4-FFF2-40B4-BE49-F238E27FC236}">
              <a16:creationId xmlns:a16="http://schemas.microsoft.com/office/drawing/2014/main" id="{07CB5844-E924-4FF5-B6B8-D40227F35F41}"/>
            </a:ext>
          </a:extLst>
        </xdr:cNvPr>
        <xdr:cNvSpPr/>
      </xdr:nvSpPr>
      <xdr:spPr>
        <a:xfrm>
          <a:off x="15430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99968</xdr:rowOff>
    </xdr:from>
    <xdr:to>
      <xdr:col>76</xdr:col>
      <xdr:colOff>165100</xdr:colOff>
      <xdr:row>83</xdr:row>
      <xdr:rowOff>30118</xdr:rowOff>
    </xdr:to>
    <xdr:sp macro="" textlink="">
      <xdr:nvSpPr>
        <xdr:cNvPr id="751" name="フローチャート: 判断 750">
          <a:extLst>
            <a:ext uri="{FF2B5EF4-FFF2-40B4-BE49-F238E27FC236}">
              <a16:creationId xmlns:a16="http://schemas.microsoft.com/office/drawing/2014/main" id="{57750659-B7F2-4331-AC57-09AEAEE47528}"/>
            </a:ext>
          </a:extLst>
        </xdr:cNvPr>
        <xdr:cNvSpPr/>
      </xdr:nvSpPr>
      <xdr:spPr>
        <a:xfrm>
          <a:off x="14541500" y="1415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148952</xdr:rowOff>
    </xdr:from>
    <xdr:to>
      <xdr:col>72</xdr:col>
      <xdr:colOff>38100</xdr:colOff>
      <xdr:row>81</xdr:row>
      <xdr:rowOff>79102</xdr:rowOff>
    </xdr:to>
    <xdr:sp macro="" textlink="">
      <xdr:nvSpPr>
        <xdr:cNvPr id="752" name="フローチャート: 判断 751">
          <a:extLst>
            <a:ext uri="{FF2B5EF4-FFF2-40B4-BE49-F238E27FC236}">
              <a16:creationId xmlns:a16="http://schemas.microsoft.com/office/drawing/2014/main" id="{B6CA31E5-4BEE-4F20-8F6F-ABB0217097DA}"/>
            </a:ext>
          </a:extLst>
        </xdr:cNvPr>
        <xdr:cNvSpPr/>
      </xdr:nvSpPr>
      <xdr:spPr>
        <a:xfrm>
          <a:off x="13652500" y="1386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82006</xdr:rowOff>
    </xdr:from>
    <xdr:to>
      <xdr:col>67</xdr:col>
      <xdr:colOff>101600</xdr:colOff>
      <xdr:row>80</xdr:row>
      <xdr:rowOff>12156</xdr:rowOff>
    </xdr:to>
    <xdr:sp macro="" textlink="">
      <xdr:nvSpPr>
        <xdr:cNvPr id="753" name="フローチャート: 判断 752">
          <a:extLst>
            <a:ext uri="{FF2B5EF4-FFF2-40B4-BE49-F238E27FC236}">
              <a16:creationId xmlns:a16="http://schemas.microsoft.com/office/drawing/2014/main" id="{9CA79A1C-CECE-45BD-9829-B1B037A1B0EE}"/>
            </a:ext>
          </a:extLst>
        </xdr:cNvPr>
        <xdr:cNvSpPr/>
      </xdr:nvSpPr>
      <xdr:spPr>
        <a:xfrm>
          <a:off x="12763500" y="1362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B96C8346-3A72-489B-B96A-B67A055C046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33D6FDB8-1094-4C33-8ACC-1B5B5D9501B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97DC481D-18BB-4627-BD12-12C79DCD98D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27B96863-97E4-44DF-8C13-B99F67A3DFD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EDF16C90-05A8-40B0-9BCA-F0B4DB43B5F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129358</xdr:rowOff>
    </xdr:from>
    <xdr:to>
      <xdr:col>85</xdr:col>
      <xdr:colOff>177800</xdr:colOff>
      <xdr:row>79</xdr:row>
      <xdr:rowOff>59508</xdr:rowOff>
    </xdr:to>
    <xdr:sp macro="" textlink="">
      <xdr:nvSpPr>
        <xdr:cNvPr id="759" name="楕円 758">
          <a:extLst>
            <a:ext uri="{FF2B5EF4-FFF2-40B4-BE49-F238E27FC236}">
              <a16:creationId xmlns:a16="http://schemas.microsoft.com/office/drawing/2014/main" id="{F8A1F5FA-C747-4943-990A-5EE0D39D5F0F}"/>
            </a:ext>
          </a:extLst>
        </xdr:cNvPr>
        <xdr:cNvSpPr/>
      </xdr:nvSpPr>
      <xdr:spPr>
        <a:xfrm>
          <a:off x="16268700" y="1350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152235</xdr:rowOff>
    </xdr:from>
    <xdr:ext cx="405111" cy="259045"/>
    <xdr:sp macro="" textlink="">
      <xdr:nvSpPr>
        <xdr:cNvPr id="760" name="【児童館】&#10;有形固定資産減価償却率該当値テキスト">
          <a:extLst>
            <a:ext uri="{FF2B5EF4-FFF2-40B4-BE49-F238E27FC236}">
              <a16:creationId xmlns:a16="http://schemas.microsoft.com/office/drawing/2014/main" id="{ABC86AF3-55D4-4FAE-A73A-C888BFFE07EE}"/>
            </a:ext>
          </a:extLst>
        </xdr:cNvPr>
        <xdr:cNvSpPr txBox="1"/>
      </xdr:nvSpPr>
      <xdr:spPr>
        <a:xfrm>
          <a:off x="16357600" y="1335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73842</xdr:rowOff>
    </xdr:from>
    <xdr:to>
      <xdr:col>81</xdr:col>
      <xdr:colOff>101600</xdr:colOff>
      <xdr:row>79</xdr:row>
      <xdr:rowOff>3992</xdr:rowOff>
    </xdr:to>
    <xdr:sp macro="" textlink="">
      <xdr:nvSpPr>
        <xdr:cNvPr id="761" name="楕円 760">
          <a:extLst>
            <a:ext uri="{FF2B5EF4-FFF2-40B4-BE49-F238E27FC236}">
              <a16:creationId xmlns:a16="http://schemas.microsoft.com/office/drawing/2014/main" id="{7EF6F931-0244-4150-B1CC-641F9F2BEB8A}"/>
            </a:ext>
          </a:extLst>
        </xdr:cNvPr>
        <xdr:cNvSpPr/>
      </xdr:nvSpPr>
      <xdr:spPr>
        <a:xfrm>
          <a:off x="15430500" y="1344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124642</xdr:rowOff>
    </xdr:from>
    <xdr:to>
      <xdr:col>85</xdr:col>
      <xdr:colOff>127000</xdr:colOff>
      <xdr:row>79</xdr:row>
      <xdr:rowOff>8708</xdr:rowOff>
    </xdr:to>
    <xdr:cxnSp macro="">
      <xdr:nvCxnSpPr>
        <xdr:cNvPr id="762" name="直線コネクタ 761">
          <a:extLst>
            <a:ext uri="{FF2B5EF4-FFF2-40B4-BE49-F238E27FC236}">
              <a16:creationId xmlns:a16="http://schemas.microsoft.com/office/drawing/2014/main" id="{AB40E7EF-5077-438E-A8DA-417BD98195FC}"/>
            </a:ext>
          </a:extLst>
        </xdr:cNvPr>
        <xdr:cNvCxnSpPr/>
      </xdr:nvCxnSpPr>
      <xdr:spPr>
        <a:xfrm>
          <a:off x="15481300" y="13497742"/>
          <a:ext cx="8382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19957</xdr:rowOff>
    </xdr:from>
    <xdr:to>
      <xdr:col>76</xdr:col>
      <xdr:colOff>165100</xdr:colOff>
      <xdr:row>78</xdr:row>
      <xdr:rowOff>121557</xdr:rowOff>
    </xdr:to>
    <xdr:sp macro="" textlink="">
      <xdr:nvSpPr>
        <xdr:cNvPr id="763" name="楕円 762">
          <a:extLst>
            <a:ext uri="{FF2B5EF4-FFF2-40B4-BE49-F238E27FC236}">
              <a16:creationId xmlns:a16="http://schemas.microsoft.com/office/drawing/2014/main" id="{1F787AFA-B2B9-4A4B-8DF8-957413067226}"/>
            </a:ext>
          </a:extLst>
        </xdr:cNvPr>
        <xdr:cNvSpPr/>
      </xdr:nvSpPr>
      <xdr:spPr>
        <a:xfrm>
          <a:off x="14541500" y="1339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70757</xdr:rowOff>
    </xdr:from>
    <xdr:to>
      <xdr:col>81</xdr:col>
      <xdr:colOff>50800</xdr:colOff>
      <xdr:row>78</xdr:row>
      <xdr:rowOff>124642</xdr:rowOff>
    </xdr:to>
    <xdr:cxnSp macro="">
      <xdr:nvCxnSpPr>
        <xdr:cNvPr id="764" name="直線コネクタ 763">
          <a:extLst>
            <a:ext uri="{FF2B5EF4-FFF2-40B4-BE49-F238E27FC236}">
              <a16:creationId xmlns:a16="http://schemas.microsoft.com/office/drawing/2014/main" id="{048AD4B7-2140-4338-9F57-309BDA5499A0}"/>
            </a:ext>
          </a:extLst>
        </xdr:cNvPr>
        <xdr:cNvCxnSpPr/>
      </xdr:nvCxnSpPr>
      <xdr:spPr>
        <a:xfrm>
          <a:off x="14592300" y="13443857"/>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137523</xdr:rowOff>
    </xdr:from>
    <xdr:to>
      <xdr:col>72</xdr:col>
      <xdr:colOff>38100</xdr:colOff>
      <xdr:row>78</xdr:row>
      <xdr:rowOff>67673</xdr:rowOff>
    </xdr:to>
    <xdr:sp macro="" textlink="">
      <xdr:nvSpPr>
        <xdr:cNvPr id="765" name="楕円 764">
          <a:extLst>
            <a:ext uri="{FF2B5EF4-FFF2-40B4-BE49-F238E27FC236}">
              <a16:creationId xmlns:a16="http://schemas.microsoft.com/office/drawing/2014/main" id="{CEA10CD0-EF3C-499C-B954-FD2252454000}"/>
            </a:ext>
          </a:extLst>
        </xdr:cNvPr>
        <xdr:cNvSpPr/>
      </xdr:nvSpPr>
      <xdr:spPr>
        <a:xfrm>
          <a:off x="13652500" y="1333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16873</xdr:rowOff>
    </xdr:from>
    <xdr:to>
      <xdr:col>76</xdr:col>
      <xdr:colOff>114300</xdr:colOff>
      <xdr:row>78</xdr:row>
      <xdr:rowOff>70757</xdr:rowOff>
    </xdr:to>
    <xdr:cxnSp macro="">
      <xdr:nvCxnSpPr>
        <xdr:cNvPr id="766" name="直線コネクタ 765">
          <a:extLst>
            <a:ext uri="{FF2B5EF4-FFF2-40B4-BE49-F238E27FC236}">
              <a16:creationId xmlns:a16="http://schemas.microsoft.com/office/drawing/2014/main" id="{EDE2DF3C-60C9-421A-82F5-D45A9C2B1396}"/>
            </a:ext>
          </a:extLst>
        </xdr:cNvPr>
        <xdr:cNvCxnSpPr/>
      </xdr:nvCxnSpPr>
      <xdr:spPr>
        <a:xfrm>
          <a:off x="13703300" y="13389973"/>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82006</xdr:rowOff>
    </xdr:from>
    <xdr:to>
      <xdr:col>67</xdr:col>
      <xdr:colOff>101600</xdr:colOff>
      <xdr:row>78</xdr:row>
      <xdr:rowOff>12156</xdr:rowOff>
    </xdr:to>
    <xdr:sp macro="" textlink="">
      <xdr:nvSpPr>
        <xdr:cNvPr id="767" name="楕円 766">
          <a:extLst>
            <a:ext uri="{FF2B5EF4-FFF2-40B4-BE49-F238E27FC236}">
              <a16:creationId xmlns:a16="http://schemas.microsoft.com/office/drawing/2014/main" id="{22BE8F31-98C3-46ED-BED1-F37FE94A4F25}"/>
            </a:ext>
          </a:extLst>
        </xdr:cNvPr>
        <xdr:cNvSpPr/>
      </xdr:nvSpPr>
      <xdr:spPr>
        <a:xfrm>
          <a:off x="12763500" y="1328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132806</xdr:rowOff>
    </xdr:from>
    <xdr:to>
      <xdr:col>71</xdr:col>
      <xdr:colOff>177800</xdr:colOff>
      <xdr:row>78</xdr:row>
      <xdr:rowOff>16873</xdr:rowOff>
    </xdr:to>
    <xdr:cxnSp macro="">
      <xdr:nvCxnSpPr>
        <xdr:cNvPr id="768" name="直線コネクタ 767">
          <a:extLst>
            <a:ext uri="{FF2B5EF4-FFF2-40B4-BE49-F238E27FC236}">
              <a16:creationId xmlns:a16="http://schemas.microsoft.com/office/drawing/2014/main" id="{F1B7CBCF-BA6B-49AB-8CD2-732AC0EBE0C3}"/>
            </a:ext>
          </a:extLst>
        </xdr:cNvPr>
        <xdr:cNvCxnSpPr/>
      </xdr:nvCxnSpPr>
      <xdr:spPr>
        <a:xfrm>
          <a:off x="12814300" y="13334456"/>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127379</xdr:rowOff>
    </xdr:from>
    <xdr:ext cx="405111" cy="259045"/>
    <xdr:sp macro="" textlink="">
      <xdr:nvSpPr>
        <xdr:cNvPr id="769" name="n_1aveValue【児童館】&#10;有形固定資産減価償却率">
          <a:extLst>
            <a:ext uri="{FF2B5EF4-FFF2-40B4-BE49-F238E27FC236}">
              <a16:creationId xmlns:a16="http://schemas.microsoft.com/office/drawing/2014/main" id="{1665A70E-EF65-459B-B885-D05C9BEFD27B}"/>
            </a:ext>
          </a:extLst>
        </xdr:cNvPr>
        <xdr:cNvSpPr txBox="1"/>
      </xdr:nvSpPr>
      <xdr:spPr>
        <a:xfrm>
          <a:off x="15266044" y="1418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21245</xdr:rowOff>
    </xdr:from>
    <xdr:ext cx="405111" cy="259045"/>
    <xdr:sp macro="" textlink="">
      <xdr:nvSpPr>
        <xdr:cNvPr id="770" name="n_2aveValue【児童館】&#10;有形固定資産減価償却率">
          <a:extLst>
            <a:ext uri="{FF2B5EF4-FFF2-40B4-BE49-F238E27FC236}">
              <a16:creationId xmlns:a16="http://schemas.microsoft.com/office/drawing/2014/main" id="{E401E81E-76A8-417C-AA2B-D59D8CC7C38F}"/>
            </a:ext>
          </a:extLst>
        </xdr:cNvPr>
        <xdr:cNvSpPr txBox="1"/>
      </xdr:nvSpPr>
      <xdr:spPr>
        <a:xfrm>
          <a:off x="14389744" y="1425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70229</xdr:rowOff>
    </xdr:from>
    <xdr:ext cx="405111" cy="259045"/>
    <xdr:sp macro="" textlink="">
      <xdr:nvSpPr>
        <xdr:cNvPr id="771" name="n_3aveValue【児童館】&#10;有形固定資産減価償却率">
          <a:extLst>
            <a:ext uri="{FF2B5EF4-FFF2-40B4-BE49-F238E27FC236}">
              <a16:creationId xmlns:a16="http://schemas.microsoft.com/office/drawing/2014/main" id="{F1164D56-F4DB-4ED7-A666-32681E281C1C}"/>
            </a:ext>
          </a:extLst>
        </xdr:cNvPr>
        <xdr:cNvSpPr txBox="1"/>
      </xdr:nvSpPr>
      <xdr:spPr>
        <a:xfrm>
          <a:off x="13500744" y="13957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3283</xdr:rowOff>
    </xdr:from>
    <xdr:ext cx="405111" cy="259045"/>
    <xdr:sp macro="" textlink="">
      <xdr:nvSpPr>
        <xdr:cNvPr id="772" name="n_4aveValue【児童館】&#10;有形固定資産減価償却率">
          <a:extLst>
            <a:ext uri="{FF2B5EF4-FFF2-40B4-BE49-F238E27FC236}">
              <a16:creationId xmlns:a16="http://schemas.microsoft.com/office/drawing/2014/main" id="{C8746FD0-2C9B-4D75-AC48-28C66F4F7635}"/>
            </a:ext>
          </a:extLst>
        </xdr:cNvPr>
        <xdr:cNvSpPr txBox="1"/>
      </xdr:nvSpPr>
      <xdr:spPr>
        <a:xfrm>
          <a:off x="12611744" y="13719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20519</xdr:rowOff>
    </xdr:from>
    <xdr:ext cx="405111" cy="259045"/>
    <xdr:sp macro="" textlink="">
      <xdr:nvSpPr>
        <xdr:cNvPr id="773" name="n_1mainValue【児童館】&#10;有形固定資産減価償却率">
          <a:extLst>
            <a:ext uri="{FF2B5EF4-FFF2-40B4-BE49-F238E27FC236}">
              <a16:creationId xmlns:a16="http://schemas.microsoft.com/office/drawing/2014/main" id="{5D3A9B58-D42A-4A65-87CF-873A578889E6}"/>
            </a:ext>
          </a:extLst>
        </xdr:cNvPr>
        <xdr:cNvSpPr txBox="1"/>
      </xdr:nvSpPr>
      <xdr:spPr>
        <a:xfrm>
          <a:off x="15266044" y="13222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138084</xdr:rowOff>
    </xdr:from>
    <xdr:ext cx="405111" cy="259045"/>
    <xdr:sp macro="" textlink="">
      <xdr:nvSpPr>
        <xdr:cNvPr id="774" name="n_2mainValue【児童館】&#10;有形固定資産減価償却率">
          <a:extLst>
            <a:ext uri="{FF2B5EF4-FFF2-40B4-BE49-F238E27FC236}">
              <a16:creationId xmlns:a16="http://schemas.microsoft.com/office/drawing/2014/main" id="{023FF4DB-543D-4922-9B2F-F94B8445C5DA}"/>
            </a:ext>
          </a:extLst>
        </xdr:cNvPr>
        <xdr:cNvSpPr txBox="1"/>
      </xdr:nvSpPr>
      <xdr:spPr>
        <a:xfrm>
          <a:off x="14389744" y="13168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76</xdr:row>
      <xdr:rowOff>84200</xdr:rowOff>
    </xdr:from>
    <xdr:ext cx="340478" cy="259045"/>
    <xdr:sp macro="" textlink="">
      <xdr:nvSpPr>
        <xdr:cNvPr id="775" name="n_3mainValue【児童館】&#10;有形固定資産減価償却率">
          <a:extLst>
            <a:ext uri="{FF2B5EF4-FFF2-40B4-BE49-F238E27FC236}">
              <a16:creationId xmlns:a16="http://schemas.microsoft.com/office/drawing/2014/main" id="{320C5A79-9E55-4C0E-8720-83BD6C16A25A}"/>
            </a:ext>
          </a:extLst>
        </xdr:cNvPr>
        <xdr:cNvSpPr txBox="1"/>
      </xdr:nvSpPr>
      <xdr:spPr>
        <a:xfrm>
          <a:off x="13533061" y="13114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76</xdr:row>
      <xdr:rowOff>28683</xdr:rowOff>
    </xdr:from>
    <xdr:ext cx="340478" cy="259045"/>
    <xdr:sp macro="" textlink="">
      <xdr:nvSpPr>
        <xdr:cNvPr id="776" name="n_4mainValue【児童館】&#10;有形固定資産減価償却率">
          <a:extLst>
            <a:ext uri="{FF2B5EF4-FFF2-40B4-BE49-F238E27FC236}">
              <a16:creationId xmlns:a16="http://schemas.microsoft.com/office/drawing/2014/main" id="{E3222E15-99AE-4EEF-ACD8-A7C62AD5A6FB}"/>
            </a:ext>
          </a:extLst>
        </xdr:cNvPr>
        <xdr:cNvSpPr txBox="1"/>
      </xdr:nvSpPr>
      <xdr:spPr>
        <a:xfrm>
          <a:off x="12644061" y="130588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7" name="正方形/長方形 776">
          <a:extLst>
            <a:ext uri="{FF2B5EF4-FFF2-40B4-BE49-F238E27FC236}">
              <a16:creationId xmlns:a16="http://schemas.microsoft.com/office/drawing/2014/main" id="{E17318AE-171D-446E-A19B-B64B1D17820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8" name="正方形/長方形 777">
          <a:extLst>
            <a:ext uri="{FF2B5EF4-FFF2-40B4-BE49-F238E27FC236}">
              <a16:creationId xmlns:a16="http://schemas.microsoft.com/office/drawing/2014/main" id="{9214FA4A-4462-4301-A6BE-FCDAAC8992A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9" name="正方形/長方形 778">
          <a:extLst>
            <a:ext uri="{FF2B5EF4-FFF2-40B4-BE49-F238E27FC236}">
              <a16:creationId xmlns:a16="http://schemas.microsoft.com/office/drawing/2014/main" id="{1292B19B-528A-4EB9-87AF-21AF26C6DE1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0" name="正方形/長方形 779">
          <a:extLst>
            <a:ext uri="{FF2B5EF4-FFF2-40B4-BE49-F238E27FC236}">
              <a16:creationId xmlns:a16="http://schemas.microsoft.com/office/drawing/2014/main" id="{54614AC3-AA47-4D06-A4AC-690E91215B2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1" name="正方形/長方形 780">
          <a:extLst>
            <a:ext uri="{FF2B5EF4-FFF2-40B4-BE49-F238E27FC236}">
              <a16:creationId xmlns:a16="http://schemas.microsoft.com/office/drawing/2014/main" id="{B5B567B1-D37E-48CD-A569-E052956BB1C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2" name="正方形/長方形 781">
          <a:extLst>
            <a:ext uri="{FF2B5EF4-FFF2-40B4-BE49-F238E27FC236}">
              <a16:creationId xmlns:a16="http://schemas.microsoft.com/office/drawing/2014/main" id="{D29F20DD-3168-4C25-88B0-13DC2B5FCB7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3" name="正方形/長方形 782">
          <a:extLst>
            <a:ext uri="{FF2B5EF4-FFF2-40B4-BE49-F238E27FC236}">
              <a16:creationId xmlns:a16="http://schemas.microsoft.com/office/drawing/2014/main" id="{C5CCE149-E5C9-4399-9CD7-93040FD805D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4" name="正方形/長方形 783">
          <a:extLst>
            <a:ext uri="{FF2B5EF4-FFF2-40B4-BE49-F238E27FC236}">
              <a16:creationId xmlns:a16="http://schemas.microsoft.com/office/drawing/2014/main" id="{66330021-D08D-4496-BA10-2FF53EE4F56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5" name="テキスト ボックス 784">
          <a:extLst>
            <a:ext uri="{FF2B5EF4-FFF2-40B4-BE49-F238E27FC236}">
              <a16:creationId xmlns:a16="http://schemas.microsoft.com/office/drawing/2014/main" id="{7811E92E-C79A-44F2-8BCC-27D1958221B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6" name="直線コネクタ 785">
          <a:extLst>
            <a:ext uri="{FF2B5EF4-FFF2-40B4-BE49-F238E27FC236}">
              <a16:creationId xmlns:a16="http://schemas.microsoft.com/office/drawing/2014/main" id="{8F464F84-F198-4E1D-8206-83FE70C2814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7" name="直線コネクタ 786">
          <a:extLst>
            <a:ext uri="{FF2B5EF4-FFF2-40B4-BE49-F238E27FC236}">
              <a16:creationId xmlns:a16="http://schemas.microsoft.com/office/drawing/2014/main" id="{A75DDD57-B634-4E62-B3AC-5EAE85915E99}"/>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8" name="テキスト ボックス 787">
          <a:extLst>
            <a:ext uri="{FF2B5EF4-FFF2-40B4-BE49-F238E27FC236}">
              <a16:creationId xmlns:a16="http://schemas.microsoft.com/office/drawing/2014/main" id="{1617C5D4-7B28-4283-A3EC-6CFCF464BDFB}"/>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9" name="直線コネクタ 788">
          <a:extLst>
            <a:ext uri="{FF2B5EF4-FFF2-40B4-BE49-F238E27FC236}">
              <a16:creationId xmlns:a16="http://schemas.microsoft.com/office/drawing/2014/main" id="{CAD956C5-BC09-4F2D-96C9-274489F8F978}"/>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0" name="テキスト ボックス 789">
          <a:extLst>
            <a:ext uri="{FF2B5EF4-FFF2-40B4-BE49-F238E27FC236}">
              <a16:creationId xmlns:a16="http://schemas.microsoft.com/office/drawing/2014/main" id="{E5893428-10FF-4095-B48C-825A5CE34199}"/>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1" name="直線コネクタ 790">
          <a:extLst>
            <a:ext uri="{FF2B5EF4-FFF2-40B4-BE49-F238E27FC236}">
              <a16:creationId xmlns:a16="http://schemas.microsoft.com/office/drawing/2014/main" id="{A258B579-62D8-49DD-A9FD-2EF60B567932}"/>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2" name="テキスト ボックス 791">
          <a:extLst>
            <a:ext uri="{FF2B5EF4-FFF2-40B4-BE49-F238E27FC236}">
              <a16:creationId xmlns:a16="http://schemas.microsoft.com/office/drawing/2014/main" id="{214DF638-F2B3-4D89-930E-6C5B4F89705F}"/>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3" name="直線コネクタ 792">
          <a:extLst>
            <a:ext uri="{FF2B5EF4-FFF2-40B4-BE49-F238E27FC236}">
              <a16:creationId xmlns:a16="http://schemas.microsoft.com/office/drawing/2014/main" id="{BCAFDCF0-CCB0-493A-AEF2-6951BE8599DB}"/>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4" name="テキスト ボックス 793">
          <a:extLst>
            <a:ext uri="{FF2B5EF4-FFF2-40B4-BE49-F238E27FC236}">
              <a16:creationId xmlns:a16="http://schemas.microsoft.com/office/drawing/2014/main" id="{6F654EA9-2748-4ED0-BC9D-EDE7DAC633CA}"/>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5" name="直線コネクタ 794">
          <a:extLst>
            <a:ext uri="{FF2B5EF4-FFF2-40B4-BE49-F238E27FC236}">
              <a16:creationId xmlns:a16="http://schemas.microsoft.com/office/drawing/2014/main" id="{7B3C3C17-46D9-427E-B3BC-AB8C801A203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6" name="テキスト ボックス 795">
          <a:extLst>
            <a:ext uri="{FF2B5EF4-FFF2-40B4-BE49-F238E27FC236}">
              <a16:creationId xmlns:a16="http://schemas.microsoft.com/office/drawing/2014/main" id="{96214C2D-665D-4471-9144-05B5BD21E9A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7" name="【児童館】&#10;一人当たり面積グラフ枠">
          <a:extLst>
            <a:ext uri="{FF2B5EF4-FFF2-40B4-BE49-F238E27FC236}">
              <a16:creationId xmlns:a16="http://schemas.microsoft.com/office/drawing/2014/main" id="{3AC527A9-DFF4-4E9B-A015-81DF7D2498A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108965</xdr:rowOff>
    </xdr:from>
    <xdr:to>
      <xdr:col>116</xdr:col>
      <xdr:colOff>62864</xdr:colOff>
      <xdr:row>85</xdr:row>
      <xdr:rowOff>72389</xdr:rowOff>
    </xdr:to>
    <xdr:cxnSp macro="">
      <xdr:nvCxnSpPr>
        <xdr:cNvPr id="798" name="直線コネクタ 797">
          <a:extLst>
            <a:ext uri="{FF2B5EF4-FFF2-40B4-BE49-F238E27FC236}">
              <a16:creationId xmlns:a16="http://schemas.microsoft.com/office/drawing/2014/main" id="{D3AB1DB0-9C19-4AC0-82A3-16D960F0A5A0}"/>
            </a:ext>
          </a:extLst>
        </xdr:cNvPr>
        <xdr:cNvCxnSpPr/>
      </xdr:nvCxnSpPr>
      <xdr:spPr>
        <a:xfrm flipV="1">
          <a:off x="22160864" y="13482065"/>
          <a:ext cx="0" cy="1163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76216</xdr:rowOff>
    </xdr:from>
    <xdr:ext cx="469744" cy="259045"/>
    <xdr:sp macro="" textlink="">
      <xdr:nvSpPr>
        <xdr:cNvPr id="799" name="【児童館】&#10;一人当たり面積最小値テキスト">
          <a:extLst>
            <a:ext uri="{FF2B5EF4-FFF2-40B4-BE49-F238E27FC236}">
              <a16:creationId xmlns:a16="http://schemas.microsoft.com/office/drawing/2014/main" id="{526911EC-31E6-4065-8C7A-F8FEAD026FAB}"/>
            </a:ext>
          </a:extLst>
        </xdr:cNvPr>
        <xdr:cNvSpPr txBox="1"/>
      </xdr:nvSpPr>
      <xdr:spPr>
        <a:xfrm>
          <a:off x="22199600" y="1464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72389</xdr:rowOff>
    </xdr:from>
    <xdr:to>
      <xdr:col>116</xdr:col>
      <xdr:colOff>152400</xdr:colOff>
      <xdr:row>85</xdr:row>
      <xdr:rowOff>72389</xdr:rowOff>
    </xdr:to>
    <xdr:cxnSp macro="">
      <xdr:nvCxnSpPr>
        <xdr:cNvPr id="800" name="直線コネクタ 799">
          <a:extLst>
            <a:ext uri="{FF2B5EF4-FFF2-40B4-BE49-F238E27FC236}">
              <a16:creationId xmlns:a16="http://schemas.microsoft.com/office/drawing/2014/main" id="{5AB1A072-ABF4-449A-8C65-A2EF6EE54442}"/>
            </a:ext>
          </a:extLst>
        </xdr:cNvPr>
        <xdr:cNvCxnSpPr/>
      </xdr:nvCxnSpPr>
      <xdr:spPr>
        <a:xfrm>
          <a:off x="22072600" y="1464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55642</xdr:rowOff>
    </xdr:from>
    <xdr:ext cx="469744" cy="259045"/>
    <xdr:sp macro="" textlink="">
      <xdr:nvSpPr>
        <xdr:cNvPr id="801" name="【児童館】&#10;一人当たり面積最大値テキスト">
          <a:extLst>
            <a:ext uri="{FF2B5EF4-FFF2-40B4-BE49-F238E27FC236}">
              <a16:creationId xmlns:a16="http://schemas.microsoft.com/office/drawing/2014/main" id="{9AB2F95D-3943-499B-9F96-4F7DEA2A7920}"/>
            </a:ext>
          </a:extLst>
        </xdr:cNvPr>
        <xdr:cNvSpPr txBox="1"/>
      </xdr:nvSpPr>
      <xdr:spPr>
        <a:xfrm>
          <a:off x="22199600" y="13257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108965</xdr:rowOff>
    </xdr:from>
    <xdr:to>
      <xdr:col>116</xdr:col>
      <xdr:colOff>152400</xdr:colOff>
      <xdr:row>78</xdr:row>
      <xdr:rowOff>108965</xdr:rowOff>
    </xdr:to>
    <xdr:cxnSp macro="">
      <xdr:nvCxnSpPr>
        <xdr:cNvPr id="802" name="直線コネクタ 801">
          <a:extLst>
            <a:ext uri="{FF2B5EF4-FFF2-40B4-BE49-F238E27FC236}">
              <a16:creationId xmlns:a16="http://schemas.microsoft.com/office/drawing/2014/main" id="{380E61BE-E97E-4831-8563-6B2E139EA33D}"/>
            </a:ext>
          </a:extLst>
        </xdr:cNvPr>
        <xdr:cNvCxnSpPr/>
      </xdr:nvCxnSpPr>
      <xdr:spPr>
        <a:xfrm>
          <a:off x="22072600" y="1348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3319</xdr:rowOff>
    </xdr:from>
    <xdr:ext cx="469744" cy="259045"/>
    <xdr:sp macro="" textlink="">
      <xdr:nvSpPr>
        <xdr:cNvPr id="803" name="【児童館】&#10;一人当たり面積平均値テキスト">
          <a:extLst>
            <a:ext uri="{FF2B5EF4-FFF2-40B4-BE49-F238E27FC236}">
              <a16:creationId xmlns:a16="http://schemas.microsoft.com/office/drawing/2014/main" id="{3D2DBA7E-3610-48AF-A93E-905A99C6B5DA}"/>
            </a:ext>
          </a:extLst>
        </xdr:cNvPr>
        <xdr:cNvSpPr txBox="1"/>
      </xdr:nvSpPr>
      <xdr:spPr>
        <a:xfrm>
          <a:off x="22199600" y="142336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151892</xdr:rowOff>
    </xdr:from>
    <xdr:to>
      <xdr:col>116</xdr:col>
      <xdr:colOff>114300</xdr:colOff>
      <xdr:row>84</xdr:row>
      <xdr:rowOff>82042</xdr:rowOff>
    </xdr:to>
    <xdr:sp macro="" textlink="">
      <xdr:nvSpPr>
        <xdr:cNvPr id="804" name="フローチャート: 判断 803">
          <a:extLst>
            <a:ext uri="{FF2B5EF4-FFF2-40B4-BE49-F238E27FC236}">
              <a16:creationId xmlns:a16="http://schemas.microsoft.com/office/drawing/2014/main" id="{BB65DDD2-8031-4A49-BAE9-C95127715AEB}"/>
            </a:ext>
          </a:extLst>
        </xdr:cNvPr>
        <xdr:cNvSpPr/>
      </xdr:nvSpPr>
      <xdr:spPr>
        <a:xfrm>
          <a:off x="221107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12446</xdr:rowOff>
    </xdr:from>
    <xdr:to>
      <xdr:col>112</xdr:col>
      <xdr:colOff>38100</xdr:colOff>
      <xdr:row>84</xdr:row>
      <xdr:rowOff>114046</xdr:rowOff>
    </xdr:to>
    <xdr:sp macro="" textlink="">
      <xdr:nvSpPr>
        <xdr:cNvPr id="805" name="フローチャート: 判断 804">
          <a:extLst>
            <a:ext uri="{FF2B5EF4-FFF2-40B4-BE49-F238E27FC236}">
              <a16:creationId xmlns:a16="http://schemas.microsoft.com/office/drawing/2014/main" id="{3CBE72A3-3866-4894-A924-EA10FF98A7D0}"/>
            </a:ext>
          </a:extLst>
        </xdr:cNvPr>
        <xdr:cNvSpPr/>
      </xdr:nvSpPr>
      <xdr:spPr>
        <a:xfrm>
          <a:off x="21272500" y="1441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21589</xdr:rowOff>
    </xdr:from>
    <xdr:to>
      <xdr:col>107</xdr:col>
      <xdr:colOff>101600</xdr:colOff>
      <xdr:row>84</xdr:row>
      <xdr:rowOff>123189</xdr:rowOff>
    </xdr:to>
    <xdr:sp macro="" textlink="">
      <xdr:nvSpPr>
        <xdr:cNvPr id="806" name="フローチャート: 判断 805">
          <a:extLst>
            <a:ext uri="{FF2B5EF4-FFF2-40B4-BE49-F238E27FC236}">
              <a16:creationId xmlns:a16="http://schemas.microsoft.com/office/drawing/2014/main" id="{9B05B11A-F154-4D59-923D-1E5672B9F798}"/>
            </a:ext>
          </a:extLst>
        </xdr:cNvPr>
        <xdr:cNvSpPr/>
      </xdr:nvSpPr>
      <xdr:spPr>
        <a:xfrm>
          <a:off x="20383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71882</xdr:rowOff>
    </xdr:from>
    <xdr:to>
      <xdr:col>102</xdr:col>
      <xdr:colOff>165100</xdr:colOff>
      <xdr:row>85</xdr:row>
      <xdr:rowOff>2032</xdr:rowOff>
    </xdr:to>
    <xdr:sp macro="" textlink="">
      <xdr:nvSpPr>
        <xdr:cNvPr id="807" name="フローチャート: 判断 806">
          <a:extLst>
            <a:ext uri="{FF2B5EF4-FFF2-40B4-BE49-F238E27FC236}">
              <a16:creationId xmlns:a16="http://schemas.microsoft.com/office/drawing/2014/main" id="{C5DEEAA0-C486-4F5B-8040-FBFBDFD0221A}"/>
            </a:ext>
          </a:extLst>
        </xdr:cNvPr>
        <xdr:cNvSpPr/>
      </xdr:nvSpPr>
      <xdr:spPr>
        <a:xfrm>
          <a:off x="19494500" y="1447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42163</xdr:rowOff>
    </xdr:from>
    <xdr:to>
      <xdr:col>98</xdr:col>
      <xdr:colOff>38100</xdr:colOff>
      <xdr:row>84</xdr:row>
      <xdr:rowOff>143763</xdr:rowOff>
    </xdr:to>
    <xdr:sp macro="" textlink="">
      <xdr:nvSpPr>
        <xdr:cNvPr id="808" name="フローチャート: 判断 807">
          <a:extLst>
            <a:ext uri="{FF2B5EF4-FFF2-40B4-BE49-F238E27FC236}">
              <a16:creationId xmlns:a16="http://schemas.microsoft.com/office/drawing/2014/main" id="{A1CC19E3-6481-4A74-8B8F-3F7E5BF83E86}"/>
            </a:ext>
          </a:extLst>
        </xdr:cNvPr>
        <xdr:cNvSpPr/>
      </xdr:nvSpPr>
      <xdr:spPr>
        <a:xfrm>
          <a:off x="18605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DBC1BA98-8966-44C3-9E85-BDAA91772FF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76EB2FB8-59D0-4461-9EDE-A4CECF379FE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139C12AD-AF03-42BA-9790-7FB075B933F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033321D7-3E2D-4C7B-8FD5-0B31DC16FFD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67547C96-D692-4D30-AB86-B11BA9DBC12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131318</xdr:rowOff>
    </xdr:from>
    <xdr:to>
      <xdr:col>116</xdr:col>
      <xdr:colOff>114300</xdr:colOff>
      <xdr:row>85</xdr:row>
      <xdr:rowOff>61468</xdr:rowOff>
    </xdr:to>
    <xdr:sp macro="" textlink="">
      <xdr:nvSpPr>
        <xdr:cNvPr id="814" name="楕円 813">
          <a:extLst>
            <a:ext uri="{FF2B5EF4-FFF2-40B4-BE49-F238E27FC236}">
              <a16:creationId xmlns:a16="http://schemas.microsoft.com/office/drawing/2014/main" id="{5EE3E9D3-949F-464D-881B-157FD92A15CA}"/>
            </a:ext>
          </a:extLst>
        </xdr:cNvPr>
        <xdr:cNvSpPr/>
      </xdr:nvSpPr>
      <xdr:spPr>
        <a:xfrm>
          <a:off x="22110700" y="1453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46245</xdr:rowOff>
    </xdr:from>
    <xdr:ext cx="469744" cy="259045"/>
    <xdr:sp macro="" textlink="">
      <xdr:nvSpPr>
        <xdr:cNvPr id="815" name="【児童館】&#10;一人当たり面積該当値テキスト">
          <a:extLst>
            <a:ext uri="{FF2B5EF4-FFF2-40B4-BE49-F238E27FC236}">
              <a16:creationId xmlns:a16="http://schemas.microsoft.com/office/drawing/2014/main" id="{4A011AD6-DE86-4E91-B34A-205F683E187D}"/>
            </a:ext>
          </a:extLst>
        </xdr:cNvPr>
        <xdr:cNvSpPr txBox="1"/>
      </xdr:nvSpPr>
      <xdr:spPr>
        <a:xfrm>
          <a:off x="22199600" y="14448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131318</xdr:rowOff>
    </xdr:from>
    <xdr:to>
      <xdr:col>112</xdr:col>
      <xdr:colOff>38100</xdr:colOff>
      <xdr:row>85</xdr:row>
      <xdr:rowOff>61468</xdr:rowOff>
    </xdr:to>
    <xdr:sp macro="" textlink="">
      <xdr:nvSpPr>
        <xdr:cNvPr id="816" name="楕円 815">
          <a:extLst>
            <a:ext uri="{FF2B5EF4-FFF2-40B4-BE49-F238E27FC236}">
              <a16:creationId xmlns:a16="http://schemas.microsoft.com/office/drawing/2014/main" id="{633515AA-9DB8-4B45-ABA3-63677864225C}"/>
            </a:ext>
          </a:extLst>
        </xdr:cNvPr>
        <xdr:cNvSpPr/>
      </xdr:nvSpPr>
      <xdr:spPr>
        <a:xfrm>
          <a:off x="21272500" y="1453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10668</xdr:rowOff>
    </xdr:from>
    <xdr:to>
      <xdr:col>116</xdr:col>
      <xdr:colOff>63500</xdr:colOff>
      <xdr:row>85</xdr:row>
      <xdr:rowOff>10668</xdr:rowOff>
    </xdr:to>
    <xdr:cxnSp macro="">
      <xdr:nvCxnSpPr>
        <xdr:cNvPr id="817" name="直線コネクタ 816">
          <a:extLst>
            <a:ext uri="{FF2B5EF4-FFF2-40B4-BE49-F238E27FC236}">
              <a16:creationId xmlns:a16="http://schemas.microsoft.com/office/drawing/2014/main" id="{209B46F7-E0CD-4093-AA9C-0A1929D29990}"/>
            </a:ext>
          </a:extLst>
        </xdr:cNvPr>
        <xdr:cNvCxnSpPr/>
      </xdr:nvCxnSpPr>
      <xdr:spPr>
        <a:xfrm>
          <a:off x="21323300" y="1458391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135889</xdr:rowOff>
    </xdr:from>
    <xdr:to>
      <xdr:col>107</xdr:col>
      <xdr:colOff>101600</xdr:colOff>
      <xdr:row>85</xdr:row>
      <xdr:rowOff>66039</xdr:rowOff>
    </xdr:to>
    <xdr:sp macro="" textlink="">
      <xdr:nvSpPr>
        <xdr:cNvPr id="818" name="楕円 817">
          <a:extLst>
            <a:ext uri="{FF2B5EF4-FFF2-40B4-BE49-F238E27FC236}">
              <a16:creationId xmlns:a16="http://schemas.microsoft.com/office/drawing/2014/main" id="{DCCE5EB1-1F38-4161-81DC-A250E82E52F8}"/>
            </a:ext>
          </a:extLst>
        </xdr:cNvPr>
        <xdr:cNvSpPr/>
      </xdr:nvSpPr>
      <xdr:spPr>
        <a:xfrm>
          <a:off x="203835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10668</xdr:rowOff>
    </xdr:from>
    <xdr:to>
      <xdr:col>111</xdr:col>
      <xdr:colOff>177800</xdr:colOff>
      <xdr:row>85</xdr:row>
      <xdr:rowOff>15239</xdr:rowOff>
    </xdr:to>
    <xdr:cxnSp macro="">
      <xdr:nvCxnSpPr>
        <xdr:cNvPr id="819" name="直線コネクタ 818">
          <a:extLst>
            <a:ext uri="{FF2B5EF4-FFF2-40B4-BE49-F238E27FC236}">
              <a16:creationId xmlns:a16="http://schemas.microsoft.com/office/drawing/2014/main" id="{B3AE6382-CADB-49B8-B5FD-7B8B331573A3}"/>
            </a:ext>
          </a:extLst>
        </xdr:cNvPr>
        <xdr:cNvCxnSpPr/>
      </xdr:nvCxnSpPr>
      <xdr:spPr>
        <a:xfrm flipV="1">
          <a:off x="20434300" y="1458391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135889</xdr:rowOff>
    </xdr:from>
    <xdr:to>
      <xdr:col>102</xdr:col>
      <xdr:colOff>165100</xdr:colOff>
      <xdr:row>85</xdr:row>
      <xdr:rowOff>66039</xdr:rowOff>
    </xdr:to>
    <xdr:sp macro="" textlink="">
      <xdr:nvSpPr>
        <xdr:cNvPr id="820" name="楕円 819">
          <a:extLst>
            <a:ext uri="{FF2B5EF4-FFF2-40B4-BE49-F238E27FC236}">
              <a16:creationId xmlns:a16="http://schemas.microsoft.com/office/drawing/2014/main" id="{FED72D90-4D2E-45E6-B2DB-27C148A6ADD0}"/>
            </a:ext>
          </a:extLst>
        </xdr:cNvPr>
        <xdr:cNvSpPr/>
      </xdr:nvSpPr>
      <xdr:spPr>
        <a:xfrm>
          <a:off x="194945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15239</xdr:rowOff>
    </xdr:from>
    <xdr:to>
      <xdr:col>107</xdr:col>
      <xdr:colOff>50800</xdr:colOff>
      <xdr:row>85</xdr:row>
      <xdr:rowOff>15239</xdr:rowOff>
    </xdr:to>
    <xdr:cxnSp macro="">
      <xdr:nvCxnSpPr>
        <xdr:cNvPr id="821" name="直線コネクタ 820">
          <a:extLst>
            <a:ext uri="{FF2B5EF4-FFF2-40B4-BE49-F238E27FC236}">
              <a16:creationId xmlns:a16="http://schemas.microsoft.com/office/drawing/2014/main" id="{6588A467-3282-44C0-99D9-D6C2817139D5}"/>
            </a:ext>
          </a:extLst>
        </xdr:cNvPr>
        <xdr:cNvCxnSpPr/>
      </xdr:nvCxnSpPr>
      <xdr:spPr>
        <a:xfrm>
          <a:off x="19545300" y="145884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138176</xdr:rowOff>
    </xdr:from>
    <xdr:to>
      <xdr:col>98</xdr:col>
      <xdr:colOff>38100</xdr:colOff>
      <xdr:row>85</xdr:row>
      <xdr:rowOff>68326</xdr:rowOff>
    </xdr:to>
    <xdr:sp macro="" textlink="">
      <xdr:nvSpPr>
        <xdr:cNvPr id="822" name="楕円 821">
          <a:extLst>
            <a:ext uri="{FF2B5EF4-FFF2-40B4-BE49-F238E27FC236}">
              <a16:creationId xmlns:a16="http://schemas.microsoft.com/office/drawing/2014/main" id="{38F27EC7-69F8-4F4B-B012-A56FFE4E6D42}"/>
            </a:ext>
          </a:extLst>
        </xdr:cNvPr>
        <xdr:cNvSpPr/>
      </xdr:nvSpPr>
      <xdr:spPr>
        <a:xfrm>
          <a:off x="18605500" y="1453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15239</xdr:rowOff>
    </xdr:from>
    <xdr:to>
      <xdr:col>102</xdr:col>
      <xdr:colOff>114300</xdr:colOff>
      <xdr:row>85</xdr:row>
      <xdr:rowOff>17526</xdr:rowOff>
    </xdr:to>
    <xdr:cxnSp macro="">
      <xdr:nvCxnSpPr>
        <xdr:cNvPr id="823" name="直線コネクタ 822">
          <a:extLst>
            <a:ext uri="{FF2B5EF4-FFF2-40B4-BE49-F238E27FC236}">
              <a16:creationId xmlns:a16="http://schemas.microsoft.com/office/drawing/2014/main" id="{9F1228C2-821A-48D7-816A-8836821C2F3D}"/>
            </a:ext>
          </a:extLst>
        </xdr:cNvPr>
        <xdr:cNvCxnSpPr/>
      </xdr:nvCxnSpPr>
      <xdr:spPr>
        <a:xfrm flipV="1">
          <a:off x="18656300" y="14588489"/>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130573</xdr:rowOff>
    </xdr:from>
    <xdr:ext cx="469744" cy="259045"/>
    <xdr:sp macro="" textlink="">
      <xdr:nvSpPr>
        <xdr:cNvPr id="824" name="n_1aveValue【児童館】&#10;一人当たり面積">
          <a:extLst>
            <a:ext uri="{FF2B5EF4-FFF2-40B4-BE49-F238E27FC236}">
              <a16:creationId xmlns:a16="http://schemas.microsoft.com/office/drawing/2014/main" id="{F9363A05-EE7F-4F05-9E34-7AD13BC96034}"/>
            </a:ext>
          </a:extLst>
        </xdr:cNvPr>
        <xdr:cNvSpPr txBox="1"/>
      </xdr:nvSpPr>
      <xdr:spPr>
        <a:xfrm>
          <a:off x="21075727" y="1418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139716</xdr:rowOff>
    </xdr:from>
    <xdr:ext cx="469744" cy="259045"/>
    <xdr:sp macro="" textlink="">
      <xdr:nvSpPr>
        <xdr:cNvPr id="825" name="n_2aveValue【児童館】&#10;一人当たり面積">
          <a:extLst>
            <a:ext uri="{FF2B5EF4-FFF2-40B4-BE49-F238E27FC236}">
              <a16:creationId xmlns:a16="http://schemas.microsoft.com/office/drawing/2014/main" id="{4390AE07-6BDC-4577-A64B-1FC8CFF7C4BA}"/>
            </a:ext>
          </a:extLst>
        </xdr:cNvPr>
        <xdr:cNvSpPr txBox="1"/>
      </xdr:nvSpPr>
      <xdr:spPr>
        <a:xfrm>
          <a:off x="201994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18559</xdr:rowOff>
    </xdr:from>
    <xdr:ext cx="469744" cy="259045"/>
    <xdr:sp macro="" textlink="">
      <xdr:nvSpPr>
        <xdr:cNvPr id="826" name="n_3aveValue【児童館】&#10;一人当たり面積">
          <a:extLst>
            <a:ext uri="{FF2B5EF4-FFF2-40B4-BE49-F238E27FC236}">
              <a16:creationId xmlns:a16="http://schemas.microsoft.com/office/drawing/2014/main" id="{87CBE58C-EBD8-4670-9C1F-662D38E63008}"/>
            </a:ext>
          </a:extLst>
        </xdr:cNvPr>
        <xdr:cNvSpPr txBox="1"/>
      </xdr:nvSpPr>
      <xdr:spPr>
        <a:xfrm>
          <a:off x="19310427" y="1424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160290</xdr:rowOff>
    </xdr:from>
    <xdr:ext cx="469744" cy="259045"/>
    <xdr:sp macro="" textlink="">
      <xdr:nvSpPr>
        <xdr:cNvPr id="827" name="n_4aveValue【児童館】&#10;一人当たり面積">
          <a:extLst>
            <a:ext uri="{FF2B5EF4-FFF2-40B4-BE49-F238E27FC236}">
              <a16:creationId xmlns:a16="http://schemas.microsoft.com/office/drawing/2014/main" id="{952469C4-D21F-423C-8D48-2D59028F7CF7}"/>
            </a:ext>
          </a:extLst>
        </xdr:cNvPr>
        <xdr:cNvSpPr txBox="1"/>
      </xdr:nvSpPr>
      <xdr:spPr>
        <a:xfrm>
          <a:off x="184214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52595</xdr:rowOff>
    </xdr:from>
    <xdr:ext cx="469744" cy="259045"/>
    <xdr:sp macro="" textlink="">
      <xdr:nvSpPr>
        <xdr:cNvPr id="828" name="n_1mainValue【児童館】&#10;一人当たり面積">
          <a:extLst>
            <a:ext uri="{FF2B5EF4-FFF2-40B4-BE49-F238E27FC236}">
              <a16:creationId xmlns:a16="http://schemas.microsoft.com/office/drawing/2014/main" id="{BB2F3202-036D-4CFE-A1C8-893E34C8B361}"/>
            </a:ext>
          </a:extLst>
        </xdr:cNvPr>
        <xdr:cNvSpPr txBox="1"/>
      </xdr:nvSpPr>
      <xdr:spPr>
        <a:xfrm>
          <a:off x="21075727" y="1462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57166</xdr:rowOff>
    </xdr:from>
    <xdr:ext cx="469744" cy="259045"/>
    <xdr:sp macro="" textlink="">
      <xdr:nvSpPr>
        <xdr:cNvPr id="829" name="n_2mainValue【児童館】&#10;一人当たり面積">
          <a:extLst>
            <a:ext uri="{FF2B5EF4-FFF2-40B4-BE49-F238E27FC236}">
              <a16:creationId xmlns:a16="http://schemas.microsoft.com/office/drawing/2014/main" id="{0DAC9731-C571-4F79-8DA8-089BE6ECACA5}"/>
            </a:ext>
          </a:extLst>
        </xdr:cNvPr>
        <xdr:cNvSpPr txBox="1"/>
      </xdr:nvSpPr>
      <xdr:spPr>
        <a:xfrm>
          <a:off x="20199427" y="1463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57166</xdr:rowOff>
    </xdr:from>
    <xdr:ext cx="469744" cy="259045"/>
    <xdr:sp macro="" textlink="">
      <xdr:nvSpPr>
        <xdr:cNvPr id="830" name="n_3mainValue【児童館】&#10;一人当たり面積">
          <a:extLst>
            <a:ext uri="{FF2B5EF4-FFF2-40B4-BE49-F238E27FC236}">
              <a16:creationId xmlns:a16="http://schemas.microsoft.com/office/drawing/2014/main" id="{C37F1165-B530-4B5B-A2DB-017AB938B774}"/>
            </a:ext>
          </a:extLst>
        </xdr:cNvPr>
        <xdr:cNvSpPr txBox="1"/>
      </xdr:nvSpPr>
      <xdr:spPr>
        <a:xfrm>
          <a:off x="19310427" y="1463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59453</xdr:rowOff>
    </xdr:from>
    <xdr:ext cx="469744" cy="259045"/>
    <xdr:sp macro="" textlink="">
      <xdr:nvSpPr>
        <xdr:cNvPr id="831" name="n_4mainValue【児童館】&#10;一人当たり面積">
          <a:extLst>
            <a:ext uri="{FF2B5EF4-FFF2-40B4-BE49-F238E27FC236}">
              <a16:creationId xmlns:a16="http://schemas.microsoft.com/office/drawing/2014/main" id="{929825CD-AF93-4FF1-AB35-2B862F1FA613}"/>
            </a:ext>
          </a:extLst>
        </xdr:cNvPr>
        <xdr:cNvSpPr txBox="1"/>
      </xdr:nvSpPr>
      <xdr:spPr>
        <a:xfrm>
          <a:off x="18421427" y="1463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2" name="正方形/長方形 831">
          <a:extLst>
            <a:ext uri="{FF2B5EF4-FFF2-40B4-BE49-F238E27FC236}">
              <a16:creationId xmlns:a16="http://schemas.microsoft.com/office/drawing/2014/main" id="{D73A6D6A-D9ED-40EA-9E1D-47F70ED9B5A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3" name="正方形/長方形 832">
          <a:extLst>
            <a:ext uri="{FF2B5EF4-FFF2-40B4-BE49-F238E27FC236}">
              <a16:creationId xmlns:a16="http://schemas.microsoft.com/office/drawing/2014/main" id="{AF921C95-78AF-4346-8B81-AAECEB29004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4" name="正方形/長方形 833">
          <a:extLst>
            <a:ext uri="{FF2B5EF4-FFF2-40B4-BE49-F238E27FC236}">
              <a16:creationId xmlns:a16="http://schemas.microsoft.com/office/drawing/2014/main" id="{C91284AF-2400-4148-A9FD-117E4EB953C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5" name="正方形/長方形 834">
          <a:extLst>
            <a:ext uri="{FF2B5EF4-FFF2-40B4-BE49-F238E27FC236}">
              <a16:creationId xmlns:a16="http://schemas.microsoft.com/office/drawing/2014/main" id="{49DE66CE-860B-4D2E-B98A-EAD0F5F3F85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6" name="正方形/長方形 835">
          <a:extLst>
            <a:ext uri="{FF2B5EF4-FFF2-40B4-BE49-F238E27FC236}">
              <a16:creationId xmlns:a16="http://schemas.microsoft.com/office/drawing/2014/main" id="{F446EAB3-7370-468A-971F-BE2F1482640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7" name="正方形/長方形 836">
          <a:extLst>
            <a:ext uri="{FF2B5EF4-FFF2-40B4-BE49-F238E27FC236}">
              <a16:creationId xmlns:a16="http://schemas.microsoft.com/office/drawing/2014/main" id="{37374015-AABA-4B78-839D-0BB20CA77B0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8" name="正方形/長方形 837">
          <a:extLst>
            <a:ext uri="{FF2B5EF4-FFF2-40B4-BE49-F238E27FC236}">
              <a16:creationId xmlns:a16="http://schemas.microsoft.com/office/drawing/2014/main" id="{4D31B6B5-07F6-4E95-A275-CD7A54D7C37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9" name="正方形/長方形 838">
          <a:extLst>
            <a:ext uri="{FF2B5EF4-FFF2-40B4-BE49-F238E27FC236}">
              <a16:creationId xmlns:a16="http://schemas.microsoft.com/office/drawing/2014/main" id="{9BF7563F-4728-4651-8592-071F496D7CB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0" name="テキスト ボックス 839">
          <a:extLst>
            <a:ext uri="{FF2B5EF4-FFF2-40B4-BE49-F238E27FC236}">
              <a16:creationId xmlns:a16="http://schemas.microsoft.com/office/drawing/2014/main" id="{07C5672C-D8FE-42A4-8FA7-224E586990E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1" name="直線コネクタ 840">
          <a:extLst>
            <a:ext uri="{FF2B5EF4-FFF2-40B4-BE49-F238E27FC236}">
              <a16:creationId xmlns:a16="http://schemas.microsoft.com/office/drawing/2014/main" id="{B9BDA340-688B-4238-A160-A959AA1FA2E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2" name="テキスト ボックス 841">
          <a:extLst>
            <a:ext uri="{FF2B5EF4-FFF2-40B4-BE49-F238E27FC236}">
              <a16:creationId xmlns:a16="http://schemas.microsoft.com/office/drawing/2014/main" id="{5EF028BF-EF60-4744-9213-D04B261406D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3" name="直線コネクタ 842">
          <a:extLst>
            <a:ext uri="{FF2B5EF4-FFF2-40B4-BE49-F238E27FC236}">
              <a16:creationId xmlns:a16="http://schemas.microsoft.com/office/drawing/2014/main" id="{5444F0E2-EADA-4304-A7E6-FAA232A3241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4" name="テキスト ボックス 843">
          <a:extLst>
            <a:ext uri="{FF2B5EF4-FFF2-40B4-BE49-F238E27FC236}">
              <a16:creationId xmlns:a16="http://schemas.microsoft.com/office/drawing/2014/main" id="{BA5392EE-4672-4FBE-B53B-B8A78BA73F61}"/>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5" name="直線コネクタ 844">
          <a:extLst>
            <a:ext uri="{FF2B5EF4-FFF2-40B4-BE49-F238E27FC236}">
              <a16:creationId xmlns:a16="http://schemas.microsoft.com/office/drawing/2014/main" id="{BC5B614C-0276-40EA-9C86-D173EEAB7B3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6" name="テキスト ボックス 845">
          <a:extLst>
            <a:ext uri="{FF2B5EF4-FFF2-40B4-BE49-F238E27FC236}">
              <a16:creationId xmlns:a16="http://schemas.microsoft.com/office/drawing/2014/main" id="{24A4A741-5226-4A8B-8904-4BC30CCA67A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7" name="直線コネクタ 846">
          <a:extLst>
            <a:ext uri="{FF2B5EF4-FFF2-40B4-BE49-F238E27FC236}">
              <a16:creationId xmlns:a16="http://schemas.microsoft.com/office/drawing/2014/main" id="{7B454F57-89FB-4C27-B2F9-750A9E9127B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8" name="テキスト ボックス 847">
          <a:extLst>
            <a:ext uri="{FF2B5EF4-FFF2-40B4-BE49-F238E27FC236}">
              <a16:creationId xmlns:a16="http://schemas.microsoft.com/office/drawing/2014/main" id="{E89B6014-7774-4ED0-8969-803DC1D2921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9" name="直線コネクタ 848">
          <a:extLst>
            <a:ext uri="{FF2B5EF4-FFF2-40B4-BE49-F238E27FC236}">
              <a16:creationId xmlns:a16="http://schemas.microsoft.com/office/drawing/2014/main" id="{CB8EBB1B-B008-4F20-A43D-D69FEF42A65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0" name="テキスト ボックス 849">
          <a:extLst>
            <a:ext uri="{FF2B5EF4-FFF2-40B4-BE49-F238E27FC236}">
              <a16:creationId xmlns:a16="http://schemas.microsoft.com/office/drawing/2014/main" id="{57CAE1B2-7B9F-4D52-9A2A-E145A9BE8B3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1" name="直線コネクタ 850">
          <a:extLst>
            <a:ext uri="{FF2B5EF4-FFF2-40B4-BE49-F238E27FC236}">
              <a16:creationId xmlns:a16="http://schemas.microsoft.com/office/drawing/2014/main" id="{3B26FF31-94E3-4203-97AF-581B99F1ABC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2" name="テキスト ボックス 851">
          <a:extLst>
            <a:ext uri="{FF2B5EF4-FFF2-40B4-BE49-F238E27FC236}">
              <a16:creationId xmlns:a16="http://schemas.microsoft.com/office/drawing/2014/main" id="{8383B0AA-AD54-4246-A335-8D0F0C950FF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3" name="直線コネクタ 852">
          <a:extLst>
            <a:ext uri="{FF2B5EF4-FFF2-40B4-BE49-F238E27FC236}">
              <a16:creationId xmlns:a16="http://schemas.microsoft.com/office/drawing/2014/main" id="{87E271D5-F2AD-443F-89F7-2438C9DC061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4" name="テキスト ボックス 853">
          <a:extLst>
            <a:ext uri="{FF2B5EF4-FFF2-40B4-BE49-F238E27FC236}">
              <a16:creationId xmlns:a16="http://schemas.microsoft.com/office/drawing/2014/main" id="{983C775C-00D0-4E8C-AF22-4C95E8BB7B25}"/>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5" name="直線コネクタ 854">
          <a:extLst>
            <a:ext uri="{FF2B5EF4-FFF2-40B4-BE49-F238E27FC236}">
              <a16:creationId xmlns:a16="http://schemas.microsoft.com/office/drawing/2014/main" id="{44007BFC-0773-422A-B1A2-FF21680FA90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6" name="【公民館】&#10;有形固定資産減価償却率グラフ枠">
          <a:extLst>
            <a:ext uri="{FF2B5EF4-FFF2-40B4-BE49-F238E27FC236}">
              <a16:creationId xmlns:a16="http://schemas.microsoft.com/office/drawing/2014/main" id="{FAD33ADF-D0C6-4B41-A55D-713E85703DC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69669</xdr:rowOff>
    </xdr:from>
    <xdr:to>
      <xdr:col>85</xdr:col>
      <xdr:colOff>126364</xdr:colOff>
      <xdr:row>109</xdr:row>
      <xdr:rowOff>35379</xdr:rowOff>
    </xdr:to>
    <xdr:cxnSp macro="">
      <xdr:nvCxnSpPr>
        <xdr:cNvPr id="857" name="直線コネクタ 856">
          <a:extLst>
            <a:ext uri="{FF2B5EF4-FFF2-40B4-BE49-F238E27FC236}">
              <a16:creationId xmlns:a16="http://schemas.microsoft.com/office/drawing/2014/main" id="{C04A8371-27DE-4C7C-83A7-6C1E13169F57}"/>
            </a:ext>
          </a:extLst>
        </xdr:cNvPr>
        <xdr:cNvCxnSpPr/>
      </xdr:nvCxnSpPr>
      <xdr:spPr>
        <a:xfrm flipV="1">
          <a:off x="16318864" y="17214669"/>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58" name="【公民館】&#10;有形固定資産減価償却率最小値テキスト">
          <a:extLst>
            <a:ext uri="{FF2B5EF4-FFF2-40B4-BE49-F238E27FC236}">
              <a16:creationId xmlns:a16="http://schemas.microsoft.com/office/drawing/2014/main" id="{68191F34-75F6-4BC8-BDFC-C4744ABACFB9}"/>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59" name="直線コネクタ 858">
          <a:extLst>
            <a:ext uri="{FF2B5EF4-FFF2-40B4-BE49-F238E27FC236}">
              <a16:creationId xmlns:a16="http://schemas.microsoft.com/office/drawing/2014/main" id="{56C66B52-4B9E-409C-A025-71D827F09874}"/>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16346</xdr:rowOff>
    </xdr:from>
    <xdr:ext cx="340478" cy="259045"/>
    <xdr:sp macro="" textlink="">
      <xdr:nvSpPr>
        <xdr:cNvPr id="860" name="【公民館】&#10;有形固定資産減価償却率最大値テキスト">
          <a:extLst>
            <a:ext uri="{FF2B5EF4-FFF2-40B4-BE49-F238E27FC236}">
              <a16:creationId xmlns:a16="http://schemas.microsoft.com/office/drawing/2014/main" id="{87A29CC8-CA9F-449A-8887-B61C84A9DF7E}"/>
            </a:ext>
          </a:extLst>
        </xdr:cNvPr>
        <xdr:cNvSpPr txBox="1"/>
      </xdr:nvSpPr>
      <xdr:spPr>
        <a:xfrm>
          <a:off x="16357600" y="1698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69669</xdr:rowOff>
    </xdr:from>
    <xdr:to>
      <xdr:col>86</xdr:col>
      <xdr:colOff>25400</xdr:colOff>
      <xdr:row>100</xdr:row>
      <xdr:rowOff>69669</xdr:rowOff>
    </xdr:to>
    <xdr:cxnSp macro="">
      <xdr:nvCxnSpPr>
        <xdr:cNvPr id="861" name="直線コネクタ 860">
          <a:extLst>
            <a:ext uri="{FF2B5EF4-FFF2-40B4-BE49-F238E27FC236}">
              <a16:creationId xmlns:a16="http://schemas.microsoft.com/office/drawing/2014/main" id="{1859E195-E32D-4DBF-AEF1-44DF6AEADC61}"/>
            </a:ext>
          </a:extLst>
        </xdr:cNvPr>
        <xdr:cNvCxnSpPr/>
      </xdr:nvCxnSpPr>
      <xdr:spPr>
        <a:xfrm>
          <a:off x="16230600" y="1721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29953</xdr:rowOff>
    </xdr:from>
    <xdr:ext cx="405111" cy="259045"/>
    <xdr:sp macro="" textlink="">
      <xdr:nvSpPr>
        <xdr:cNvPr id="862" name="【公民館】&#10;有形固定資産減価償却率平均値テキスト">
          <a:extLst>
            <a:ext uri="{FF2B5EF4-FFF2-40B4-BE49-F238E27FC236}">
              <a16:creationId xmlns:a16="http://schemas.microsoft.com/office/drawing/2014/main" id="{DD76805F-D487-4D7E-82E4-F4BA407ADB6D}"/>
            </a:ext>
          </a:extLst>
        </xdr:cNvPr>
        <xdr:cNvSpPr txBox="1"/>
      </xdr:nvSpPr>
      <xdr:spPr>
        <a:xfrm>
          <a:off x="16357600" y="18032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51526</xdr:rowOff>
    </xdr:from>
    <xdr:to>
      <xdr:col>85</xdr:col>
      <xdr:colOff>177800</xdr:colOff>
      <xdr:row>105</xdr:row>
      <xdr:rowOff>153126</xdr:rowOff>
    </xdr:to>
    <xdr:sp macro="" textlink="">
      <xdr:nvSpPr>
        <xdr:cNvPr id="863" name="フローチャート: 判断 862">
          <a:extLst>
            <a:ext uri="{FF2B5EF4-FFF2-40B4-BE49-F238E27FC236}">
              <a16:creationId xmlns:a16="http://schemas.microsoft.com/office/drawing/2014/main" id="{BC7E7A95-C899-4FD6-9146-E82F99DA61A3}"/>
            </a:ext>
          </a:extLst>
        </xdr:cNvPr>
        <xdr:cNvSpPr/>
      </xdr:nvSpPr>
      <xdr:spPr>
        <a:xfrm>
          <a:off x="162687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152763</xdr:rowOff>
    </xdr:from>
    <xdr:to>
      <xdr:col>81</xdr:col>
      <xdr:colOff>101600</xdr:colOff>
      <xdr:row>106</xdr:row>
      <xdr:rowOff>82913</xdr:rowOff>
    </xdr:to>
    <xdr:sp macro="" textlink="">
      <xdr:nvSpPr>
        <xdr:cNvPr id="864" name="フローチャート: 判断 863">
          <a:extLst>
            <a:ext uri="{FF2B5EF4-FFF2-40B4-BE49-F238E27FC236}">
              <a16:creationId xmlns:a16="http://schemas.microsoft.com/office/drawing/2014/main" id="{7E078DA1-95DD-4CB9-9CE6-FBB144C02B2B}"/>
            </a:ext>
          </a:extLst>
        </xdr:cNvPr>
        <xdr:cNvSpPr/>
      </xdr:nvSpPr>
      <xdr:spPr>
        <a:xfrm>
          <a:off x="15430500" y="1815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139700</xdr:rowOff>
    </xdr:from>
    <xdr:to>
      <xdr:col>76</xdr:col>
      <xdr:colOff>165100</xdr:colOff>
      <xdr:row>106</xdr:row>
      <xdr:rowOff>69850</xdr:rowOff>
    </xdr:to>
    <xdr:sp macro="" textlink="">
      <xdr:nvSpPr>
        <xdr:cNvPr id="865" name="フローチャート: 判断 864">
          <a:extLst>
            <a:ext uri="{FF2B5EF4-FFF2-40B4-BE49-F238E27FC236}">
              <a16:creationId xmlns:a16="http://schemas.microsoft.com/office/drawing/2014/main" id="{B0EFD9A0-9BB8-4EA8-8993-928BDA70F8EC}"/>
            </a:ext>
          </a:extLst>
        </xdr:cNvPr>
        <xdr:cNvSpPr/>
      </xdr:nvSpPr>
      <xdr:spPr>
        <a:xfrm>
          <a:off x="14541500" y="1814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15602</xdr:rowOff>
    </xdr:from>
    <xdr:to>
      <xdr:col>72</xdr:col>
      <xdr:colOff>38100</xdr:colOff>
      <xdr:row>106</xdr:row>
      <xdr:rowOff>117202</xdr:rowOff>
    </xdr:to>
    <xdr:sp macro="" textlink="">
      <xdr:nvSpPr>
        <xdr:cNvPr id="866" name="フローチャート: 判断 865">
          <a:extLst>
            <a:ext uri="{FF2B5EF4-FFF2-40B4-BE49-F238E27FC236}">
              <a16:creationId xmlns:a16="http://schemas.microsoft.com/office/drawing/2014/main" id="{EC2A009A-DF11-4DD7-92FB-944D6BD17C59}"/>
            </a:ext>
          </a:extLst>
        </xdr:cNvPr>
        <xdr:cNvSpPr/>
      </xdr:nvSpPr>
      <xdr:spPr>
        <a:xfrm>
          <a:off x="13652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102144</xdr:rowOff>
    </xdr:from>
    <xdr:to>
      <xdr:col>67</xdr:col>
      <xdr:colOff>101600</xdr:colOff>
      <xdr:row>106</xdr:row>
      <xdr:rowOff>32294</xdr:rowOff>
    </xdr:to>
    <xdr:sp macro="" textlink="">
      <xdr:nvSpPr>
        <xdr:cNvPr id="867" name="フローチャート: 判断 866">
          <a:extLst>
            <a:ext uri="{FF2B5EF4-FFF2-40B4-BE49-F238E27FC236}">
              <a16:creationId xmlns:a16="http://schemas.microsoft.com/office/drawing/2014/main" id="{0448C976-024E-4097-ADFA-9D56C491C366}"/>
            </a:ext>
          </a:extLst>
        </xdr:cNvPr>
        <xdr:cNvSpPr/>
      </xdr:nvSpPr>
      <xdr:spPr>
        <a:xfrm>
          <a:off x="12763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017EB933-D65F-43AF-90E3-6201F434CB7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778BB8CD-5640-4307-A5F0-89D76BB7D0A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D10653AA-1599-40DE-942A-90A36D1AF2A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2B27D558-777C-4B6D-9C73-2CDB91AA4B9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AE636D7E-E269-4AE5-8D9E-221CC4901DF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167458</xdr:rowOff>
    </xdr:from>
    <xdr:to>
      <xdr:col>85</xdr:col>
      <xdr:colOff>177800</xdr:colOff>
      <xdr:row>103</xdr:row>
      <xdr:rowOff>97608</xdr:rowOff>
    </xdr:to>
    <xdr:sp macro="" textlink="">
      <xdr:nvSpPr>
        <xdr:cNvPr id="873" name="楕円 872">
          <a:extLst>
            <a:ext uri="{FF2B5EF4-FFF2-40B4-BE49-F238E27FC236}">
              <a16:creationId xmlns:a16="http://schemas.microsoft.com/office/drawing/2014/main" id="{597ECF04-F314-4F57-991A-D2996F1C4661}"/>
            </a:ext>
          </a:extLst>
        </xdr:cNvPr>
        <xdr:cNvSpPr/>
      </xdr:nvSpPr>
      <xdr:spPr>
        <a:xfrm>
          <a:off x="16268700" y="1765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18885</xdr:rowOff>
    </xdr:from>
    <xdr:ext cx="405111" cy="259045"/>
    <xdr:sp macro="" textlink="">
      <xdr:nvSpPr>
        <xdr:cNvPr id="874" name="【公民館】&#10;有形固定資産減価償却率該当値テキスト">
          <a:extLst>
            <a:ext uri="{FF2B5EF4-FFF2-40B4-BE49-F238E27FC236}">
              <a16:creationId xmlns:a16="http://schemas.microsoft.com/office/drawing/2014/main" id="{19C04B51-2C25-419E-BF0A-E5AEF652218D}"/>
            </a:ext>
          </a:extLst>
        </xdr:cNvPr>
        <xdr:cNvSpPr txBox="1"/>
      </xdr:nvSpPr>
      <xdr:spPr>
        <a:xfrm>
          <a:off x="16357600" y="17506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18869</xdr:rowOff>
    </xdr:from>
    <xdr:to>
      <xdr:col>81</xdr:col>
      <xdr:colOff>101600</xdr:colOff>
      <xdr:row>103</xdr:row>
      <xdr:rowOff>120469</xdr:rowOff>
    </xdr:to>
    <xdr:sp macro="" textlink="">
      <xdr:nvSpPr>
        <xdr:cNvPr id="875" name="楕円 874">
          <a:extLst>
            <a:ext uri="{FF2B5EF4-FFF2-40B4-BE49-F238E27FC236}">
              <a16:creationId xmlns:a16="http://schemas.microsoft.com/office/drawing/2014/main" id="{AF822569-6079-4D34-B665-4C14977445B0}"/>
            </a:ext>
          </a:extLst>
        </xdr:cNvPr>
        <xdr:cNvSpPr/>
      </xdr:nvSpPr>
      <xdr:spPr>
        <a:xfrm>
          <a:off x="15430500" y="1767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46808</xdr:rowOff>
    </xdr:from>
    <xdr:to>
      <xdr:col>85</xdr:col>
      <xdr:colOff>127000</xdr:colOff>
      <xdr:row>103</xdr:row>
      <xdr:rowOff>69669</xdr:rowOff>
    </xdr:to>
    <xdr:cxnSp macro="">
      <xdr:nvCxnSpPr>
        <xdr:cNvPr id="876" name="直線コネクタ 875">
          <a:extLst>
            <a:ext uri="{FF2B5EF4-FFF2-40B4-BE49-F238E27FC236}">
              <a16:creationId xmlns:a16="http://schemas.microsoft.com/office/drawing/2014/main" id="{589AA277-DE7D-4CCA-A3B3-17D35E65B889}"/>
            </a:ext>
          </a:extLst>
        </xdr:cNvPr>
        <xdr:cNvCxnSpPr/>
      </xdr:nvCxnSpPr>
      <xdr:spPr>
        <a:xfrm flipV="1">
          <a:off x="15481300" y="17706158"/>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154395</xdr:rowOff>
    </xdr:from>
    <xdr:to>
      <xdr:col>76</xdr:col>
      <xdr:colOff>165100</xdr:colOff>
      <xdr:row>103</xdr:row>
      <xdr:rowOff>84545</xdr:rowOff>
    </xdr:to>
    <xdr:sp macro="" textlink="">
      <xdr:nvSpPr>
        <xdr:cNvPr id="877" name="楕円 876">
          <a:extLst>
            <a:ext uri="{FF2B5EF4-FFF2-40B4-BE49-F238E27FC236}">
              <a16:creationId xmlns:a16="http://schemas.microsoft.com/office/drawing/2014/main" id="{C2A06E28-9755-4756-953E-3CDDE20683B6}"/>
            </a:ext>
          </a:extLst>
        </xdr:cNvPr>
        <xdr:cNvSpPr/>
      </xdr:nvSpPr>
      <xdr:spPr>
        <a:xfrm>
          <a:off x="14541500" y="1764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33745</xdr:rowOff>
    </xdr:from>
    <xdr:to>
      <xdr:col>81</xdr:col>
      <xdr:colOff>50800</xdr:colOff>
      <xdr:row>103</xdr:row>
      <xdr:rowOff>69669</xdr:rowOff>
    </xdr:to>
    <xdr:cxnSp macro="">
      <xdr:nvCxnSpPr>
        <xdr:cNvPr id="878" name="直線コネクタ 877">
          <a:extLst>
            <a:ext uri="{FF2B5EF4-FFF2-40B4-BE49-F238E27FC236}">
              <a16:creationId xmlns:a16="http://schemas.microsoft.com/office/drawing/2014/main" id="{9DFAB61A-3469-4550-A955-4FA3E0ECECB8}"/>
            </a:ext>
          </a:extLst>
        </xdr:cNvPr>
        <xdr:cNvCxnSpPr/>
      </xdr:nvCxnSpPr>
      <xdr:spPr>
        <a:xfrm>
          <a:off x="14592300" y="17693095"/>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118473</xdr:rowOff>
    </xdr:from>
    <xdr:to>
      <xdr:col>72</xdr:col>
      <xdr:colOff>38100</xdr:colOff>
      <xdr:row>103</xdr:row>
      <xdr:rowOff>48623</xdr:rowOff>
    </xdr:to>
    <xdr:sp macro="" textlink="">
      <xdr:nvSpPr>
        <xdr:cNvPr id="879" name="楕円 878">
          <a:extLst>
            <a:ext uri="{FF2B5EF4-FFF2-40B4-BE49-F238E27FC236}">
              <a16:creationId xmlns:a16="http://schemas.microsoft.com/office/drawing/2014/main" id="{E98E40FB-ADA9-4FE7-8406-D518DD9A8E06}"/>
            </a:ext>
          </a:extLst>
        </xdr:cNvPr>
        <xdr:cNvSpPr/>
      </xdr:nvSpPr>
      <xdr:spPr>
        <a:xfrm>
          <a:off x="13652500" y="1760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169273</xdr:rowOff>
    </xdr:from>
    <xdr:to>
      <xdr:col>76</xdr:col>
      <xdr:colOff>114300</xdr:colOff>
      <xdr:row>103</xdr:row>
      <xdr:rowOff>33745</xdr:rowOff>
    </xdr:to>
    <xdr:cxnSp macro="">
      <xdr:nvCxnSpPr>
        <xdr:cNvPr id="880" name="直線コネクタ 879">
          <a:extLst>
            <a:ext uri="{FF2B5EF4-FFF2-40B4-BE49-F238E27FC236}">
              <a16:creationId xmlns:a16="http://schemas.microsoft.com/office/drawing/2014/main" id="{C990E095-6370-4A7A-B963-F06978905A2F}"/>
            </a:ext>
          </a:extLst>
        </xdr:cNvPr>
        <xdr:cNvCxnSpPr/>
      </xdr:nvCxnSpPr>
      <xdr:spPr>
        <a:xfrm>
          <a:off x="13703300" y="17657173"/>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85816</xdr:rowOff>
    </xdr:from>
    <xdr:to>
      <xdr:col>67</xdr:col>
      <xdr:colOff>101600</xdr:colOff>
      <xdr:row>103</xdr:row>
      <xdr:rowOff>15966</xdr:rowOff>
    </xdr:to>
    <xdr:sp macro="" textlink="">
      <xdr:nvSpPr>
        <xdr:cNvPr id="881" name="楕円 880">
          <a:extLst>
            <a:ext uri="{FF2B5EF4-FFF2-40B4-BE49-F238E27FC236}">
              <a16:creationId xmlns:a16="http://schemas.microsoft.com/office/drawing/2014/main" id="{003F7948-2F7E-4B30-A83E-589543FB8E09}"/>
            </a:ext>
          </a:extLst>
        </xdr:cNvPr>
        <xdr:cNvSpPr/>
      </xdr:nvSpPr>
      <xdr:spPr>
        <a:xfrm>
          <a:off x="12763500" y="1757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136616</xdr:rowOff>
    </xdr:from>
    <xdr:to>
      <xdr:col>71</xdr:col>
      <xdr:colOff>177800</xdr:colOff>
      <xdr:row>102</xdr:row>
      <xdr:rowOff>169273</xdr:rowOff>
    </xdr:to>
    <xdr:cxnSp macro="">
      <xdr:nvCxnSpPr>
        <xdr:cNvPr id="882" name="直線コネクタ 881">
          <a:extLst>
            <a:ext uri="{FF2B5EF4-FFF2-40B4-BE49-F238E27FC236}">
              <a16:creationId xmlns:a16="http://schemas.microsoft.com/office/drawing/2014/main" id="{CE8B3833-4B99-4733-B58F-A79FE57CA2BD}"/>
            </a:ext>
          </a:extLst>
        </xdr:cNvPr>
        <xdr:cNvCxnSpPr/>
      </xdr:nvCxnSpPr>
      <xdr:spPr>
        <a:xfrm>
          <a:off x="12814300" y="1762451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74040</xdr:rowOff>
    </xdr:from>
    <xdr:ext cx="405111" cy="259045"/>
    <xdr:sp macro="" textlink="">
      <xdr:nvSpPr>
        <xdr:cNvPr id="883" name="n_1aveValue【公民館】&#10;有形固定資産減価償却率">
          <a:extLst>
            <a:ext uri="{FF2B5EF4-FFF2-40B4-BE49-F238E27FC236}">
              <a16:creationId xmlns:a16="http://schemas.microsoft.com/office/drawing/2014/main" id="{D7F5FA4C-F4F3-4EE8-9FD7-967DDDA749BB}"/>
            </a:ext>
          </a:extLst>
        </xdr:cNvPr>
        <xdr:cNvSpPr txBox="1"/>
      </xdr:nvSpPr>
      <xdr:spPr>
        <a:xfrm>
          <a:off x="15266044" y="182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60977</xdr:rowOff>
    </xdr:from>
    <xdr:ext cx="405111" cy="259045"/>
    <xdr:sp macro="" textlink="">
      <xdr:nvSpPr>
        <xdr:cNvPr id="884" name="n_2aveValue【公民館】&#10;有形固定資産減価償却率">
          <a:extLst>
            <a:ext uri="{FF2B5EF4-FFF2-40B4-BE49-F238E27FC236}">
              <a16:creationId xmlns:a16="http://schemas.microsoft.com/office/drawing/2014/main" id="{1DC7F7A7-B6AE-4B4D-A088-F90DFEE37CFE}"/>
            </a:ext>
          </a:extLst>
        </xdr:cNvPr>
        <xdr:cNvSpPr txBox="1"/>
      </xdr:nvSpPr>
      <xdr:spPr>
        <a:xfrm>
          <a:off x="14389744"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108329</xdr:rowOff>
    </xdr:from>
    <xdr:ext cx="405111" cy="259045"/>
    <xdr:sp macro="" textlink="">
      <xdr:nvSpPr>
        <xdr:cNvPr id="885" name="n_3aveValue【公民館】&#10;有形固定資産減価償却率">
          <a:extLst>
            <a:ext uri="{FF2B5EF4-FFF2-40B4-BE49-F238E27FC236}">
              <a16:creationId xmlns:a16="http://schemas.microsoft.com/office/drawing/2014/main" id="{136D4907-084D-4A6F-A692-A60CEF402A7C}"/>
            </a:ext>
          </a:extLst>
        </xdr:cNvPr>
        <xdr:cNvSpPr txBox="1"/>
      </xdr:nvSpPr>
      <xdr:spPr>
        <a:xfrm>
          <a:off x="13500744" y="1828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23421</xdr:rowOff>
    </xdr:from>
    <xdr:ext cx="405111" cy="259045"/>
    <xdr:sp macro="" textlink="">
      <xdr:nvSpPr>
        <xdr:cNvPr id="886" name="n_4aveValue【公民館】&#10;有形固定資産減価償却率">
          <a:extLst>
            <a:ext uri="{FF2B5EF4-FFF2-40B4-BE49-F238E27FC236}">
              <a16:creationId xmlns:a16="http://schemas.microsoft.com/office/drawing/2014/main" id="{E77E89AA-63AB-48CE-9CFB-D61D7EDA3ECD}"/>
            </a:ext>
          </a:extLst>
        </xdr:cNvPr>
        <xdr:cNvSpPr txBox="1"/>
      </xdr:nvSpPr>
      <xdr:spPr>
        <a:xfrm>
          <a:off x="12611744" y="1819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136996</xdr:rowOff>
    </xdr:from>
    <xdr:ext cx="405111" cy="259045"/>
    <xdr:sp macro="" textlink="">
      <xdr:nvSpPr>
        <xdr:cNvPr id="887" name="n_1mainValue【公民館】&#10;有形固定資産減価償却率">
          <a:extLst>
            <a:ext uri="{FF2B5EF4-FFF2-40B4-BE49-F238E27FC236}">
              <a16:creationId xmlns:a16="http://schemas.microsoft.com/office/drawing/2014/main" id="{4B66D671-626C-4E9D-848B-BF487E85B3B3}"/>
            </a:ext>
          </a:extLst>
        </xdr:cNvPr>
        <xdr:cNvSpPr txBox="1"/>
      </xdr:nvSpPr>
      <xdr:spPr>
        <a:xfrm>
          <a:off x="15266044" y="1745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101072</xdr:rowOff>
    </xdr:from>
    <xdr:ext cx="405111" cy="259045"/>
    <xdr:sp macro="" textlink="">
      <xdr:nvSpPr>
        <xdr:cNvPr id="888" name="n_2mainValue【公民館】&#10;有形固定資産減価償却率">
          <a:extLst>
            <a:ext uri="{FF2B5EF4-FFF2-40B4-BE49-F238E27FC236}">
              <a16:creationId xmlns:a16="http://schemas.microsoft.com/office/drawing/2014/main" id="{BE6D9597-5C9A-458F-8073-C32C64B06556}"/>
            </a:ext>
          </a:extLst>
        </xdr:cNvPr>
        <xdr:cNvSpPr txBox="1"/>
      </xdr:nvSpPr>
      <xdr:spPr>
        <a:xfrm>
          <a:off x="14389744" y="1741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65150</xdr:rowOff>
    </xdr:from>
    <xdr:ext cx="405111" cy="259045"/>
    <xdr:sp macro="" textlink="">
      <xdr:nvSpPr>
        <xdr:cNvPr id="889" name="n_3mainValue【公民館】&#10;有形固定資産減価償却率">
          <a:extLst>
            <a:ext uri="{FF2B5EF4-FFF2-40B4-BE49-F238E27FC236}">
              <a16:creationId xmlns:a16="http://schemas.microsoft.com/office/drawing/2014/main" id="{76A102B8-2B8D-45B5-8A06-6208A116624D}"/>
            </a:ext>
          </a:extLst>
        </xdr:cNvPr>
        <xdr:cNvSpPr txBox="1"/>
      </xdr:nvSpPr>
      <xdr:spPr>
        <a:xfrm>
          <a:off x="13500744" y="1738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32493</xdr:rowOff>
    </xdr:from>
    <xdr:ext cx="405111" cy="259045"/>
    <xdr:sp macro="" textlink="">
      <xdr:nvSpPr>
        <xdr:cNvPr id="890" name="n_4mainValue【公民館】&#10;有形固定資産減価償却率">
          <a:extLst>
            <a:ext uri="{FF2B5EF4-FFF2-40B4-BE49-F238E27FC236}">
              <a16:creationId xmlns:a16="http://schemas.microsoft.com/office/drawing/2014/main" id="{D78462EF-03BE-417E-A900-FC2DDB35CE6C}"/>
            </a:ext>
          </a:extLst>
        </xdr:cNvPr>
        <xdr:cNvSpPr txBox="1"/>
      </xdr:nvSpPr>
      <xdr:spPr>
        <a:xfrm>
          <a:off x="12611744" y="1734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1" name="正方形/長方形 890">
          <a:extLst>
            <a:ext uri="{FF2B5EF4-FFF2-40B4-BE49-F238E27FC236}">
              <a16:creationId xmlns:a16="http://schemas.microsoft.com/office/drawing/2014/main" id="{6D832CE0-5D46-4D51-8608-3626BD6D201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2" name="正方形/長方形 891">
          <a:extLst>
            <a:ext uri="{FF2B5EF4-FFF2-40B4-BE49-F238E27FC236}">
              <a16:creationId xmlns:a16="http://schemas.microsoft.com/office/drawing/2014/main" id="{B9982F99-5C84-4CAB-8F17-10A7933B63D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3" name="正方形/長方形 892">
          <a:extLst>
            <a:ext uri="{FF2B5EF4-FFF2-40B4-BE49-F238E27FC236}">
              <a16:creationId xmlns:a16="http://schemas.microsoft.com/office/drawing/2014/main" id="{CF144028-5CB4-49A7-A7CF-11D795ACEE5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4" name="正方形/長方形 893">
          <a:extLst>
            <a:ext uri="{FF2B5EF4-FFF2-40B4-BE49-F238E27FC236}">
              <a16:creationId xmlns:a16="http://schemas.microsoft.com/office/drawing/2014/main" id="{9B57B096-B02A-49D4-A639-E91E46EB5D0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5" name="正方形/長方形 894">
          <a:extLst>
            <a:ext uri="{FF2B5EF4-FFF2-40B4-BE49-F238E27FC236}">
              <a16:creationId xmlns:a16="http://schemas.microsoft.com/office/drawing/2014/main" id="{CAC74273-6F2E-4919-8A6D-E6C68757E88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6" name="正方形/長方形 895">
          <a:extLst>
            <a:ext uri="{FF2B5EF4-FFF2-40B4-BE49-F238E27FC236}">
              <a16:creationId xmlns:a16="http://schemas.microsoft.com/office/drawing/2014/main" id="{959C3E72-CC6B-4D43-AA2B-FBCF129E331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7" name="正方形/長方形 896">
          <a:extLst>
            <a:ext uri="{FF2B5EF4-FFF2-40B4-BE49-F238E27FC236}">
              <a16:creationId xmlns:a16="http://schemas.microsoft.com/office/drawing/2014/main" id="{9B81A701-B49C-4006-A3F8-B8F2EFB3B34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8" name="正方形/長方形 897">
          <a:extLst>
            <a:ext uri="{FF2B5EF4-FFF2-40B4-BE49-F238E27FC236}">
              <a16:creationId xmlns:a16="http://schemas.microsoft.com/office/drawing/2014/main" id="{852EBA9D-E89F-4EE0-B4D8-5CF817C624A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9" name="テキスト ボックス 898">
          <a:extLst>
            <a:ext uri="{FF2B5EF4-FFF2-40B4-BE49-F238E27FC236}">
              <a16:creationId xmlns:a16="http://schemas.microsoft.com/office/drawing/2014/main" id="{8FBF5097-A8BE-46AF-B875-D7575A16F51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0" name="直線コネクタ 899">
          <a:extLst>
            <a:ext uri="{FF2B5EF4-FFF2-40B4-BE49-F238E27FC236}">
              <a16:creationId xmlns:a16="http://schemas.microsoft.com/office/drawing/2014/main" id="{73F7B944-8347-4196-A00F-C50CE1F4F83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1" name="直線コネクタ 900">
          <a:extLst>
            <a:ext uri="{FF2B5EF4-FFF2-40B4-BE49-F238E27FC236}">
              <a16:creationId xmlns:a16="http://schemas.microsoft.com/office/drawing/2014/main" id="{3AC3913F-3909-4B1B-BAA9-9AF123E95ABB}"/>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2" name="テキスト ボックス 901">
          <a:extLst>
            <a:ext uri="{FF2B5EF4-FFF2-40B4-BE49-F238E27FC236}">
              <a16:creationId xmlns:a16="http://schemas.microsoft.com/office/drawing/2014/main" id="{9ED010AB-5BFA-4C67-8880-E389F8537BB8}"/>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3" name="直線コネクタ 902">
          <a:extLst>
            <a:ext uri="{FF2B5EF4-FFF2-40B4-BE49-F238E27FC236}">
              <a16:creationId xmlns:a16="http://schemas.microsoft.com/office/drawing/2014/main" id="{169855F1-2F2C-4B12-AED2-13B58C21C953}"/>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4" name="テキスト ボックス 903">
          <a:extLst>
            <a:ext uri="{FF2B5EF4-FFF2-40B4-BE49-F238E27FC236}">
              <a16:creationId xmlns:a16="http://schemas.microsoft.com/office/drawing/2014/main" id="{C33809ED-D167-4EDD-923A-8F2099E5BE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5" name="直線コネクタ 904">
          <a:extLst>
            <a:ext uri="{FF2B5EF4-FFF2-40B4-BE49-F238E27FC236}">
              <a16:creationId xmlns:a16="http://schemas.microsoft.com/office/drawing/2014/main" id="{6AFF2ECA-0E79-4C8F-A524-6A5E973175CA}"/>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6" name="テキスト ボックス 905">
          <a:extLst>
            <a:ext uri="{FF2B5EF4-FFF2-40B4-BE49-F238E27FC236}">
              <a16:creationId xmlns:a16="http://schemas.microsoft.com/office/drawing/2014/main" id="{839FBA9D-1C72-44BE-9D47-5FB90BACDBBB}"/>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7" name="直線コネクタ 906">
          <a:extLst>
            <a:ext uri="{FF2B5EF4-FFF2-40B4-BE49-F238E27FC236}">
              <a16:creationId xmlns:a16="http://schemas.microsoft.com/office/drawing/2014/main" id="{ADCC8188-5A48-4722-BB62-9124F0FFCEB5}"/>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8" name="テキスト ボックス 907">
          <a:extLst>
            <a:ext uri="{FF2B5EF4-FFF2-40B4-BE49-F238E27FC236}">
              <a16:creationId xmlns:a16="http://schemas.microsoft.com/office/drawing/2014/main" id="{8EAC44D1-DE5C-4C8F-ABC4-AB052316CD1C}"/>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9" name="直線コネクタ 908">
          <a:extLst>
            <a:ext uri="{FF2B5EF4-FFF2-40B4-BE49-F238E27FC236}">
              <a16:creationId xmlns:a16="http://schemas.microsoft.com/office/drawing/2014/main" id="{C1C8ED51-291F-4C5B-9DA6-066A26AFD22D}"/>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0" name="テキスト ボックス 909">
          <a:extLst>
            <a:ext uri="{FF2B5EF4-FFF2-40B4-BE49-F238E27FC236}">
              <a16:creationId xmlns:a16="http://schemas.microsoft.com/office/drawing/2014/main" id="{0262EB2E-20AF-4EB3-B665-E5CB78885D75}"/>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1" name="直線コネクタ 910">
          <a:extLst>
            <a:ext uri="{FF2B5EF4-FFF2-40B4-BE49-F238E27FC236}">
              <a16:creationId xmlns:a16="http://schemas.microsoft.com/office/drawing/2014/main" id="{65755C3C-56D8-4659-8C3F-EAF26E8EC6E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912" name="テキスト ボックス 911">
          <a:extLst>
            <a:ext uri="{FF2B5EF4-FFF2-40B4-BE49-F238E27FC236}">
              <a16:creationId xmlns:a16="http://schemas.microsoft.com/office/drawing/2014/main" id="{BEF1639A-00DE-442A-BB0B-2E6CCFBA5764}"/>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3" name="【公民館】&#10;一人当たり面積グラフ枠">
          <a:extLst>
            <a:ext uri="{FF2B5EF4-FFF2-40B4-BE49-F238E27FC236}">
              <a16:creationId xmlns:a16="http://schemas.microsoft.com/office/drawing/2014/main" id="{1D938E66-74D5-4407-86BE-E8BC91D3958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105918</xdr:rowOff>
    </xdr:from>
    <xdr:to>
      <xdr:col>116</xdr:col>
      <xdr:colOff>62864</xdr:colOff>
      <xdr:row>108</xdr:row>
      <xdr:rowOff>133731</xdr:rowOff>
    </xdr:to>
    <xdr:cxnSp macro="">
      <xdr:nvCxnSpPr>
        <xdr:cNvPr id="914" name="直線コネクタ 913">
          <a:extLst>
            <a:ext uri="{FF2B5EF4-FFF2-40B4-BE49-F238E27FC236}">
              <a16:creationId xmlns:a16="http://schemas.microsoft.com/office/drawing/2014/main" id="{89CA90E2-AB20-4227-963D-9C135F2AC15F}"/>
            </a:ext>
          </a:extLst>
        </xdr:cNvPr>
        <xdr:cNvCxnSpPr/>
      </xdr:nvCxnSpPr>
      <xdr:spPr>
        <a:xfrm flipV="1">
          <a:off x="22160864" y="17250918"/>
          <a:ext cx="0" cy="139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137558</xdr:rowOff>
    </xdr:from>
    <xdr:ext cx="469744" cy="259045"/>
    <xdr:sp macro="" textlink="">
      <xdr:nvSpPr>
        <xdr:cNvPr id="915" name="【公民館】&#10;一人当たり面積最小値テキスト">
          <a:extLst>
            <a:ext uri="{FF2B5EF4-FFF2-40B4-BE49-F238E27FC236}">
              <a16:creationId xmlns:a16="http://schemas.microsoft.com/office/drawing/2014/main" id="{DD607442-B4AC-4242-83C7-74CA5B6A02BE}"/>
            </a:ext>
          </a:extLst>
        </xdr:cNvPr>
        <xdr:cNvSpPr txBox="1"/>
      </xdr:nvSpPr>
      <xdr:spPr>
        <a:xfrm>
          <a:off x="22199600" y="1865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133731</xdr:rowOff>
    </xdr:from>
    <xdr:to>
      <xdr:col>116</xdr:col>
      <xdr:colOff>152400</xdr:colOff>
      <xdr:row>108</xdr:row>
      <xdr:rowOff>133731</xdr:rowOff>
    </xdr:to>
    <xdr:cxnSp macro="">
      <xdr:nvCxnSpPr>
        <xdr:cNvPr id="916" name="直線コネクタ 915">
          <a:extLst>
            <a:ext uri="{FF2B5EF4-FFF2-40B4-BE49-F238E27FC236}">
              <a16:creationId xmlns:a16="http://schemas.microsoft.com/office/drawing/2014/main" id="{C6488E8B-C71D-49B2-98C7-1915ADD66724}"/>
            </a:ext>
          </a:extLst>
        </xdr:cNvPr>
        <xdr:cNvCxnSpPr/>
      </xdr:nvCxnSpPr>
      <xdr:spPr>
        <a:xfrm>
          <a:off x="22072600" y="18650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52595</xdr:rowOff>
    </xdr:from>
    <xdr:ext cx="469744" cy="259045"/>
    <xdr:sp macro="" textlink="">
      <xdr:nvSpPr>
        <xdr:cNvPr id="917" name="【公民館】&#10;一人当たり面積最大値テキスト">
          <a:extLst>
            <a:ext uri="{FF2B5EF4-FFF2-40B4-BE49-F238E27FC236}">
              <a16:creationId xmlns:a16="http://schemas.microsoft.com/office/drawing/2014/main" id="{9E8AE316-8D99-4846-ADCC-B8285F661DED}"/>
            </a:ext>
          </a:extLst>
        </xdr:cNvPr>
        <xdr:cNvSpPr txBox="1"/>
      </xdr:nvSpPr>
      <xdr:spPr>
        <a:xfrm>
          <a:off x="22199600" y="17026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105918</xdr:rowOff>
    </xdr:from>
    <xdr:to>
      <xdr:col>116</xdr:col>
      <xdr:colOff>152400</xdr:colOff>
      <xdr:row>100</xdr:row>
      <xdr:rowOff>105918</xdr:rowOff>
    </xdr:to>
    <xdr:cxnSp macro="">
      <xdr:nvCxnSpPr>
        <xdr:cNvPr id="918" name="直線コネクタ 917">
          <a:extLst>
            <a:ext uri="{FF2B5EF4-FFF2-40B4-BE49-F238E27FC236}">
              <a16:creationId xmlns:a16="http://schemas.microsoft.com/office/drawing/2014/main" id="{0E4ED359-E175-44FA-9328-D821777B473D}"/>
            </a:ext>
          </a:extLst>
        </xdr:cNvPr>
        <xdr:cNvCxnSpPr/>
      </xdr:nvCxnSpPr>
      <xdr:spPr>
        <a:xfrm>
          <a:off x="22072600" y="1725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73359</xdr:rowOff>
    </xdr:from>
    <xdr:ext cx="469744" cy="259045"/>
    <xdr:sp macro="" textlink="">
      <xdr:nvSpPr>
        <xdr:cNvPr id="919" name="【公民館】&#10;一人当たり面積平均値テキスト">
          <a:extLst>
            <a:ext uri="{FF2B5EF4-FFF2-40B4-BE49-F238E27FC236}">
              <a16:creationId xmlns:a16="http://schemas.microsoft.com/office/drawing/2014/main" id="{3EF70FA9-BD20-4062-BE92-AB59987A6E51}"/>
            </a:ext>
          </a:extLst>
        </xdr:cNvPr>
        <xdr:cNvSpPr txBox="1"/>
      </xdr:nvSpPr>
      <xdr:spPr>
        <a:xfrm>
          <a:off x="22199600" y="184185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94932</xdr:rowOff>
    </xdr:from>
    <xdr:to>
      <xdr:col>116</xdr:col>
      <xdr:colOff>114300</xdr:colOff>
      <xdr:row>108</xdr:row>
      <xdr:rowOff>25082</xdr:rowOff>
    </xdr:to>
    <xdr:sp macro="" textlink="">
      <xdr:nvSpPr>
        <xdr:cNvPr id="920" name="フローチャート: 判断 919">
          <a:extLst>
            <a:ext uri="{FF2B5EF4-FFF2-40B4-BE49-F238E27FC236}">
              <a16:creationId xmlns:a16="http://schemas.microsoft.com/office/drawing/2014/main" id="{C1CE67F0-09D5-45B0-9334-DCF60EB8FE74}"/>
            </a:ext>
          </a:extLst>
        </xdr:cNvPr>
        <xdr:cNvSpPr/>
      </xdr:nvSpPr>
      <xdr:spPr>
        <a:xfrm>
          <a:off x="22110700" y="1844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111888</xdr:rowOff>
    </xdr:from>
    <xdr:to>
      <xdr:col>112</xdr:col>
      <xdr:colOff>38100</xdr:colOff>
      <xdr:row>108</xdr:row>
      <xdr:rowOff>42038</xdr:rowOff>
    </xdr:to>
    <xdr:sp macro="" textlink="">
      <xdr:nvSpPr>
        <xdr:cNvPr id="921" name="フローチャート: 判断 920">
          <a:extLst>
            <a:ext uri="{FF2B5EF4-FFF2-40B4-BE49-F238E27FC236}">
              <a16:creationId xmlns:a16="http://schemas.microsoft.com/office/drawing/2014/main" id="{0C07DBEC-F52A-44C3-B1F5-AA2D0CEB38D2}"/>
            </a:ext>
          </a:extLst>
        </xdr:cNvPr>
        <xdr:cNvSpPr/>
      </xdr:nvSpPr>
      <xdr:spPr>
        <a:xfrm>
          <a:off x="21272500" y="1845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117221</xdr:rowOff>
    </xdr:from>
    <xdr:to>
      <xdr:col>107</xdr:col>
      <xdr:colOff>101600</xdr:colOff>
      <xdr:row>108</xdr:row>
      <xdr:rowOff>47371</xdr:rowOff>
    </xdr:to>
    <xdr:sp macro="" textlink="">
      <xdr:nvSpPr>
        <xdr:cNvPr id="922" name="フローチャート: 判断 921">
          <a:extLst>
            <a:ext uri="{FF2B5EF4-FFF2-40B4-BE49-F238E27FC236}">
              <a16:creationId xmlns:a16="http://schemas.microsoft.com/office/drawing/2014/main" id="{4600E0EA-1650-4E63-9190-F2CF4C8D3384}"/>
            </a:ext>
          </a:extLst>
        </xdr:cNvPr>
        <xdr:cNvSpPr/>
      </xdr:nvSpPr>
      <xdr:spPr>
        <a:xfrm>
          <a:off x="20383500" y="1846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112077</xdr:rowOff>
    </xdr:from>
    <xdr:to>
      <xdr:col>102</xdr:col>
      <xdr:colOff>165100</xdr:colOff>
      <xdr:row>108</xdr:row>
      <xdr:rowOff>42227</xdr:rowOff>
    </xdr:to>
    <xdr:sp macro="" textlink="">
      <xdr:nvSpPr>
        <xdr:cNvPr id="923" name="フローチャート: 判断 922">
          <a:extLst>
            <a:ext uri="{FF2B5EF4-FFF2-40B4-BE49-F238E27FC236}">
              <a16:creationId xmlns:a16="http://schemas.microsoft.com/office/drawing/2014/main" id="{127CD0FE-FEF9-42D7-B403-243A4C472AE0}"/>
            </a:ext>
          </a:extLst>
        </xdr:cNvPr>
        <xdr:cNvSpPr/>
      </xdr:nvSpPr>
      <xdr:spPr>
        <a:xfrm>
          <a:off x="19494500" y="1845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89027</xdr:rowOff>
    </xdr:from>
    <xdr:to>
      <xdr:col>98</xdr:col>
      <xdr:colOff>38100</xdr:colOff>
      <xdr:row>108</xdr:row>
      <xdr:rowOff>19177</xdr:rowOff>
    </xdr:to>
    <xdr:sp macro="" textlink="">
      <xdr:nvSpPr>
        <xdr:cNvPr id="924" name="フローチャート: 判断 923">
          <a:extLst>
            <a:ext uri="{FF2B5EF4-FFF2-40B4-BE49-F238E27FC236}">
              <a16:creationId xmlns:a16="http://schemas.microsoft.com/office/drawing/2014/main" id="{904683F4-1635-4CD2-BBA0-1C89EAD9CD66}"/>
            </a:ext>
          </a:extLst>
        </xdr:cNvPr>
        <xdr:cNvSpPr/>
      </xdr:nvSpPr>
      <xdr:spPr>
        <a:xfrm>
          <a:off x="18605500" y="18434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CEFC4336-07FF-4DD7-9E82-12D3DF28271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39868D0F-C4A8-4349-9D1F-911A55F9146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B85CB0D9-F6C6-4D16-89FE-7566BA4FA2D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B98F7AC7-0371-4843-875A-6B9A393D3BB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B6EED08C-9218-4B1A-B637-E9F5F12F09B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156654</xdr:rowOff>
    </xdr:from>
    <xdr:to>
      <xdr:col>116</xdr:col>
      <xdr:colOff>114300</xdr:colOff>
      <xdr:row>107</xdr:row>
      <xdr:rowOff>86804</xdr:rowOff>
    </xdr:to>
    <xdr:sp macro="" textlink="">
      <xdr:nvSpPr>
        <xdr:cNvPr id="930" name="楕円 929">
          <a:extLst>
            <a:ext uri="{FF2B5EF4-FFF2-40B4-BE49-F238E27FC236}">
              <a16:creationId xmlns:a16="http://schemas.microsoft.com/office/drawing/2014/main" id="{2359AF91-0CD6-45E6-9063-49331FC706D5}"/>
            </a:ext>
          </a:extLst>
        </xdr:cNvPr>
        <xdr:cNvSpPr/>
      </xdr:nvSpPr>
      <xdr:spPr>
        <a:xfrm>
          <a:off x="22110700" y="1833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8081</xdr:rowOff>
    </xdr:from>
    <xdr:ext cx="469744" cy="259045"/>
    <xdr:sp macro="" textlink="">
      <xdr:nvSpPr>
        <xdr:cNvPr id="931" name="【公民館】&#10;一人当たり面積該当値テキスト">
          <a:extLst>
            <a:ext uri="{FF2B5EF4-FFF2-40B4-BE49-F238E27FC236}">
              <a16:creationId xmlns:a16="http://schemas.microsoft.com/office/drawing/2014/main" id="{A7D1F01A-705B-41FB-B895-79FE6B0780FD}"/>
            </a:ext>
          </a:extLst>
        </xdr:cNvPr>
        <xdr:cNvSpPr txBox="1"/>
      </xdr:nvSpPr>
      <xdr:spPr>
        <a:xfrm>
          <a:off x="22199600" y="18181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162561</xdr:rowOff>
    </xdr:from>
    <xdr:to>
      <xdr:col>112</xdr:col>
      <xdr:colOff>38100</xdr:colOff>
      <xdr:row>107</xdr:row>
      <xdr:rowOff>92711</xdr:rowOff>
    </xdr:to>
    <xdr:sp macro="" textlink="">
      <xdr:nvSpPr>
        <xdr:cNvPr id="932" name="楕円 931">
          <a:extLst>
            <a:ext uri="{FF2B5EF4-FFF2-40B4-BE49-F238E27FC236}">
              <a16:creationId xmlns:a16="http://schemas.microsoft.com/office/drawing/2014/main" id="{B626B2AD-E862-4B7E-8FC9-DFBE264AF0DA}"/>
            </a:ext>
          </a:extLst>
        </xdr:cNvPr>
        <xdr:cNvSpPr/>
      </xdr:nvSpPr>
      <xdr:spPr>
        <a:xfrm>
          <a:off x="21272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36004</xdr:rowOff>
    </xdr:from>
    <xdr:to>
      <xdr:col>116</xdr:col>
      <xdr:colOff>63500</xdr:colOff>
      <xdr:row>107</xdr:row>
      <xdr:rowOff>41911</xdr:rowOff>
    </xdr:to>
    <xdr:cxnSp macro="">
      <xdr:nvCxnSpPr>
        <xdr:cNvPr id="933" name="直線コネクタ 932">
          <a:extLst>
            <a:ext uri="{FF2B5EF4-FFF2-40B4-BE49-F238E27FC236}">
              <a16:creationId xmlns:a16="http://schemas.microsoft.com/office/drawing/2014/main" id="{EC8376E8-11B4-4CB5-99CE-31582F1E568E}"/>
            </a:ext>
          </a:extLst>
        </xdr:cNvPr>
        <xdr:cNvCxnSpPr/>
      </xdr:nvCxnSpPr>
      <xdr:spPr>
        <a:xfrm flipV="1">
          <a:off x="21323300" y="18381154"/>
          <a:ext cx="838200" cy="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168275</xdr:rowOff>
    </xdr:from>
    <xdr:to>
      <xdr:col>107</xdr:col>
      <xdr:colOff>101600</xdr:colOff>
      <xdr:row>107</xdr:row>
      <xdr:rowOff>98425</xdr:rowOff>
    </xdr:to>
    <xdr:sp macro="" textlink="">
      <xdr:nvSpPr>
        <xdr:cNvPr id="934" name="楕円 933">
          <a:extLst>
            <a:ext uri="{FF2B5EF4-FFF2-40B4-BE49-F238E27FC236}">
              <a16:creationId xmlns:a16="http://schemas.microsoft.com/office/drawing/2014/main" id="{F0A4BFF9-CB49-4ABE-AEE9-DCC454FED12F}"/>
            </a:ext>
          </a:extLst>
        </xdr:cNvPr>
        <xdr:cNvSpPr/>
      </xdr:nvSpPr>
      <xdr:spPr>
        <a:xfrm>
          <a:off x="20383500" y="1834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41911</xdr:rowOff>
    </xdr:from>
    <xdr:to>
      <xdr:col>111</xdr:col>
      <xdr:colOff>177800</xdr:colOff>
      <xdr:row>107</xdr:row>
      <xdr:rowOff>47625</xdr:rowOff>
    </xdr:to>
    <xdr:cxnSp macro="">
      <xdr:nvCxnSpPr>
        <xdr:cNvPr id="935" name="直線コネクタ 934">
          <a:extLst>
            <a:ext uri="{FF2B5EF4-FFF2-40B4-BE49-F238E27FC236}">
              <a16:creationId xmlns:a16="http://schemas.microsoft.com/office/drawing/2014/main" id="{36845E8A-FA40-4A83-A425-18EBA18351E9}"/>
            </a:ext>
          </a:extLst>
        </xdr:cNvPr>
        <xdr:cNvCxnSpPr/>
      </xdr:nvCxnSpPr>
      <xdr:spPr>
        <a:xfrm flipV="1">
          <a:off x="20434300" y="1838706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169418</xdr:rowOff>
    </xdr:from>
    <xdr:to>
      <xdr:col>102</xdr:col>
      <xdr:colOff>165100</xdr:colOff>
      <xdr:row>107</xdr:row>
      <xdr:rowOff>99568</xdr:rowOff>
    </xdr:to>
    <xdr:sp macro="" textlink="">
      <xdr:nvSpPr>
        <xdr:cNvPr id="936" name="楕円 935">
          <a:extLst>
            <a:ext uri="{FF2B5EF4-FFF2-40B4-BE49-F238E27FC236}">
              <a16:creationId xmlns:a16="http://schemas.microsoft.com/office/drawing/2014/main" id="{DC22E5A7-DAFE-45C1-BC57-8E8322579E9F}"/>
            </a:ext>
          </a:extLst>
        </xdr:cNvPr>
        <xdr:cNvSpPr/>
      </xdr:nvSpPr>
      <xdr:spPr>
        <a:xfrm>
          <a:off x="19494500" y="1834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47625</xdr:rowOff>
    </xdr:from>
    <xdr:to>
      <xdr:col>107</xdr:col>
      <xdr:colOff>50800</xdr:colOff>
      <xdr:row>107</xdr:row>
      <xdr:rowOff>48768</xdr:rowOff>
    </xdr:to>
    <xdr:cxnSp macro="">
      <xdr:nvCxnSpPr>
        <xdr:cNvPr id="937" name="直線コネクタ 936">
          <a:extLst>
            <a:ext uri="{FF2B5EF4-FFF2-40B4-BE49-F238E27FC236}">
              <a16:creationId xmlns:a16="http://schemas.microsoft.com/office/drawing/2014/main" id="{C8D6C3B3-5E08-44D8-B00B-B96AFDD604C2}"/>
            </a:ext>
          </a:extLst>
        </xdr:cNvPr>
        <xdr:cNvCxnSpPr/>
      </xdr:nvCxnSpPr>
      <xdr:spPr>
        <a:xfrm flipV="1">
          <a:off x="19545300" y="18392775"/>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1206</xdr:rowOff>
    </xdr:from>
    <xdr:to>
      <xdr:col>98</xdr:col>
      <xdr:colOff>38100</xdr:colOff>
      <xdr:row>107</xdr:row>
      <xdr:rowOff>102806</xdr:rowOff>
    </xdr:to>
    <xdr:sp macro="" textlink="">
      <xdr:nvSpPr>
        <xdr:cNvPr id="938" name="楕円 937">
          <a:extLst>
            <a:ext uri="{FF2B5EF4-FFF2-40B4-BE49-F238E27FC236}">
              <a16:creationId xmlns:a16="http://schemas.microsoft.com/office/drawing/2014/main" id="{C7121733-DCD3-478F-A51C-831806926144}"/>
            </a:ext>
          </a:extLst>
        </xdr:cNvPr>
        <xdr:cNvSpPr/>
      </xdr:nvSpPr>
      <xdr:spPr>
        <a:xfrm>
          <a:off x="18605500" y="1834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48768</xdr:rowOff>
    </xdr:from>
    <xdr:to>
      <xdr:col>102</xdr:col>
      <xdr:colOff>114300</xdr:colOff>
      <xdr:row>107</xdr:row>
      <xdr:rowOff>52006</xdr:rowOff>
    </xdr:to>
    <xdr:cxnSp macro="">
      <xdr:nvCxnSpPr>
        <xdr:cNvPr id="939" name="直線コネクタ 938">
          <a:extLst>
            <a:ext uri="{FF2B5EF4-FFF2-40B4-BE49-F238E27FC236}">
              <a16:creationId xmlns:a16="http://schemas.microsoft.com/office/drawing/2014/main" id="{261E85D9-AEA1-494A-8967-31B61FF41519}"/>
            </a:ext>
          </a:extLst>
        </xdr:cNvPr>
        <xdr:cNvCxnSpPr/>
      </xdr:nvCxnSpPr>
      <xdr:spPr>
        <a:xfrm flipV="1">
          <a:off x="18656300" y="18393918"/>
          <a:ext cx="8890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33165</xdr:rowOff>
    </xdr:from>
    <xdr:ext cx="469744" cy="259045"/>
    <xdr:sp macro="" textlink="">
      <xdr:nvSpPr>
        <xdr:cNvPr id="940" name="n_1aveValue【公民館】&#10;一人当たり面積">
          <a:extLst>
            <a:ext uri="{FF2B5EF4-FFF2-40B4-BE49-F238E27FC236}">
              <a16:creationId xmlns:a16="http://schemas.microsoft.com/office/drawing/2014/main" id="{5B1DE39A-4E6D-49D9-9D25-F5ED4AA4615B}"/>
            </a:ext>
          </a:extLst>
        </xdr:cNvPr>
        <xdr:cNvSpPr txBox="1"/>
      </xdr:nvSpPr>
      <xdr:spPr>
        <a:xfrm>
          <a:off x="21075727" y="1854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38498</xdr:rowOff>
    </xdr:from>
    <xdr:ext cx="469744" cy="259045"/>
    <xdr:sp macro="" textlink="">
      <xdr:nvSpPr>
        <xdr:cNvPr id="941" name="n_2aveValue【公民館】&#10;一人当たり面積">
          <a:extLst>
            <a:ext uri="{FF2B5EF4-FFF2-40B4-BE49-F238E27FC236}">
              <a16:creationId xmlns:a16="http://schemas.microsoft.com/office/drawing/2014/main" id="{AADC6724-1AF7-4CCA-BB4A-3CAA64B2258E}"/>
            </a:ext>
          </a:extLst>
        </xdr:cNvPr>
        <xdr:cNvSpPr txBox="1"/>
      </xdr:nvSpPr>
      <xdr:spPr>
        <a:xfrm>
          <a:off x="20199427" y="1855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33354</xdr:rowOff>
    </xdr:from>
    <xdr:ext cx="469744" cy="259045"/>
    <xdr:sp macro="" textlink="">
      <xdr:nvSpPr>
        <xdr:cNvPr id="942" name="n_3aveValue【公民館】&#10;一人当たり面積">
          <a:extLst>
            <a:ext uri="{FF2B5EF4-FFF2-40B4-BE49-F238E27FC236}">
              <a16:creationId xmlns:a16="http://schemas.microsoft.com/office/drawing/2014/main" id="{CFEF93A1-1BE9-4072-B4F7-AE61BF84C3E4}"/>
            </a:ext>
          </a:extLst>
        </xdr:cNvPr>
        <xdr:cNvSpPr txBox="1"/>
      </xdr:nvSpPr>
      <xdr:spPr>
        <a:xfrm>
          <a:off x="19310427" y="18549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10304</xdr:rowOff>
    </xdr:from>
    <xdr:ext cx="469744" cy="259045"/>
    <xdr:sp macro="" textlink="">
      <xdr:nvSpPr>
        <xdr:cNvPr id="943" name="n_4aveValue【公民館】&#10;一人当たり面積">
          <a:extLst>
            <a:ext uri="{FF2B5EF4-FFF2-40B4-BE49-F238E27FC236}">
              <a16:creationId xmlns:a16="http://schemas.microsoft.com/office/drawing/2014/main" id="{E1F0EA78-2614-49E6-970C-ABB073B93807}"/>
            </a:ext>
          </a:extLst>
        </xdr:cNvPr>
        <xdr:cNvSpPr txBox="1"/>
      </xdr:nvSpPr>
      <xdr:spPr>
        <a:xfrm>
          <a:off x="18421427" y="1852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109238</xdr:rowOff>
    </xdr:from>
    <xdr:ext cx="469744" cy="259045"/>
    <xdr:sp macro="" textlink="">
      <xdr:nvSpPr>
        <xdr:cNvPr id="944" name="n_1mainValue【公民館】&#10;一人当たり面積">
          <a:extLst>
            <a:ext uri="{FF2B5EF4-FFF2-40B4-BE49-F238E27FC236}">
              <a16:creationId xmlns:a16="http://schemas.microsoft.com/office/drawing/2014/main" id="{D571AFE3-44DB-4E00-8FF9-3D228C238FCD}"/>
            </a:ext>
          </a:extLst>
        </xdr:cNvPr>
        <xdr:cNvSpPr txBox="1"/>
      </xdr:nvSpPr>
      <xdr:spPr>
        <a:xfrm>
          <a:off x="210757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114952</xdr:rowOff>
    </xdr:from>
    <xdr:ext cx="469744" cy="259045"/>
    <xdr:sp macro="" textlink="">
      <xdr:nvSpPr>
        <xdr:cNvPr id="945" name="n_2mainValue【公民館】&#10;一人当たり面積">
          <a:extLst>
            <a:ext uri="{FF2B5EF4-FFF2-40B4-BE49-F238E27FC236}">
              <a16:creationId xmlns:a16="http://schemas.microsoft.com/office/drawing/2014/main" id="{D916E2FB-4ACA-405F-B093-21B2D71AC842}"/>
            </a:ext>
          </a:extLst>
        </xdr:cNvPr>
        <xdr:cNvSpPr txBox="1"/>
      </xdr:nvSpPr>
      <xdr:spPr>
        <a:xfrm>
          <a:off x="20199427" y="1811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116095</xdr:rowOff>
    </xdr:from>
    <xdr:ext cx="469744" cy="259045"/>
    <xdr:sp macro="" textlink="">
      <xdr:nvSpPr>
        <xdr:cNvPr id="946" name="n_3mainValue【公民館】&#10;一人当たり面積">
          <a:extLst>
            <a:ext uri="{FF2B5EF4-FFF2-40B4-BE49-F238E27FC236}">
              <a16:creationId xmlns:a16="http://schemas.microsoft.com/office/drawing/2014/main" id="{6EFC1917-2FE2-46B6-AC4E-CB1E8C6C2845}"/>
            </a:ext>
          </a:extLst>
        </xdr:cNvPr>
        <xdr:cNvSpPr txBox="1"/>
      </xdr:nvSpPr>
      <xdr:spPr>
        <a:xfrm>
          <a:off x="19310427" y="1811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119333</xdr:rowOff>
    </xdr:from>
    <xdr:ext cx="469744" cy="259045"/>
    <xdr:sp macro="" textlink="">
      <xdr:nvSpPr>
        <xdr:cNvPr id="947" name="n_4mainValue【公民館】&#10;一人当たり面積">
          <a:extLst>
            <a:ext uri="{FF2B5EF4-FFF2-40B4-BE49-F238E27FC236}">
              <a16:creationId xmlns:a16="http://schemas.microsoft.com/office/drawing/2014/main" id="{09FA6A36-AB3D-4BA0-A3A4-B96C476910B6}"/>
            </a:ext>
          </a:extLst>
        </xdr:cNvPr>
        <xdr:cNvSpPr txBox="1"/>
      </xdr:nvSpPr>
      <xdr:spPr>
        <a:xfrm>
          <a:off x="18421427" y="1812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8" name="正方形/長方形 947">
          <a:extLst>
            <a:ext uri="{FF2B5EF4-FFF2-40B4-BE49-F238E27FC236}">
              <a16:creationId xmlns:a16="http://schemas.microsoft.com/office/drawing/2014/main" id="{52FE38F4-8B9D-4A5E-BD10-D39473E2FEC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9" name="正方形/長方形 948">
          <a:extLst>
            <a:ext uri="{FF2B5EF4-FFF2-40B4-BE49-F238E27FC236}">
              <a16:creationId xmlns:a16="http://schemas.microsoft.com/office/drawing/2014/main" id="{01DCCBD3-F670-4F24-A65C-6C2454B7A4A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0" name="テキスト ボックス 949">
          <a:extLst>
            <a:ext uri="{FF2B5EF4-FFF2-40B4-BE49-F238E27FC236}">
              <a16:creationId xmlns:a16="http://schemas.microsoft.com/office/drawing/2014/main" id="{8C8323AD-6EBA-403A-AD23-ACB1239C336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体の数値については、各項目において、急激な数値の変化はみられず、おおむね横ばいで推移している。また、類似団体数値に比べ低い数値で推移していることから、今後も計画的な施設管理、更新等に努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6C0642C-2111-474C-B4B5-24C50C216C0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1A7765E-CD1D-45F6-BFF6-D63169E5456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A48DC29-A8AA-4C31-B7BC-138ED151AEE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A7DB3EF-ECCC-400E-949A-9F948666B12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沖縄県国頭村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AD630A5-6953-43D7-B660-DA4A9438908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AD3E497-C6E4-49D2-ADE2-A1BDF8C07CD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1F7B594-C7AC-4675-BB24-04549C83720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67FE6CA-CC1C-420C-959B-B5C55FBD192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CBA8036-ECDE-4854-BFC2-E90CB7456E9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EB7D03F-1CD3-4E46-B6AC-AED8BD9B57D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4,512
4,446
194.85
7,294,067
6,797,536
389,120
3,271,679
5,917,627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3FD1EC3-5B1F-4A07-9273-3E4FF9DA1C2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A0F3202-840D-4C08-8E25-5F373F8A0D1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09022BD-F4E2-4306-BFCF-07B8943002B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B818BBF-3E41-4A8C-BEA3-D482C868FD2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A32CE5A-B30C-4A56-A9F4-7957748D0C9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929DE3F-A569-4651-A2C8-9706AE5927AE}"/>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70BE7EF-C887-4EA7-AEEA-D6365B6FFAD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6256EC0-3E38-493C-9111-DA4FC377202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05F0C42-B46D-4E28-8E44-86F87D642AF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8737502-26CB-419D-AF62-58EFD3140DF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2A3AF88-0452-462E-A8CB-4A68940D717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2A6311B-3F7A-44F4-A3A7-12EF0A99CB5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BC34F13-5231-4432-8CE0-6E13D7E5061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297E0C3-7D11-4E74-92C1-9F37FA88529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B2F166E-5B66-46E0-8094-BE9D3E7EC18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2442F84-A53F-421C-BBCD-E08FD8FDB15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EDE1D6A-BDC5-4AA9-8FBE-200F5B7C9DC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E41EE35-105F-44E3-B3C7-530363D8005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628D8C7-4EEA-4A86-9C60-6175E4006F7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9122F67-5BC0-44B5-B436-716268194E1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9E7DEEF-1070-4729-AA9A-1291CFBE7FA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F7D9F52-8D82-4268-BD0A-5721CA27198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28</xdr:row>
      <xdr:rowOff>50800</xdr:rowOff>
    </xdr:from>
    <xdr:to>
      <xdr:col>12</xdr:col>
      <xdr:colOff>0</xdr:colOff>
      <xdr:row>29</xdr:row>
      <xdr:rowOff>133350</xdr:rowOff>
    </xdr:to>
    <xdr:sp macro="" textlink="">
      <xdr:nvSpPr>
        <xdr:cNvPr id="34" name="正方形/長方形 33">
          <a:extLst>
            <a:ext uri="{FF2B5EF4-FFF2-40B4-BE49-F238E27FC236}">
              <a16:creationId xmlns:a16="http://schemas.microsoft.com/office/drawing/2014/main" id="{2E803EE9-7FCA-4048-85B4-7D77CECD4D4C}"/>
            </a:ext>
          </a:extLst>
        </xdr:cNvPr>
        <xdr:cNvSpPr/>
      </xdr:nvSpPr>
      <xdr:spPr>
        <a:xfrm>
          <a:off x="76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29</xdr:row>
      <xdr:rowOff>82550</xdr:rowOff>
    </xdr:from>
    <xdr:to>
      <xdr:col>12</xdr:col>
      <xdr:colOff>0</xdr:colOff>
      <xdr:row>30</xdr:row>
      <xdr:rowOff>165100</xdr:rowOff>
    </xdr:to>
    <xdr:sp macro="" textlink="">
      <xdr:nvSpPr>
        <xdr:cNvPr id="35" name="正方形/長方形 34">
          <a:extLst>
            <a:ext uri="{FF2B5EF4-FFF2-40B4-BE49-F238E27FC236}">
              <a16:creationId xmlns:a16="http://schemas.microsoft.com/office/drawing/2014/main" id="{794DC552-5071-4028-B186-57227D25C641}"/>
            </a:ext>
          </a:extLst>
        </xdr:cNvPr>
        <xdr:cNvSpPr/>
      </xdr:nvSpPr>
      <xdr:spPr>
        <a:xfrm>
          <a:off x="76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28</xdr:row>
      <xdr:rowOff>50800</xdr:rowOff>
    </xdr:from>
    <xdr:to>
      <xdr:col>18</xdr:col>
      <xdr:colOff>127000</xdr:colOff>
      <xdr:row>29</xdr:row>
      <xdr:rowOff>133350</xdr:rowOff>
    </xdr:to>
    <xdr:sp macro="" textlink="">
      <xdr:nvSpPr>
        <xdr:cNvPr id="36" name="正方形/長方形 35">
          <a:extLst>
            <a:ext uri="{FF2B5EF4-FFF2-40B4-BE49-F238E27FC236}">
              <a16:creationId xmlns:a16="http://schemas.microsoft.com/office/drawing/2014/main" id="{D4999CE5-802C-4EBB-A07D-39DAE8E66960}"/>
            </a:ext>
          </a:extLst>
        </xdr:cNvPr>
        <xdr:cNvSpPr/>
      </xdr:nvSpPr>
      <xdr:spPr>
        <a:xfrm>
          <a:off x="20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xdr:col>
      <xdr:colOff>127000</xdr:colOff>
      <xdr:row>29</xdr:row>
      <xdr:rowOff>82550</xdr:rowOff>
    </xdr:from>
    <xdr:to>
      <xdr:col>18</xdr:col>
      <xdr:colOff>127000</xdr:colOff>
      <xdr:row>30</xdr:row>
      <xdr:rowOff>165100</xdr:rowOff>
    </xdr:to>
    <xdr:sp macro="" textlink="">
      <xdr:nvSpPr>
        <xdr:cNvPr id="37" name="正方形/長方形 36">
          <a:extLst>
            <a:ext uri="{FF2B5EF4-FFF2-40B4-BE49-F238E27FC236}">
              <a16:creationId xmlns:a16="http://schemas.microsoft.com/office/drawing/2014/main" id="{17D19020-9503-4A6E-87DC-1F7D554EBD2E}"/>
            </a:ext>
          </a:extLst>
        </xdr:cNvPr>
        <xdr:cNvSpPr/>
      </xdr:nvSpPr>
      <xdr:spPr>
        <a:xfrm>
          <a:off x="20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8" name="正方形/長方形 37">
          <a:extLst>
            <a:ext uri="{FF2B5EF4-FFF2-40B4-BE49-F238E27FC236}">
              <a16:creationId xmlns:a16="http://schemas.microsoft.com/office/drawing/2014/main" id="{0DBD8A43-4B24-4090-BC8F-6CEEC2994783}"/>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39" name="正方形/長方形 38">
          <a:extLst>
            <a:ext uri="{FF2B5EF4-FFF2-40B4-BE49-F238E27FC236}">
              <a16:creationId xmlns:a16="http://schemas.microsoft.com/office/drawing/2014/main" id="{05240ACD-B3DE-4A04-AC06-55A1F28EC2E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34</xdr:col>
      <xdr:colOff>127000</xdr:colOff>
      <xdr:row>28</xdr:row>
      <xdr:rowOff>50800</xdr:rowOff>
    </xdr:from>
    <xdr:to>
      <xdr:col>42</xdr:col>
      <xdr:colOff>127000</xdr:colOff>
      <xdr:row>29</xdr:row>
      <xdr:rowOff>133350</xdr:rowOff>
    </xdr:to>
    <xdr:sp macro="" textlink="">
      <xdr:nvSpPr>
        <xdr:cNvPr id="40" name="正方形/長方形 39">
          <a:extLst>
            <a:ext uri="{FF2B5EF4-FFF2-40B4-BE49-F238E27FC236}">
              <a16:creationId xmlns:a16="http://schemas.microsoft.com/office/drawing/2014/main" id="{015C4417-1529-4EB0-AD9B-A43628209D42}"/>
            </a:ext>
          </a:extLst>
        </xdr:cNvPr>
        <xdr:cNvSpPr/>
      </xdr:nvSpPr>
      <xdr:spPr>
        <a:xfrm>
          <a:off x="660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29</xdr:row>
      <xdr:rowOff>82550</xdr:rowOff>
    </xdr:from>
    <xdr:to>
      <xdr:col>42</xdr:col>
      <xdr:colOff>127000</xdr:colOff>
      <xdr:row>30</xdr:row>
      <xdr:rowOff>165100</xdr:rowOff>
    </xdr:to>
    <xdr:sp macro="" textlink="">
      <xdr:nvSpPr>
        <xdr:cNvPr id="41" name="正方形/長方形 40">
          <a:extLst>
            <a:ext uri="{FF2B5EF4-FFF2-40B4-BE49-F238E27FC236}">
              <a16:creationId xmlns:a16="http://schemas.microsoft.com/office/drawing/2014/main" id="{E645DDC5-6FC9-4C38-AA86-8DEEBBC21BF1}"/>
            </a:ext>
          </a:extLst>
        </xdr:cNvPr>
        <xdr:cNvSpPr/>
      </xdr:nvSpPr>
      <xdr:spPr>
        <a:xfrm>
          <a:off x="660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28</xdr:row>
      <xdr:rowOff>50800</xdr:rowOff>
    </xdr:from>
    <xdr:to>
      <xdr:col>49</xdr:col>
      <xdr:colOff>63500</xdr:colOff>
      <xdr:row>29</xdr:row>
      <xdr:rowOff>133350</xdr:rowOff>
    </xdr:to>
    <xdr:sp macro="" textlink="">
      <xdr:nvSpPr>
        <xdr:cNvPr id="42" name="正方形/長方形 41">
          <a:extLst>
            <a:ext uri="{FF2B5EF4-FFF2-40B4-BE49-F238E27FC236}">
              <a16:creationId xmlns:a16="http://schemas.microsoft.com/office/drawing/2014/main" id="{8720D362-2B07-43FF-8838-0CA123FD26A7}"/>
            </a:ext>
          </a:extLst>
        </xdr:cNvPr>
        <xdr:cNvSpPr/>
      </xdr:nvSpPr>
      <xdr:spPr>
        <a:xfrm>
          <a:off x="78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41</xdr:col>
      <xdr:colOff>63500</xdr:colOff>
      <xdr:row>29</xdr:row>
      <xdr:rowOff>82550</xdr:rowOff>
    </xdr:from>
    <xdr:to>
      <xdr:col>49</xdr:col>
      <xdr:colOff>63500</xdr:colOff>
      <xdr:row>30</xdr:row>
      <xdr:rowOff>165100</xdr:rowOff>
    </xdr:to>
    <xdr:sp macro="" textlink="">
      <xdr:nvSpPr>
        <xdr:cNvPr id="43" name="正方形/長方形 42">
          <a:extLst>
            <a:ext uri="{FF2B5EF4-FFF2-40B4-BE49-F238E27FC236}">
              <a16:creationId xmlns:a16="http://schemas.microsoft.com/office/drawing/2014/main" id="{12FB10BC-DBFF-4CE5-8E6A-F64157B7C150}"/>
            </a:ext>
          </a:extLst>
        </xdr:cNvPr>
        <xdr:cNvSpPr/>
      </xdr:nvSpPr>
      <xdr:spPr>
        <a:xfrm>
          <a:off x="78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4" name="正方形/長方形 43">
          <a:extLst>
            <a:ext uri="{FF2B5EF4-FFF2-40B4-BE49-F238E27FC236}">
              <a16:creationId xmlns:a16="http://schemas.microsoft.com/office/drawing/2014/main" id="{0D15726A-2F75-48A1-8D7D-BB16B3610EE8}"/>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5" name="正方形/長方形 44">
          <a:extLst>
            <a:ext uri="{FF2B5EF4-FFF2-40B4-BE49-F238E27FC236}">
              <a16:creationId xmlns:a16="http://schemas.microsoft.com/office/drawing/2014/main" id="{FE714753-0A9F-4A44-B84F-77124E76369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6" name="正方形/長方形 45">
          <a:extLst>
            <a:ext uri="{FF2B5EF4-FFF2-40B4-BE49-F238E27FC236}">
              <a16:creationId xmlns:a16="http://schemas.microsoft.com/office/drawing/2014/main" id="{0AC36CF0-32CD-41AF-A476-2851C269029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47" name="正方形/長方形 46">
          <a:extLst>
            <a:ext uri="{FF2B5EF4-FFF2-40B4-BE49-F238E27FC236}">
              <a16:creationId xmlns:a16="http://schemas.microsoft.com/office/drawing/2014/main" id="{0B27ACC3-5FCD-4D92-8F5C-A6AAB998159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48" name="正方形/長方形 47">
          <a:extLst>
            <a:ext uri="{FF2B5EF4-FFF2-40B4-BE49-F238E27FC236}">
              <a16:creationId xmlns:a16="http://schemas.microsoft.com/office/drawing/2014/main" id="{9205DE7C-E853-4CE9-BF4A-EB9935685DF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49" name="正方形/長方形 48">
          <a:extLst>
            <a:ext uri="{FF2B5EF4-FFF2-40B4-BE49-F238E27FC236}">
              <a16:creationId xmlns:a16="http://schemas.microsoft.com/office/drawing/2014/main" id="{7EFD4469-D967-48E9-9F20-7ABC798FC4C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0" name="正方形/長方形 49">
          <a:extLst>
            <a:ext uri="{FF2B5EF4-FFF2-40B4-BE49-F238E27FC236}">
              <a16:creationId xmlns:a16="http://schemas.microsoft.com/office/drawing/2014/main" id="{B3C9F5A5-6F0F-49C6-8556-87B806B06D0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1" name="正方形/長方形 50">
          <a:extLst>
            <a:ext uri="{FF2B5EF4-FFF2-40B4-BE49-F238E27FC236}">
              <a16:creationId xmlns:a16="http://schemas.microsoft.com/office/drawing/2014/main" id="{33A8B015-4AAF-49D7-8F1C-30F4901920A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2" name="正方形/長方形 51">
          <a:extLst>
            <a:ext uri="{FF2B5EF4-FFF2-40B4-BE49-F238E27FC236}">
              <a16:creationId xmlns:a16="http://schemas.microsoft.com/office/drawing/2014/main" id="{DEDB21D9-F2EC-4AD2-87DE-557C182C8F9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3" name="テキスト ボックス 52">
          <a:extLst>
            <a:ext uri="{FF2B5EF4-FFF2-40B4-BE49-F238E27FC236}">
              <a16:creationId xmlns:a16="http://schemas.microsoft.com/office/drawing/2014/main" id="{89B828CF-F58B-4840-9C10-2968D8FF37B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4" name="直線コネクタ 53">
          <a:extLst>
            <a:ext uri="{FF2B5EF4-FFF2-40B4-BE49-F238E27FC236}">
              <a16:creationId xmlns:a16="http://schemas.microsoft.com/office/drawing/2014/main" id="{B6C47E46-6164-4297-A18B-8386B1ADBBB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5" name="テキスト ボックス 54">
          <a:extLst>
            <a:ext uri="{FF2B5EF4-FFF2-40B4-BE49-F238E27FC236}">
              <a16:creationId xmlns:a16="http://schemas.microsoft.com/office/drawing/2014/main" id="{63CF5AE8-57E6-439A-A6DD-BC5D17FE572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56" name="直線コネクタ 55">
          <a:extLst>
            <a:ext uri="{FF2B5EF4-FFF2-40B4-BE49-F238E27FC236}">
              <a16:creationId xmlns:a16="http://schemas.microsoft.com/office/drawing/2014/main" id="{E69F98A0-4F65-43F2-819A-42A3ACEE39F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57" name="テキスト ボックス 56">
          <a:extLst>
            <a:ext uri="{FF2B5EF4-FFF2-40B4-BE49-F238E27FC236}">
              <a16:creationId xmlns:a16="http://schemas.microsoft.com/office/drawing/2014/main" id="{85582FA9-5CB1-4475-9FB9-BF74A1356FBD}"/>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58" name="直線コネクタ 57">
          <a:extLst>
            <a:ext uri="{FF2B5EF4-FFF2-40B4-BE49-F238E27FC236}">
              <a16:creationId xmlns:a16="http://schemas.microsoft.com/office/drawing/2014/main" id="{09CECDDD-56EB-471A-8EA6-5FE47C9D3191}"/>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59" name="テキスト ボックス 58">
          <a:extLst>
            <a:ext uri="{FF2B5EF4-FFF2-40B4-BE49-F238E27FC236}">
              <a16:creationId xmlns:a16="http://schemas.microsoft.com/office/drawing/2014/main" id="{5341323A-F93A-41D5-AD60-69F1BB5ABC4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0" name="直線コネクタ 59">
          <a:extLst>
            <a:ext uri="{FF2B5EF4-FFF2-40B4-BE49-F238E27FC236}">
              <a16:creationId xmlns:a16="http://schemas.microsoft.com/office/drawing/2014/main" id="{46A45DC2-44F4-4B5F-BD6D-E8E6DAF57A73}"/>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1" name="テキスト ボックス 60">
          <a:extLst>
            <a:ext uri="{FF2B5EF4-FFF2-40B4-BE49-F238E27FC236}">
              <a16:creationId xmlns:a16="http://schemas.microsoft.com/office/drawing/2014/main" id="{0E04FFA4-A6D4-4D34-9990-F43AB171175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2" name="直線コネクタ 61">
          <a:extLst>
            <a:ext uri="{FF2B5EF4-FFF2-40B4-BE49-F238E27FC236}">
              <a16:creationId xmlns:a16="http://schemas.microsoft.com/office/drawing/2014/main" id="{6A3F30BA-AB09-48D8-B137-FEDDFC4DB13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3" name="テキスト ボックス 62">
          <a:extLst>
            <a:ext uri="{FF2B5EF4-FFF2-40B4-BE49-F238E27FC236}">
              <a16:creationId xmlns:a16="http://schemas.microsoft.com/office/drawing/2014/main" id="{C3BF42E2-EF59-433D-BECD-1324FC0AA71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4" name="直線コネクタ 63">
          <a:extLst>
            <a:ext uri="{FF2B5EF4-FFF2-40B4-BE49-F238E27FC236}">
              <a16:creationId xmlns:a16="http://schemas.microsoft.com/office/drawing/2014/main" id="{C8416045-1FAA-45C9-9367-C8980DE3E21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5" name="テキスト ボックス 64">
          <a:extLst>
            <a:ext uri="{FF2B5EF4-FFF2-40B4-BE49-F238E27FC236}">
              <a16:creationId xmlns:a16="http://schemas.microsoft.com/office/drawing/2014/main" id="{90C45932-15DA-4B37-B37C-8F1DF25F9FD7}"/>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66" name="直線コネクタ 65">
          <a:extLst>
            <a:ext uri="{FF2B5EF4-FFF2-40B4-BE49-F238E27FC236}">
              <a16:creationId xmlns:a16="http://schemas.microsoft.com/office/drawing/2014/main" id="{E40E51CC-2698-447F-B062-E98E5FA57008}"/>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67" name="テキスト ボックス 66">
          <a:extLst>
            <a:ext uri="{FF2B5EF4-FFF2-40B4-BE49-F238E27FC236}">
              <a16:creationId xmlns:a16="http://schemas.microsoft.com/office/drawing/2014/main" id="{9A3AED5C-5EAD-49EA-B755-FE2081D4EEE1}"/>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8" name="直線コネクタ 67">
          <a:extLst>
            <a:ext uri="{FF2B5EF4-FFF2-40B4-BE49-F238E27FC236}">
              <a16:creationId xmlns:a16="http://schemas.microsoft.com/office/drawing/2014/main" id="{9E95BAD7-415F-466D-A89C-5F017208A85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69" name="【体育館・プール】&#10;有形固定資産減価償却率グラフ枠">
          <a:extLst>
            <a:ext uri="{FF2B5EF4-FFF2-40B4-BE49-F238E27FC236}">
              <a16:creationId xmlns:a16="http://schemas.microsoft.com/office/drawing/2014/main" id="{83601A19-EF10-4E5E-99A2-90CBF1D948A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84909</xdr:rowOff>
    </xdr:from>
    <xdr:to>
      <xdr:col>24</xdr:col>
      <xdr:colOff>62865</xdr:colOff>
      <xdr:row>64</xdr:row>
      <xdr:rowOff>130628</xdr:rowOff>
    </xdr:to>
    <xdr:cxnSp macro="">
      <xdr:nvCxnSpPr>
        <xdr:cNvPr id="70" name="直線コネクタ 69">
          <a:extLst>
            <a:ext uri="{FF2B5EF4-FFF2-40B4-BE49-F238E27FC236}">
              <a16:creationId xmlns:a16="http://schemas.microsoft.com/office/drawing/2014/main" id="{3A036106-06B9-4BF1-AF01-019057307EC6}"/>
            </a:ext>
          </a:extLst>
        </xdr:cNvPr>
        <xdr:cNvCxnSpPr/>
      </xdr:nvCxnSpPr>
      <xdr:spPr>
        <a:xfrm flipV="1">
          <a:off x="4634865" y="9686109"/>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1" name="【体育館・プール】&#10;有形固定資産減価償却率最小値テキスト">
          <a:extLst>
            <a:ext uri="{FF2B5EF4-FFF2-40B4-BE49-F238E27FC236}">
              <a16:creationId xmlns:a16="http://schemas.microsoft.com/office/drawing/2014/main" id="{AADAA0E2-09BB-46C6-9B80-D54330DB4AA5}"/>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2" name="直線コネクタ 71">
          <a:extLst>
            <a:ext uri="{FF2B5EF4-FFF2-40B4-BE49-F238E27FC236}">
              <a16:creationId xmlns:a16="http://schemas.microsoft.com/office/drawing/2014/main" id="{1839A0D1-7AD3-4A48-8831-2747D07DBF83}"/>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31586</xdr:rowOff>
    </xdr:from>
    <xdr:ext cx="405111" cy="259045"/>
    <xdr:sp macro="" textlink="">
      <xdr:nvSpPr>
        <xdr:cNvPr id="73" name="【体育館・プール】&#10;有形固定資産減価償却率最大値テキスト">
          <a:extLst>
            <a:ext uri="{FF2B5EF4-FFF2-40B4-BE49-F238E27FC236}">
              <a16:creationId xmlns:a16="http://schemas.microsoft.com/office/drawing/2014/main" id="{A533FF0F-7F31-490F-A15C-3CE8BC106347}"/>
            </a:ext>
          </a:extLst>
        </xdr:cNvPr>
        <xdr:cNvSpPr txBox="1"/>
      </xdr:nvSpPr>
      <xdr:spPr>
        <a:xfrm>
          <a:off x="4673600" y="9461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84909</xdr:rowOff>
    </xdr:from>
    <xdr:to>
      <xdr:col>24</xdr:col>
      <xdr:colOff>152400</xdr:colOff>
      <xdr:row>56</xdr:row>
      <xdr:rowOff>84909</xdr:rowOff>
    </xdr:to>
    <xdr:cxnSp macro="">
      <xdr:nvCxnSpPr>
        <xdr:cNvPr id="74" name="直線コネクタ 73">
          <a:extLst>
            <a:ext uri="{FF2B5EF4-FFF2-40B4-BE49-F238E27FC236}">
              <a16:creationId xmlns:a16="http://schemas.microsoft.com/office/drawing/2014/main" id="{9F030A94-BE98-4F74-B7EE-DBF777D2A06F}"/>
            </a:ext>
          </a:extLst>
        </xdr:cNvPr>
        <xdr:cNvCxnSpPr/>
      </xdr:nvCxnSpPr>
      <xdr:spPr>
        <a:xfrm>
          <a:off x="4546600" y="9686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133367</xdr:rowOff>
    </xdr:from>
    <xdr:ext cx="405111" cy="259045"/>
    <xdr:sp macro="" textlink="">
      <xdr:nvSpPr>
        <xdr:cNvPr id="75" name="【体育館・プール】&#10;有形固定資産減価償却率平均値テキスト">
          <a:extLst>
            <a:ext uri="{FF2B5EF4-FFF2-40B4-BE49-F238E27FC236}">
              <a16:creationId xmlns:a16="http://schemas.microsoft.com/office/drawing/2014/main" id="{2233474C-3E09-4CC1-9567-DE2AAF29D9E5}"/>
            </a:ext>
          </a:extLst>
        </xdr:cNvPr>
        <xdr:cNvSpPr txBox="1"/>
      </xdr:nvSpPr>
      <xdr:spPr>
        <a:xfrm>
          <a:off x="4673600" y="10591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154940</xdr:rowOff>
    </xdr:from>
    <xdr:to>
      <xdr:col>24</xdr:col>
      <xdr:colOff>114300</xdr:colOff>
      <xdr:row>62</xdr:row>
      <xdr:rowOff>85090</xdr:rowOff>
    </xdr:to>
    <xdr:sp macro="" textlink="">
      <xdr:nvSpPr>
        <xdr:cNvPr id="76" name="フローチャート: 判断 75">
          <a:extLst>
            <a:ext uri="{FF2B5EF4-FFF2-40B4-BE49-F238E27FC236}">
              <a16:creationId xmlns:a16="http://schemas.microsoft.com/office/drawing/2014/main" id="{B8F56F85-699F-48DD-93BE-74751F3B8BBD}"/>
            </a:ext>
          </a:extLst>
        </xdr:cNvPr>
        <xdr:cNvSpPr/>
      </xdr:nvSpPr>
      <xdr:spPr>
        <a:xfrm>
          <a:off x="4584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84727</xdr:rowOff>
    </xdr:from>
    <xdr:to>
      <xdr:col>20</xdr:col>
      <xdr:colOff>38100</xdr:colOff>
      <xdr:row>62</xdr:row>
      <xdr:rowOff>14877</xdr:rowOff>
    </xdr:to>
    <xdr:sp macro="" textlink="">
      <xdr:nvSpPr>
        <xdr:cNvPr id="77" name="フローチャート: 判断 76">
          <a:extLst>
            <a:ext uri="{FF2B5EF4-FFF2-40B4-BE49-F238E27FC236}">
              <a16:creationId xmlns:a16="http://schemas.microsoft.com/office/drawing/2014/main" id="{D51C4B36-60FA-4AB8-A11D-C7281808E2EE}"/>
            </a:ext>
          </a:extLst>
        </xdr:cNvPr>
        <xdr:cNvSpPr/>
      </xdr:nvSpPr>
      <xdr:spPr>
        <a:xfrm>
          <a:off x="3746500" y="1054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62</xdr:row>
      <xdr:rowOff>6004</xdr:rowOff>
    </xdr:from>
    <xdr:ext cx="405111" cy="259045"/>
    <xdr:sp macro="" textlink="">
      <xdr:nvSpPr>
        <xdr:cNvPr id="78" name="n_1aveValue【体育館・プール】&#10;有形固定資産減価償却率">
          <a:extLst>
            <a:ext uri="{FF2B5EF4-FFF2-40B4-BE49-F238E27FC236}">
              <a16:creationId xmlns:a16="http://schemas.microsoft.com/office/drawing/2014/main" id="{41F1514E-8307-49DE-A5E7-1496076D4817}"/>
            </a:ext>
          </a:extLst>
        </xdr:cNvPr>
        <xdr:cNvSpPr txBox="1"/>
      </xdr:nvSpPr>
      <xdr:spPr>
        <a:xfrm>
          <a:off x="3582044" y="1063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130447</xdr:rowOff>
    </xdr:from>
    <xdr:to>
      <xdr:col>15</xdr:col>
      <xdr:colOff>101600</xdr:colOff>
      <xdr:row>61</xdr:row>
      <xdr:rowOff>60597</xdr:rowOff>
    </xdr:to>
    <xdr:sp macro="" textlink="">
      <xdr:nvSpPr>
        <xdr:cNvPr id="79" name="フローチャート: 判断 78">
          <a:extLst>
            <a:ext uri="{FF2B5EF4-FFF2-40B4-BE49-F238E27FC236}">
              <a16:creationId xmlns:a16="http://schemas.microsoft.com/office/drawing/2014/main" id="{08334AEE-7E76-4066-A5D7-8FC6323C252A}"/>
            </a:ext>
          </a:extLst>
        </xdr:cNvPr>
        <xdr:cNvSpPr/>
      </xdr:nvSpPr>
      <xdr:spPr>
        <a:xfrm>
          <a:off x="2857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61</xdr:row>
      <xdr:rowOff>51724</xdr:rowOff>
    </xdr:from>
    <xdr:ext cx="405111" cy="259045"/>
    <xdr:sp macro="" textlink="">
      <xdr:nvSpPr>
        <xdr:cNvPr id="80" name="n_2aveValue【体育館・プール】&#10;有形固定資産減価償却率">
          <a:extLst>
            <a:ext uri="{FF2B5EF4-FFF2-40B4-BE49-F238E27FC236}">
              <a16:creationId xmlns:a16="http://schemas.microsoft.com/office/drawing/2014/main" id="{0C419DCF-6BC1-45A6-892B-135396E4FF66}"/>
            </a:ext>
          </a:extLst>
        </xdr:cNvPr>
        <xdr:cNvSpPr txBox="1"/>
      </xdr:nvSpPr>
      <xdr:spPr>
        <a:xfrm>
          <a:off x="2705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60</xdr:row>
      <xdr:rowOff>153307</xdr:rowOff>
    </xdr:from>
    <xdr:to>
      <xdr:col>10</xdr:col>
      <xdr:colOff>165100</xdr:colOff>
      <xdr:row>61</xdr:row>
      <xdr:rowOff>83457</xdr:rowOff>
    </xdr:to>
    <xdr:sp macro="" textlink="">
      <xdr:nvSpPr>
        <xdr:cNvPr id="81" name="フローチャート: 判断 80">
          <a:extLst>
            <a:ext uri="{FF2B5EF4-FFF2-40B4-BE49-F238E27FC236}">
              <a16:creationId xmlns:a16="http://schemas.microsoft.com/office/drawing/2014/main" id="{D540C5E5-38A0-46D8-B54E-304D79679010}"/>
            </a:ext>
          </a:extLst>
        </xdr:cNvPr>
        <xdr:cNvSpPr/>
      </xdr:nvSpPr>
      <xdr:spPr>
        <a:xfrm>
          <a:off x="1968500" y="1044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61</xdr:row>
      <xdr:rowOff>74584</xdr:rowOff>
    </xdr:from>
    <xdr:ext cx="405111" cy="259045"/>
    <xdr:sp macro="" textlink="">
      <xdr:nvSpPr>
        <xdr:cNvPr id="82" name="n_3aveValue【体育館・プール】&#10;有形固定資産減価償却率">
          <a:extLst>
            <a:ext uri="{FF2B5EF4-FFF2-40B4-BE49-F238E27FC236}">
              <a16:creationId xmlns:a16="http://schemas.microsoft.com/office/drawing/2014/main" id="{ECF984A7-B331-4422-A396-2F4C993879FB}"/>
            </a:ext>
          </a:extLst>
        </xdr:cNvPr>
        <xdr:cNvSpPr txBox="1"/>
      </xdr:nvSpPr>
      <xdr:spPr>
        <a:xfrm>
          <a:off x="1816744" y="1053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60</xdr:row>
      <xdr:rowOff>135346</xdr:rowOff>
    </xdr:from>
    <xdr:to>
      <xdr:col>6</xdr:col>
      <xdr:colOff>38100</xdr:colOff>
      <xdr:row>61</xdr:row>
      <xdr:rowOff>65496</xdr:rowOff>
    </xdr:to>
    <xdr:sp macro="" textlink="">
      <xdr:nvSpPr>
        <xdr:cNvPr id="83" name="フローチャート: 判断 82">
          <a:extLst>
            <a:ext uri="{FF2B5EF4-FFF2-40B4-BE49-F238E27FC236}">
              <a16:creationId xmlns:a16="http://schemas.microsoft.com/office/drawing/2014/main" id="{BB5C5BDB-B640-476B-A323-18051D873ADE}"/>
            </a:ext>
          </a:extLst>
        </xdr:cNvPr>
        <xdr:cNvSpPr/>
      </xdr:nvSpPr>
      <xdr:spPr>
        <a:xfrm>
          <a:off x="1079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61</xdr:row>
      <xdr:rowOff>56623</xdr:rowOff>
    </xdr:from>
    <xdr:ext cx="405111" cy="259045"/>
    <xdr:sp macro="" textlink="">
      <xdr:nvSpPr>
        <xdr:cNvPr id="84" name="n_4aveValue【体育館・プール】&#10;有形固定資産減価償却率">
          <a:extLst>
            <a:ext uri="{FF2B5EF4-FFF2-40B4-BE49-F238E27FC236}">
              <a16:creationId xmlns:a16="http://schemas.microsoft.com/office/drawing/2014/main" id="{EE9879E7-BB18-4F6C-AC68-BA3D6382D63C}"/>
            </a:ext>
          </a:extLst>
        </xdr:cNvPr>
        <xdr:cNvSpPr txBox="1"/>
      </xdr:nvSpPr>
      <xdr:spPr>
        <a:xfrm>
          <a:off x="927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F4A9B1A9-714E-4A30-8156-059E930402B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FF8E2C90-A756-4592-874B-6E3E0AFC03E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EE875A22-2AE5-435C-8C2E-DFC88A75B46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680B53CF-2E65-418C-9948-47B924C8141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31DDAF3A-4DC0-4AA9-8CB8-E3C1175BC77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87993</xdr:rowOff>
    </xdr:from>
    <xdr:to>
      <xdr:col>24</xdr:col>
      <xdr:colOff>114300</xdr:colOff>
      <xdr:row>60</xdr:row>
      <xdr:rowOff>18143</xdr:rowOff>
    </xdr:to>
    <xdr:sp macro="" textlink="">
      <xdr:nvSpPr>
        <xdr:cNvPr id="90" name="楕円 89">
          <a:extLst>
            <a:ext uri="{FF2B5EF4-FFF2-40B4-BE49-F238E27FC236}">
              <a16:creationId xmlns:a16="http://schemas.microsoft.com/office/drawing/2014/main" id="{15B25B39-A515-4DB9-814B-9B28DEC06DEC}"/>
            </a:ext>
          </a:extLst>
        </xdr:cNvPr>
        <xdr:cNvSpPr/>
      </xdr:nvSpPr>
      <xdr:spPr>
        <a:xfrm>
          <a:off x="4584700" y="102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110870</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2FBC8B71-EBEC-4A96-8976-BB2A2841EBB3}"/>
            </a:ext>
          </a:extLst>
        </xdr:cNvPr>
        <xdr:cNvSpPr txBox="1"/>
      </xdr:nvSpPr>
      <xdr:spPr>
        <a:xfrm>
          <a:off x="4673600" y="10054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50437</xdr:rowOff>
    </xdr:from>
    <xdr:to>
      <xdr:col>20</xdr:col>
      <xdr:colOff>38100</xdr:colOff>
      <xdr:row>59</xdr:row>
      <xdr:rowOff>152037</xdr:rowOff>
    </xdr:to>
    <xdr:sp macro="" textlink="">
      <xdr:nvSpPr>
        <xdr:cNvPr id="92" name="楕円 91">
          <a:extLst>
            <a:ext uri="{FF2B5EF4-FFF2-40B4-BE49-F238E27FC236}">
              <a16:creationId xmlns:a16="http://schemas.microsoft.com/office/drawing/2014/main" id="{75ADFD5C-B402-448F-A6E0-FC2B5101C710}"/>
            </a:ext>
          </a:extLst>
        </xdr:cNvPr>
        <xdr:cNvSpPr/>
      </xdr:nvSpPr>
      <xdr:spPr>
        <a:xfrm>
          <a:off x="3746500" y="1016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101237</xdr:rowOff>
    </xdr:from>
    <xdr:to>
      <xdr:col>24</xdr:col>
      <xdr:colOff>63500</xdr:colOff>
      <xdr:row>59</xdr:row>
      <xdr:rowOff>138793</xdr:rowOff>
    </xdr:to>
    <xdr:cxnSp macro="">
      <xdr:nvCxnSpPr>
        <xdr:cNvPr id="93" name="直線コネクタ 92">
          <a:extLst>
            <a:ext uri="{FF2B5EF4-FFF2-40B4-BE49-F238E27FC236}">
              <a16:creationId xmlns:a16="http://schemas.microsoft.com/office/drawing/2014/main" id="{2E5E0DF8-648B-4B5C-B7C4-2F85A8C72862}"/>
            </a:ext>
          </a:extLst>
        </xdr:cNvPr>
        <xdr:cNvCxnSpPr/>
      </xdr:nvCxnSpPr>
      <xdr:spPr>
        <a:xfrm>
          <a:off x="3797300" y="10216787"/>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11249</xdr:rowOff>
    </xdr:from>
    <xdr:to>
      <xdr:col>15</xdr:col>
      <xdr:colOff>101600</xdr:colOff>
      <xdr:row>59</xdr:row>
      <xdr:rowOff>112849</xdr:rowOff>
    </xdr:to>
    <xdr:sp macro="" textlink="">
      <xdr:nvSpPr>
        <xdr:cNvPr id="94" name="楕円 93">
          <a:extLst>
            <a:ext uri="{FF2B5EF4-FFF2-40B4-BE49-F238E27FC236}">
              <a16:creationId xmlns:a16="http://schemas.microsoft.com/office/drawing/2014/main" id="{2432BD8C-CCAF-46CD-8609-5524A22CE00B}"/>
            </a:ext>
          </a:extLst>
        </xdr:cNvPr>
        <xdr:cNvSpPr/>
      </xdr:nvSpPr>
      <xdr:spPr>
        <a:xfrm>
          <a:off x="2857500" y="1012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62049</xdr:rowOff>
    </xdr:from>
    <xdr:to>
      <xdr:col>19</xdr:col>
      <xdr:colOff>177800</xdr:colOff>
      <xdr:row>59</xdr:row>
      <xdr:rowOff>101237</xdr:rowOff>
    </xdr:to>
    <xdr:cxnSp macro="">
      <xdr:nvCxnSpPr>
        <xdr:cNvPr id="95" name="直線コネクタ 94">
          <a:extLst>
            <a:ext uri="{FF2B5EF4-FFF2-40B4-BE49-F238E27FC236}">
              <a16:creationId xmlns:a16="http://schemas.microsoft.com/office/drawing/2014/main" id="{428E5283-1FA1-4BC2-9F13-473C9438AF53}"/>
            </a:ext>
          </a:extLst>
        </xdr:cNvPr>
        <xdr:cNvCxnSpPr/>
      </xdr:nvCxnSpPr>
      <xdr:spPr>
        <a:xfrm>
          <a:off x="2908300" y="1017759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143510</xdr:rowOff>
    </xdr:from>
    <xdr:to>
      <xdr:col>10</xdr:col>
      <xdr:colOff>165100</xdr:colOff>
      <xdr:row>59</xdr:row>
      <xdr:rowOff>73660</xdr:rowOff>
    </xdr:to>
    <xdr:sp macro="" textlink="">
      <xdr:nvSpPr>
        <xdr:cNvPr id="96" name="楕円 95">
          <a:extLst>
            <a:ext uri="{FF2B5EF4-FFF2-40B4-BE49-F238E27FC236}">
              <a16:creationId xmlns:a16="http://schemas.microsoft.com/office/drawing/2014/main" id="{BCDB8AFB-D1E9-4FFE-AD1A-F8C28EC1BC3B}"/>
            </a:ext>
          </a:extLst>
        </xdr:cNvPr>
        <xdr:cNvSpPr/>
      </xdr:nvSpPr>
      <xdr:spPr>
        <a:xfrm>
          <a:off x="19685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22860</xdr:rowOff>
    </xdr:from>
    <xdr:to>
      <xdr:col>15</xdr:col>
      <xdr:colOff>50800</xdr:colOff>
      <xdr:row>59</xdr:row>
      <xdr:rowOff>62049</xdr:rowOff>
    </xdr:to>
    <xdr:cxnSp macro="">
      <xdr:nvCxnSpPr>
        <xdr:cNvPr id="97" name="直線コネクタ 96">
          <a:extLst>
            <a:ext uri="{FF2B5EF4-FFF2-40B4-BE49-F238E27FC236}">
              <a16:creationId xmlns:a16="http://schemas.microsoft.com/office/drawing/2014/main" id="{8E03261E-D920-4CE6-B56F-70D65CD64616}"/>
            </a:ext>
          </a:extLst>
        </xdr:cNvPr>
        <xdr:cNvCxnSpPr/>
      </xdr:nvCxnSpPr>
      <xdr:spPr>
        <a:xfrm>
          <a:off x="2019300" y="10138410"/>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138612</xdr:rowOff>
    </xdr:from>
    <xdr:to>
      <xdr:col>6</xdr:col>
      <xdr:colOff>38100</xdr:colOff>
      <xdr:row>59</xdr:row>
      <xdr:rowOff>68762</xdr:rowOff>
    </xdr:to>
    <xdr:sp macro="" textlink="">
      <xdr:nvSpPr>
        <xdr:cNvPr id="98" name="楕円 97">
          <a:extLst>
            <a:ext uri="{FF2B5EF4-FFF2-40B4-BE49-F238E27FC236}">
              <a16:creationId xmlns:a16="http://schemas.microsoft.com/office/drawing/2014/main" id="{7B34F75E-AF6A-43C8-9314-254E011883F9}"/>
            </a:ext>
          </a:extLst>
        </xdr:cNvPr>
        <xdr:cNvSpPr/>
      </xdr:nvSpPr>
      <xdr:spPr>
        <a:xfrm>
          <a:off x="1079500" y="1008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17962</xdr:rowOff>
    </xdr:from>
    <xdr:to>
      <xdr:col>10</xdr:col>
      <xdr:colOff>114300</xdr:colOff>
      <xdr:row>59</xdr:row>
      <xdr:rowOff>22860</xdr:rowOff>
    </xdr:to>
    <xdr:cxnSp macro="">
      <xdr:nvCxnSpPr>
        <xdr:cNvPr id="99" name="直線コネクタ 98">
          <a:extLst>
            <a:ext uri="{FF2B5EF4-FFF2-40B4-BE49-F238E27FC236}">
              <a16:creationId xmlns:a16="http://schemas.microsoft.com/office/drawing/2014/main" id="{02B59A81-F681-4E6B-900D-DC73CD067E24}"/>
            </a:ext>
          </a:extLst>
        </xdr:cNvPr>
        <xdr:cNvCxnSpPr/>
      </xdr:nvCxnSpPr>
      <xdr:spPr>
        <a:xfrm>
          <a:off x="1130300" y="10133512"/>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168564</xdr:rowOff>
    </xdr:from>
    <xdr:ext cx="405111" cy="259045"/>
    <xdr:sp macro="" textlink="">
      <xdr:nvSpPr>
        <xdr:cNvPr id="100" name="n_1mainValue【体育館・プール】&#10;有形固定資産減価償却率">
          <a:extLst>
            <a:ext uri="{FF2B5EF4-FFF2-40B4-BE49-F238E27FC236}">
              <a16:creationId xmlns:a16="http://schemas.microsoft.com/office/drawing/2014/main" id="{E0A1DC92-758B-49D0-A0FB-072F28240D34}"/>
            </a:ext>
          </a:extLst>
        </xdr:cNvPr>
        <xdr:cNvSpPr txBox="1"/>
      </xdr:nvSpPr>
      <xdr:spPr>
        <a:xfrm>
          <a:off x="3582044" y="994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129376</xdr:rowOff>
    </xdr:from>
    <xdr:ext cx="405111" cy="259045"/>
    <xdr:sp macro="" textlink="">
      <xdr:nvSpPr>
        <xdr:cNvPr id="101" name="n_2mainValue【体育館・プール】&#10;有形固定資産減価償却率">
          <a:extLst>
            <a:ext uri="{FF2B5EF4-FFF2-40B4-BE49-F238E27FC236}">
              <a16:creationId xmlns:a16="http://schemas.microsoft.com/office/drawing/2014/main" id="{A262F672-EE17-4EAC-BDB2-5718221583CF}"/>
            </a:ext>
          </a:extLst>
        </xdr:cNvPr>
        <xdr:cNvSpPr txBox="1"/>
      </xdr:nvSpPr>
      <xdr:spPr>
        <a:xfrm>
          <a:off x="2705744" y="990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90187</xdr:rowOff>
    </xdr:from>
    <xdr:ext cx="405111" cy="259045"/>
    <xdr:sp macro="" textlink="">
      <xdr:nvSpPr>
        <xdr:cNvPr id="102" name="n_3mainValue【体育館・プール】&#10;有形固定資産減価償却率">
          <a:extLst>
            <a:ext uri="{FF2B5EF4-FFF2-40B4-BE49-F238E27FC236}">
              <a16:creationId xmlns:a16="http://schemas.microsoft.com/office/drawing/2014/main" id="{6A5C23A9-CC17-45E9-BBBC-E0C814F010E0}"/>
            </a:ext>
          </a:extLst>
        </xdr:cNvPr>
        <xdr:cNvSpPr txBox="1"/>
      </xdr:nvSpPr>
      <xdr:spPr>
        <a:xfrm>
          <a:off x="181674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85289</xdr:rowOff>
    </xdr:from>
    <xdr:ext cx="405111" cy="259045"/>
    <xdr:sp macro="" textlink="">
      <xdr:nvSpPr>
        <xdr:cNvPr id="103" name="n_4mainValue【体育館・プール】&#10;有形固定資産減価償却率">
          <a:extLst>
            <a:ext uri="{FF2B5EF4-FFF2-40B4-BE49-F238E27FC236}">
              <a16:creationId xmlns:a16="http://schemas.microsoft.com/office/drawing/2014/main" id="{13473E73-BE9A-4D6F-8DF7-66957A3CC874}"/>
            </a:ext>
          </a:extLst>
        </xdr:cNvPr>
        <xdr:cNvSpPr txBox="1"/>
      </xdr:nvSpPr>
      <xdr:spPr>
        <a:xfrm>
          <a:off x="927744" y="985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4" name="正方形/長方形 103">
          <a:extLst>
            <a:ext uri="{FF2B5EF4-FFF2-40B4-BE49-F238E27FC236}">
              <a16:creationId xmlns:a16="http://schemas.microsoft.com/office/drawing/2014/main" id="{E378829B-B676-4AE8-A988-AEBB3E638FE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34</xdr:col>
      <xdr:colOff>127000</xdr:colOff>
      <xdr:row>50</xdr:row>
      <xdr:rowOff>88900</xdr:rowOff>
    </xdr:from>
    <xdr:to>
      <xdr:col>42</xdr:col>
      <xdr:colOff>127000</xdr:colOff>
      <xdr:row>52</xdr:row>
      <xdr:rowOff>0</xdr:rowOff>
    </xdr:to>
    <xdr:sp macro="" textlink="">
      <xdr:nvSpPr>
        <xdr:cNvPr id="105" name="正方形/長方形 104">
          <a:extLst>
            <a:ext uri="{FF2B5EF4-FFF2-40B4-BE49-F238E27FC236}">
              <a16:creationId xmlns:a16="http://schemas.microsoft.com/office/drawing/2014/main" id="{794A1F58-B89E-4C25-847F-B5F0D4CBA8AD}"/>
            </a:ext>
          </a:extLst>
        </xdr:cNvPr>
        <xdr:cNvSpPr/>
      </xdr:nvSpPr>
      <xdr:spPr>
        <a:xfrm>
          <a:off x="660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51</xdr:row>
      <xdr:rowOff>120650</xdr:rowOff>
    </xdr:from>
    <xdr:to>
      <xdr:col>42</xdr:col>
      <xdr:colOff>127000</xdr:colOff>
      <xdr:row>53</xdr:row>
      <xdr:rowOff>31750</xdr:rowOff>
    </xdr:to>
    <xdr:sp macro="" textlink="">
      <xdr:nvSpPr>
        <xdr:cNvPr id="106" name="正方形/長方形 105">
          <a:extLst>
            <a:ext uri="{FF2B5EF4-FFF2-40B4-BE49-F238E27FC236}">
              <a16:creationId xmlns:a16="http://schemas.microsoft.com/office/drawing/2014/main" id="{89FD0DC0-2455-4182-8246-B179AF7F066B}"/>
            </a:ext>
          </a:extLst>
        </xdr:cNvPr>
        <xdr:cNvSpPr/>
      </xdr:nvSpPr>
      <xdr:spPr>
        <a:xfrm>
          <a:off x="660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50</xdr:row>
      <xdr:rowOff>88900</xdr:rowOff>
    </xdr:from>
    <xdr:to>
      <xdr:col>49</xdr:col>
      <xdr:colOff>63500</xdr:colOff>
      <xdr:row>52</xdr:row>
      <xdr:rowOff>0</xdr:rowOff>
    </xdr:to>
    <xdr:sp macro="" textlink="">
      <xdr:nvSpPr>
        <xdr:cNvPr id="107" name="正方形/長方形 106">
          <a:extLst>
            <a:ext uri="{FF2B5EF4-FFF2-40B4-BE49-F238E27FC236}">
              <a16:creationId xmlns:a16="http://schemas.microsoft.com/office/drawing/2014/main" id="{B9E66E12-8E8E-4611-87A9-20CE1A26CD3D}"/>
            </a:ext>
          </a:extLst>
        </xdr:cNvPr>
        <xdr:cNvSpPr/>
      </xdr:nvSpPr>
      <xdr:spPr>
        <a:xfrm>
          <a:off x="78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41</xdr:col>
      <xdr:colOff>63500</xdr:colOff>
      <xdr:row>51</xdr:row>
      <xdr:rowOff>120650</xdr:rowOff>
    </xdr:from>
    <xdr:to>
      <xdr:col>49</xdr:col>
      <xdr:colOff>63500</xdr:colOff>
      <xdr:row>53</xdr:row>
      <xdr:rowOff>31750</xdr:rowOff>
    </xdr:to>
    <xdr:sp macro="" textlink="">
      <xdr:nvSpPr>
        <xdr:cNvPr id="108" name="正方形/長方形 107">
          <a:extLst>
            <a:ext uri="{FF2B5EF4-FFF2-40B4-BE49-F238E27FC236}">
              <a16:creationId xmlns:a16="http://schemas.microsoft.com/office/drawing/2014/main" id="{9F833605-5D8C-4BD2-86FC-7C6BFD8B34BB}"/>
            </a:ext>
          </a:extLst>
        </xdr:cNvPr>
        <xdr:cNvSpPr/>
      </xdr:nvSpPr>
      <xdr:spPr>
        <a:xfrm>
          <a:off x="78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9" name="正方形/長方形 108">
          <a:extLst>
            <a:ext uri="{FF2B5EF4-FFF2-40B4-BE49-F238E27FC236}">
              <a16:creationId xmlns:a16="http://schemas.microsoft.com/office/drawing/2014/main" id="{451CB75D-78E4-4098-BA7E-FD60B9EFD52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0" name="テキスト ボックス 109">
          <a:extLst>
            <a:ext uri="{FF2B5EF4-FFF2-40B4-BE49-F238E27FC236}">
              <a16:creationId xmlns:a16="http://schemas.microsoft.com/office/drawing/2014/main" id="{5DE52E1A-9E04-4AB4-A3C4-557B9F45E62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1" name="直線コネクタ 110">
          <a:extLst>
            <a:ext uri="{FF2B5EF4-FFF2-40B4-BE49-F238E27FC236}">
              <a16:creationId xmlns:a16="http://schemas.microsoft.com/office/drawing/2014/main" id="{DC90CE67-AD77-4943-A52F-7523E5D0684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2" name="直線コネクタ 111">
          <a:extLst>
            <a:ext uri="{FF2B5EF4-FFF2-40B4-BE49-F238E27FC236}">
              <a16:creationId xmlns:a16="http://schemas.microsoft.com/office/drawing/2014/main" id="{A0B51C7C-F8BE-4A5A-BA22-BCF7B5D5F2AF}"/>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3" name="テキスト ボックス 112">
          <a:extLst>
            <a:ext uri="{FF2B5EF4-FFF2-40B4-BE49-F238E27FC236}">
              <a16:creationId xmlns:a16="http://schemas.microsoft.com/office/drawing/2014/main" id="{EAF63803-442C-4241-9661-1EDBEE821052}"/>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4" name="直線コネクタ 113">
          <a:extLst>
            <a:ext uri="{FF2B5EF4-FFF2-40B4-BE49-F238E27FC236}">
              <a16:creationId xmlns:a16="http://schemas.microsoft.com/office/drawing/2014/main" id="{4B07075F-B876-4FED-A0DF-F281FCB7CE2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5" name="テキスト ボックス 114">
          <a:extLst>
            <a:ext uri="{FF2B5EF4-FFF2-40B4-BE49-F238E27FC236}">
              <a16:creationId xmlns:a16="http://schemas.microsoft.com/office/drawing/2014/main" id="{08712B9B-2FF3-49D9-8B0C-CF598C72A001}"/>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6" name="直線コネクタ 115">
          <a:extLst>
            <a:ext uri="{FF2B5EF4-FFF2-40B4-BE49-F238E27FC236}">
              <a16:creationId xmlns:a16="http://schemas.microsoft.com/office/drawing/2014/main" id="{60B3E397-90CB-4323-B4A8-E1481A527D6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7" name="テキスト ボックス 116">
          <a:extLst>
            <a:ext uri="{FF2B5EF4-FFF2-40B4-BE49-F238E27FC236}">
              <a16:creationId xmlns:a16="http://schemas.microsoft.com/office/drawing/2014/main" id="{89EAB296-3D89-4F1E-8BE5-5E140292D4AB}"/>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18" name="直線コネクタ 117">
          <a:extLst>
            <a:ext uri="{FF2B5EF4-FFF2-40B4-BE49-F238E27FC236}">
              <a16:creationId xmlns:a16="http://schemas.microsoft.com/office/drawing/2014/main" id="{CDE9C31B-7DC5-47F7-BA4C-F5B96CE4D49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9" name="テキスト ボックス 118">
          <a:extLst>
            <a:ext uri="{FF2B5EF4-FFF2-40B4-BE49-F238E27FC236}">
              <a16:creationId xmlns:a16="http://schemas.microsoft.com/office/drawing/2014/main" id="{FFEDA031-7967-4BEB-A0A1-15C16C64D6F3}"/>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0" name="直線コネクタ 119">
          <a:extLst>
            <a:ext uri="{FF2B5EF4-FFF2-40B4-BE49-F238E27FC236}">
              <a16:creationId xmlns:a16="http://schemas.microsoft.com/office/drawing/2014/main" id="{1DE28B04-5D8E-44FF-A90E-A4FC26E0FCA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1" name="テキスト ボックス 120">
          <a:extLst>
            <a:ext uri="{FF2B5EF4-FFF2-40B4-BE49-F238E27FC236}">
              <a16:creationId xmlns:a16="http://schemas.microsoft.com/office/drawing/2014/main" id="{4FC90207-2E51-4665-8BAF-28C3148D09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2" name="直線コネクタ 121">
          <a:extLst>
            <a:ext uri="{FF2B5EF4-FFF2-40B4-BE49-F238E27FC236}">
              <a16:creationId xmlns:a16="http://schemas.microsoft.com/office/drawing/2014/main" id="{A894F48F-86BD-4B72-BFF3-4EFA88AAECE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3" name="テキスト ボックス 122">
          <a:extLst>
            <a:ext uri="{FF2B5EF4-FFF2-40B4-BE49-F238E27FC236}">
              <a16:creationId xmlns:a16="http://schemas.microsoft.com/office/drawing/2014/main" id="{38B10A39-C95F-47BE-93FB-C4DB18B6F748}"/>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4" name="【体育館・プール】&#10;一人当たり面積グラフ枠">
          <a:extLst>
            <a:ext uri="{FF2B5EF4-FFF2-40B4-BE49-F238E27FC236}">
              <a16:creationId xmlns:a16="http://schemas.microsoft.com/office/drawing/2014/main" id="{0F51CF58-5BFE-4E0D-A59B-9E260886245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133176</xdr:rowOff>
    </xdr:from>
    <xdr:ext cx="469744" cy="259045"/>
    <xdr:sp macro="" textlink="">
      <xdr:nvSpPr>
        <xdr:cNvPr id="125" name="【体育館・プール】&#10;一人当たり面積平均値テキスト">
          <a:extLst>
            <a:ext uri="{FF2B5EF4-FFF2-40B4-BE49-F238E27FC236}">
              <a16:creationId xmlns:a16="http://schemas.microsoft.com/office/drawing/2014/main" id="{D6C4EEBA-4B32-4597-8E37-4E2E486F4636}"/>
            </a:ext>
          </a:extLst>
        </xdr:cNvPr>
        <xdr:cNvSpPr txBox="1"/>
      </xdr:nvSpPr>
      <xdr:spPr>
        <a:xfrm>
          <a:off x="10515600" y="107630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154749</xdr:rowOff>
    </xdr:from>
    <xdr:to>
      <xdr:col>55</xdr:col>
      <xdr:colOff>50800</xdr:colOff>
      <xdr:row>63</xdr:row>
      <xdr:rowOff>84899</xdr:rowOff>
    </xdr:to>
    <xdr:sp macro="" textlink="">
      <xdr:nvSpPr>
        <xdr:cNvPr id="126" name="フローチャート: 判断 125">
          <a:extLst>
            <a:ext uri="{FF2B5EF4-FFF2-40B4-BE49-F238E27FC236}">
              <a16:creationId xmlns:a16="http://schemas.microsoft.com/office/drawing/2014/main" id="{30EF6F70-9C32-4214-B02C-5772E3B8CED5}"/>
            </a:ext>
          </a:extLst>
        </xdr:cNvPr>
        <xdr:cNvSpPr/>
      </xdr:nvSpPr>
      <xdr:spPr>
        <a:xfrm>
          <a:off x="10426700" y="1078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156464</xdr:rowOff>
    </xdr:from>
    <xdr:to>
      <xdr:col>50</xdr:col>
      <xdr:colOff>165100</xdr:colOff>
      <xdr:row>63</xdr:row>
      <xdr:rowOff>86614</xdr:rowOff>
    </xdr:to>
    <xdr:sp macro="" textlink="">
      <xdr:nvSpPr>
        <xdr:cNvPr id="127" name="フローチャート: 判断 126">
          <a:extLst>
            <a:ext uri="{FF2B5EF4-FFF2-40B4-BE49-F238E27FC236}">
              <a16:creationId xmlns:a16="http://schemas.microsoft.com/office/drawing/2014/main" id="{30C89AFC-1B39-4B92-95D7-9741B9C7A9A7}"/>
            </a:ext>
          </a:extLst>
        </xdr:cNvPr>
        <xdr:cNvSpPr/>
      </xdr:nvSpPr>
      <xdr:spPr>
        <a:xfrm>
          <a:off x="9588500" y="1078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63</xdr:row>
      <xdr:rowOff>77741</xdr:rowOff>
    </xdr:from>
    <xdr:ext cx="469744" cy="259045"/>
    <xdr:sp macro="" textlink="">
      <xdr:nvSpPr>
        <xdr:cNvPr id="128" name="n_1aveValue【体育館・プール】&#10;一人当たり面積">
          <a:extLst>
            <a:ext uri="{FF2B5EF4-FFF2-40B4-BE49-F238E27FC236}">
              <a16:creationId xmlns:a16="http://schemas.microsoft.com/office/drawing/2014/main" id="{31583E11-2DAD-411A-AED9-993F9272D5BB}"/>
            </a:ext>
          </a:extLst>
        </xdr:cNvPr>
        <xdr:cNvSpPr txBox="1"/>
      </xdr:nvSpPr>
      <xdr:spPr>
        <a:xfrm>
          <a:off x="9391727" y="1087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162369</xdr:rowOff>
    </xdr:from>
    <xdr:to>
      <xdr:col>46</xdr:col>
      <xdr:colOff>38100</xdr:colOff>
      <xdr:row>63</xdr:row>
      <xdr:rowOff>92519</xdr:rowOff>
    </xdr:to>
    <xdr:sp macro="" textlink="">
      <xdr:nvSpPr>
        <xdr:cNvPr id="129" name="フローチャート: 判断 128">
          <a:extLst>
            <a:ext uri="{FF2B5EF4-FFF2-40B4-BE49-F238E27FC236}">
              <a16:creationId xmlns:a16="http://schemas.microsoft.com/office/drawing/2014/main" id="{A93EAB42-5116-44F2-A43B-29C8148DE5FB}"/>
            </a:ext>
          </a:extLst>
        </xdr:cNvPr>
        <xdr:cNvSpPr/>
      </xdr:nvSpPr>
      <xdr:spPr>
        <a:xfrm>
          <a:off x="8699500" y="1079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63</xdr:row>
      <xdr:rowOff>83646</xdr:rowOff>
    </xdr:from>
    <xdr:ext cx="469744" cy="259045"/>
    <xdr:sp macro="" textlink="">
      <xdr:nvSpPr>
        <xdr:cNvPr id="130" name="n_2aveValue【体育館・プール】&#10;一人当たり面積">
          <a:extLst>
            <a:ext uri="{FF2B5EF4-FFF2-40B4-BE49-F238E27FC236}">
              <a16:creationId xmlns:a16="http://schemas.microsoft.com/office/drawing/2014/main" id="{7D366CA3-625B-4B52-A7AD-78E3FD3E117D}"/>
            </a:ext>
          </a:extLst>
        </xdr:cNvPr>
        <xdr:cNvSpPr txBox="1"/>
      </xdr:nvSpPr>
      <xdr:spPr>
        <a:xfrm>
          <a:off x="8515427" y="10884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62</xdr:row>
      <xdr:rowOff>147892</xdr:rowOff>
    </xdr:from>
    <xdr:to>
      <xdr:col>41</xdr:col>
      <xdr:colOff>101600</xdr:colOff>
      <xdr:row>63</xdr:row>
      <xdr:rowOff>78042</xdr:rowOff>
    </xdr:to>
    <xdr:sp macro="" textlink="">
      <xdr:nvSpPr>
        <xdr:cNvPr id="131" name="フローチャート: 判断 130">
          <a:extLst>
            <a:ext uri="{FF2B5EF4-FFF2-40B4-BE49-F238E27FC236}">
              <a16:creationId xmlns:a16="http://schemas.microsoft.com/office/drawing/2014/main" id="{A97428E3-93C7-48A0-8E3E-A1C6DA9C6CB0}"/>
            </a:ext>
          </a:extLst>
        </xdr:cNvPr>
        <xdr:cNvSpPr/>
      </xdr:nvSpPr>
      <xdr:spPr>
        <a:xfrm>
          <a:off x="7810500" y="107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63</xdr:row>
      <xdr:rowOff>69169</xdr:rowOff>
    </xdr:from>
    <xdr:ext cx="469744" cy="259045"/>
    <xdr:sp macro="" textlink="">
      <xdr:nvSpPr>
        <xdr:cNvPr id="132" name="n_3aveValue【体育館・プール】&#10;一人当たり面積">
          <a:extLst>
            <a:ext uri="{FF2B5EF4-FFF2-40B4-BE49-F238E27FC236}">
              <a16:creationId xmlns:a16="http://schemas.microsoft.com/office/drawing/2014/main" id="{8F4A420C-5E74-4DEA-915D-526AAB21466A}"/>
            </a:ext>
          </a:extLst>
        </xdr:cNvPr>
        <xdr:cNvSpPr txBox="1"/>
      </xdr:nvSpPr>
      <xdr:spPr>
        <a:xfrm>
          <a:off x="7626427" y="10870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62</xdr:row>
      <xdr:rowOff>150558</xdr:rowOff>
    </xdr:from>
    <xdr:to>
      <xdr:col>36</xdr:col>
      <xdr:colOff>165100</xdr:colOff>
      <xdr:row>63</xdr:row>
      <xdr:rowOff>80708</xdr:rowOff>
    </xdr:to>
    <xdr:sp macro="" textlink="">
      <xdr:nvSpPr>
        <xdr:cNvPr id="133" name="フローチャート: 判断 132">
          <a:extLst>
            <a:ext uri="{FF2B5EF4-FFF2-40B4-BE49-F238E27FC236}">
              <a16:creationId xmlns:a16="http://schemas.microsoft.com/office/drawing/2014/main" id="{F9C54C4A-18C4-4FD1-A093-56CA21BB39D7}"/>
            </a:ext>
          </a:extLst>
        </xdr:cNvPr>
        <xdr:cNvSpPr/>
      </xdr:nvSpPr>
      <xdr:spPr>
        <a:xfrm>
          <a:off x="6921500" y="1078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63</xdr:row>
      <xdr:rowOff>71835</xdr:rowOff>
    </xdr:from>
    <xdr:ext cx="469744" cy="259045"/>
    <xdr:sp macro="" textlink="">
      <xdr:nvSpPr>
        <xdr:cNvPr id="134" name="n_4aveValue【体育館・プール】&#10;一人当たり面積">
          <a:extLst>
            <a:ext uri="{FF2B5EF4-FFF2-40B4-BE49-F238E27FC236}">
              <a16:creationId xmlns:a16="http://schemas.microsoft.com/office/drawing/2014/main" id="{63304563-B496-4F45-8F4F-E0928A9CC69C}"/>
            </a:ext>
          </a:extLst>
        </xdr:cNvPr>
        <xdr:cNvSpPr txBox="1"/>
      </xdr:nvSpPr>
      <xdr:spPr>
        <a:xfrm>
          <a:off x="6737427" y="1087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5" name="テキスト ボックス 134">
          <a:extLst>
            <a:ext uri="{FF2B5EF4-FFF2-40B4-BE49-F238E27FC236}">
              <a16:creationId xmlns:a16="http://schemas.microsoft.com/office/drawing/2014/main" id="{168384D8-1D2D-4BE9-96D0-109719C9C3E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D2EA3C75-AF75-46FF-BA6E-7D3D6C57E15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id="{328DDFED-A196-4F2C-ACF1-B81DC160E1E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C0EEA371-2E75-47C1-9D8C-B15F30A36FD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E594EE47-312B-4696-BE74-B5F70255EAF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169228</xdr:rowOff>
    </xdr:from>
    <xdr:to>
      <xdr:col>55</xdr:col>
      <xdr:colOff>50800</xdr:colOff>
      <xdr:row>62</xdr:row>
      <xdr:rowOff>99378</xdr:rowOff>
    </xdr:to>
    <xdr:sp macro="" textlink="">
      <xdr:nvSpPr>
        <xdr:cNvPr id="140" name="楕円 139">
          <a:extLst>
            <a:ext uri="{FF2B5EF4-FFF2-40B4-BE49-F238E27FC236}">
              <a16:creationId xmlns:a16="http://schemas.microsoft.com/office/drawing/2014/main" id="{6F23FC7B-9CC8-40C2-8A56-E3D53D82E065}"/>
            </a:ext>
          </a:extLst>
        </xdr:cNvPr>
        <xdr:cNvSpPr/>
      </xdr:nvSpPr>
      <xdr:spPr>
        <a:xfrm>
          <a:off x="10426700" y="1062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115905</xdr:rowOff>
    </xdr:from>
    <xdr:ext cx="469744" cy="259045"/>
    <xdr:sp macro="" textlink="">
      <xdr:nvSpPr>
        <xdr:cNvPr id="141" name="【体育館・プール】&#10;一人当たり面積該当値テキスト">
          <a:extLst>
            <a:ext uri="{FF2B5EF4-FFF2-40B4-BE49-F238E27FC236}">
              <a16:creationId xmlns:a16="http://schemas.microsoft.com/office/drawing/2014/main" id="{DDA40208-B2C9-4BAE-880E-494CFF9C8A72}"/>
            </a:ext>
          </a:extLst>
        </xdr:cNvPr>
        <xdr:cNvSpPr txBox="1"/>
      </xdr:nvSpPr>
      <xdr:spPr>
        <a:xfrm>
          <a:off x="10515600" y="10402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168656</xdr:rowOff>
    </xdr:from>
    <xdr:to>
      <xdr:col>50</xdr:col>
      <xdr:colOff>165100</xdr:colOff>
      <xdr:row>62</xdr:row>
      <xdr:rowOff>98806</xdr:rowOff>
    </xdr:to>
    <xdr:sp macro="" textlink="">
      <xdr:nvSpPr>
        <xdr:cNvPr id="142" name="楕円 141">
          <a:extLst>
            <a:ext uri="{FF2B5EF4-FFF2-40B4-BE49-F238E27FC236}">
              <a16:creationId xmlns:a16="http://schemas.microsoft.com/office/drawing/2014/main" id="{F89334B1-8B56-4BE4-85AC-F3E22EDF5CFA}"/>
            </a:ext>
          </a:extLst>
        </xdr:cNvPr>
        <xdr:cNvSpPr/>
      </xdr:nvSpPr>
      <xdr:spPr>
        <a:xfrm>
          <a:off x="9588500" y="1062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48006</xdr:rowOff>
    </xdr:from>
    <xdr:to>
      <xdr:col>55</xdr:col>
      <xdr:colOff>0</xdr:colOff>
      <xdr:row>62</xdr:row>
      <xdr:rowOff>48578</xdr:rowOff>
    </xdr:to>
    <xdr:cxnSp macro="">
      <xdr:nvCxnSpPr>
        <xdr:cNvPr id="143" name="直線コネクタ 142">
          <a:extLst>
            <a:ext uri="{FF2B5EF4-FFF2-40B4-BE49-F238E27FC236}">
              <a16:creationId xmlns:a16="http://schemas.microsoft.com/office/drawing/2014/main" id="{B752FA05-6031-4B9C-B5B9-E7D9126965F1}"/>
            </a:ext>
          </a:extLst>
        </xdr:cNvPr>
        <xdr:cNvCxnSpPr/>
      </xdr:nvCxnSpPr>
      <xdr:spPr>
        <a:xfrm>
          <a:off x="9639300" y="10677906"/>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4635</xdr:rowOff>
    </xdr:from>
    <xdr:to>
      <xdr:col>46</xdr:col>
      <xdr:colOff>38100</xdr:colOff>
      <xdr:row>62</xdr:row>
      <xdr:rowOff>106235</xdr:rowOff>
    </xdr:to>
    <xdr:sp macro="" textlink="">
      <xdr:nvSpPr>
        <xdr:cNvPr id="144" name="楕円 143">
          <a:extLst>
            <a:ext uri="{FF2B5EF4-FFF2-40B4-BE49-F238E27FC236}">
              <a16:creationId xmlns:a16="http://schemas.microsoft.com/office/drawing/2014/main" id="{975A87C7-7D2A-46B6-BC52-212E98EDF4A8}"/>
            </a:ext>
          </a:extLst>
        </xdr:cNvPr>
        <xdr:cNvSpPr/>
      </xdr:nvSpPr>
      <xdr:spPr>
        <a:xfrm>
          <a:off x="8699500" y="1063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48006</xdr:rowOff>
    </xdr:from>
    <xdr:to>
      <xdr:col>50</xdr:col>
      <xdr:colOff>114300</xdr:colOff>
      <xdr:row>62</xdr:row>
      <xdr:rowOff>55435</xdr:rowOff>
    </xdr:to>
    <xdr:cxnSp macro="">
      <xdr:nvCxnSpPr>
        <xdr:cNvPr id="145" name="直線コネクタ 144">
          <a:extLst>
            <a:ext uri="{FF2B5EF4-FFF2-40B4-BE49-F238E27FC236}">
              <a16:creationId xmlns:a16="http://schemas.microsoft.com/office/drawing/2014/main" id="{79406BA2-0993-4FE6-A4C5-8B8385552AFE}"/>
            </a:ext>
          </a:extLst>
        </xdr:cNvPr>
        <xdr:cNvCxnSpPr/>
      </xdr:nvCxnSpPr>
      <xdr:spPr>
        <a:xfrm flipV="1">
          <a:off x="8750300" y="10677906"/>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5969</xdr:rowOff>
    </xdr:from>
    <xdr:to>
      <xdr:col>41</xdr:col>
      <xdr:colOff>101600</xdr:colOff>
      <xdr:row>62</xdr:row>
      <xdr:rowOff>107569</xdr:rowOff>
    </xdr:to>
    <xdr:sp macro="" textlink="">
      <xdr:nvSpPr>
        <xdr:cNvPr id="146" name="楕円 145">
          <a:extLst>
            <a:ext uri="{FF2B5EF4-FFF2-40B4-BE49-F238E27FC236}">
              <a16:creationId xmlns:a16="http://schemas.microsoft.com/office/drawing/2014/main" id="{C2077696-DEC1-4249-8DCE-2E6F0946B40A}"/>
            </a:ext>
          </a:extLst>
        </xdr:cNvPr>
        <xdr:cNvSpPr/>
      </xdr:nvSpPr>
      <xdr:spPr>
        <a:xfrm>
          <a:off x="7810500" y="1063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55435</xdr:rowOff>
    </xdr:from>
    <xdr:to>
      <xdr:col>45</xdr:col>
      <xdr:colOff>177800</xdr:colOff>
      <xdr:row>62</xdr:row>
      <xdr:rowOff>56769</xdr:rowOff>
    </xdr:to>
    <xdr:cxnSp macro="">
      <xdr:nvCxnSpPr>
        <xdr:cNvPr id="147" name="直線コネクタ 146">
          <a:extLst>
            <a:ext uri="{FF2B5EF4-FFF2-40B4-BE49-F238E27FC236}">
              <a16:creationId xmlns:a16="http://schemas.microsoft.com/office/drawing/2014/main" id="{4FDF8C2A-90BE-4BBC-95A1-A247318997BA}"/>
            </a:ext>
          </a:extLst>
        </xdr:cNvPr>
        <xdr:cNvCxnSpPr/>
      </xdr:nvCxnSpPr>
      <xdr:spPr>
        <a:xfrm flipV="1">
          <a:off x="7861300" y="10685335"/>
          <a:ext cx="8890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10541</xdr:rowOff>
    </xdr:from>
    <xdr:to>
      <xdr:col>36</xdr:col>
      <xdr:colOff>165100</xdr:colOff>
      <xdr:row>62</xdr:row>
      <xdr:rowOff>112141</xdr:rowOff>
    </xdr:to>
    <xdr:sp macro="" textlink="">
      <xdr:nvSpPr>
        <xdr:cNvPr id="148" name="楕円 147">
          <a:extLst>
            <a:ext uri="{FF2B5EF4-FFF2-40B4-BE49-F238E27FC236}">
              <a16:creationId xmlns:a16="http://schemas.microsoft.com/office/drawing/2014/main" id="{C04D8A70-64CD-409B-8816-94FF7B35B6B5}"/>
            </a:ext>
          </a:extLst>
        </xdr:cNvPr>
        <xdr:cNvSpPr/>
      </xdr:nvSpPr>
      <xdr:spPr>
        <a:xfrm>
          <a:off x="6921500" y="1064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56769</xdr:rowOff>
    </xdr:from>
    <xdr:to>
      <xdr:col>41</xdr:col>
      <xdr:colOff>50800</xdr:colOff>
      <xdr:row>62</xdr:row>
      <xdr:rowOff>61341</xdr:rowOff>
    </xdr:to>
    <xdr:cxnSp macro="">
      <xdr:nvCxnSpPr>
        <xdr:cNvPr id="149" name="直線コネクタ 148">
          <a:extLst>
            <a:ext uri="{FF2B5EF4-FFF2-40B4-BE49-F238E27FC236}">
              <a16:creationId xmlns:a16="http://schemas.microsoft.com/office/drawing/2014/main" id="{A7BB8897-6198-4DB4-997C-62FCDD581347}"/>
            </a:ext>
          </a:extLst>
        </xdr:cNvPr>
        <xdr:cNvCxnSpPr/>
      </xdr:nvCxnSpPr>
      <xdr:spPr>
        <a:xfrm flipV="1">
          <a:off x="6972300" y="10686669"/>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115333</xdr:rowOff>
    </xdr:from>
    <xdr:ext cx="469744" cy="259045"/>
    <xdr:sp macro="" textlink="">
      <xdr:nvSpPr>
        <xdr:cNvPr id="150" name="n_1mainValue【体育館・プール】&#10;一人当たり面積">
          <a:extLst>
            <a:ext uri="{FF2B5EF4-FFF2-40B4-BE49-F238E27FC236}">
              <a16:creationId xmlns:a16="http://schemas.microsoft.com/office/drawing/2014/main" id="{21878922-A6D3-4265-B815-E63380FEE093}"/>
            </a:ext>
          </a:extLst>
        </xdr:cNvPr>
        <xdr:cNvSpPr txBox="1"/>
      </xdr:nvSpPr>
      <xdr:spPr>
        <a:xfrm>
          <a:off x="9391727" y="1040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122762</xdr:rowOff>
    </xdr:from>
    <xdr:ext cx="469744" cy="259045"/>
    <xdr:sp macro="" textlink="">
      <xdr:nvSpPr>
        <xdr:cNvPr id="151" name="n_2mainValue【体育館・プール】&#10;一人当たり面積">
          <a:extLst>
            <a:ext uri="{FF2B5EF4-FFF2-40B4-BE49-F238E27FC236}">
              <a16:creationId xmlns:a16="http://schemas.microsoft.com/office/drawing/2014/main" id="{2CE504D8-17AE-4B2C-9ED5-8E10CD41A20D}"/>
            </a:ext>
          </a:extLst>
        </xdr:cNvPr>
        <xdr:cNvSpPr txBox="1"/>
      </xdr:nvSpPr>
      <xdr:spPr>
        <a:xfrm>
          <a:off x="8515427" y="10409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124096</xdr:rowOff>
    </xdr:from>
    <xdr:ext cx="469744" cy="259045"/>
    <xdr:sp macro="" textlink="">
      <xdr:nvSpPr>
        <xdr:cNvPr id="152" name="n_3mainValue【体育館・プール】&#10;一人当たり面積">
          <a:extLst>
            <a:ext uri="{FF2B5EF4-FFF2-40B4-BE49-F238E27FC236}">
              <a16:creationId xmlns:a16="http://schemas.microsoft.com/office/drawing/2014/main" id="{B6582EFF-854F-4EDB-A488-F227097EDD24}"/>
            </a:ext>
          </a:extLst>
        </xdr:cNvPr>
        <xdr:cNvSpPr txBox="1"/>
      </xdr:nvSpPr>
      <xdr:spPr>
        <a:xfrm>
          <a:off x="7626427" y="1041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128668</xdr:rowOff>
    </xdr:from>
    <xdr:ext cx="469744" cy="259045"/>
    <xdr:sp macro="" textlink="">
      <xdr:nvSpPr>
        <xdr:cNvPr id="153" name="n_4mainValue【体育館・プール】&#10;一人当たり面積">
          <a:extLst>
            <a:ext uri="{FF2B5EF4-FFF2-40B4-BE49-F238E27FC236}">
              <a16:creationId xmlns:a16="http://schemas.microsoft.com/office/drawing/2014/main" id="{43B77EE6-2773-43B1-9721-0A86B8514227}"/>
            </a:ext>
          </a:extLst>
        </xdr:cNvPr>
        <xdr:cNvSpPr txBox="1"/>
      </xdr:nvSpPr>
      <xdr:spPr>
        <a:xfrm>
          <a:off x="6737427" y="1041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4" name="正方形/長方形 153">
          <a:extLst>
            <a:ext uri="{FF2B5EF4-FFF2-40B4-BE49-F238E27FC236}">
              <a16:creationId xmlns:a16="http://schemas.microsoft.com/office/drawing/2014/main" id="{61F9C23C-B04D-4231-8444-254B7D5ECEF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5" name="正方形/長方形 154">
          <a:extLst>
            <a:ext uri="{FF2B5EF4-FFF2-40B4-BE49-F238E27FC236}">
              <a16:creationId xmlns:a16="http://schemas.microsoft.com/office/drawing/2014/main" id="{0278BFA8-2EBB-420F-BAB2-EBA7DAFBDDB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6" name="正方形/長方形 155">
          <a:extLst>
            <a:ext uri="{FF2B5EF4-FFF2-40B4-BE49-F238E27FC236}">
              <a16:creationId xmlns:a16="http://schemas.microsoft.com/office/drawing/2014/main" id="{84B541C2-E74E-4240-9077-D8CDFAC01DD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7" name="正方形/長方形 156">
          <a:extLst>
            <a:ext uri="{FF2B5EF4-FFF2-40B4-BE49-F238E27FC236}">
              <a16:creationId xmlns:a16="http://schemas.microsoft.com/office/drawing/2014/main" id="{5927D2AD-FD1F-421F-9963-19830732D47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8" name="正方形/長方形 157">
          <a:extLst>
            <a:ext uri="{FF2B5EF4-FFF2-40B4-BE49-F238E27FC236}">
              <a16:creationId xmlns:a16="http://schemas.microsoft.com/office/drawing/2014/main" id="{711CC463-E47F-4D8E-A3CE-C2B36737C62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9" name="正方形/長方形 158">
          <a:extLst>
            <a:ext uri="{FF2B5EF4-FFF2-40B4-BE49-F238E27FC236}">
              <a16:creationId xmlns:a16="http://schemas.microsoft.com/office/drawing/2014/main" id="{A15A93E3-31F7-4124-8D1C-C62B39A0E90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0" name="正方形/長方形 159">
          <a:extLst>
            <a:ext uri="{FF2B5EF4-FFF2-40B4-BE49-F238E27FC236}">
              <a16:creationId xmlns:a16="http://schemas.microsoft.com/office/drawing/2014/main" id="{D4E60722-F7FB-4D9B-9174-D2603DFD843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1" name="正方形/長方形 160">
          <a:extLst>
            <a:ext uri="{FF2B5EF4-FFF2-40B4-BE49-F238E27FC236}">
              <a16:creationId xmlns:a16="http://schemas.microsoft.com/office/drawing/2014/main" id="{EF066F6A-B726-4D6D-ADE5-5422E755591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2" name="テキスト ボックス 161">
          <a:extLst>
            <a:ext uri="{FF2B5EF4-FFF2-40B4-BE49-F238E27FC236}">
              <a16:creationId xmlns:a16="http://schemas.microsoft.com/office/drawing/2014/main" id="{F3FBC634-BEBA-4B14-AB5B-42DCC2F94D8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3" name="直線コネクタ 162">
          <a:extLst>
            <a:ext uri="{FF2B5EF4-FFF2-40B4-BE49-F238E27FC236}">
              <a16:creationId xmlns:a16="http://schemas.microsoft.com/office/drawing/2014/main" id="{4FE7CF4E-FA48-4AAA-8991-FFFD4046ECA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64" name="テキスト ボックス 163">
          <a:extLst>
            <a:ext uri="{FF2B5EF4-FFF2-40B4-BE49-F238E27FC236}">
              <a16:creationId xmlns:a16="http://schemas.microsoft.com/office/drawing/2014/main" id="{2FE95677-0EBB-4134-980F-BF32957851F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65" name="直線コネクタ 164">
          <a:extLst>
            <a:ext uri="{FF2B5EF4-FFF2-40B4-BE49-F238E27FC236}">
              <a16:creationId xmlns:a16="http://schemas.microsoft.com/office/drawing/2014/main" id="{EFEFEA6E-CE95-4D34-B0DF-38973CC793DE}"/>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66" name="テキスト ボックス 165">
          <a:extLst>
            <a:ext uri="{FF2B5EF4-FFF2-40B4-BE49-F238E27FC236}">
              <a16:creationId xmlns:a16="http://schemas.microsoft.com/office/drawing/2014/main" id="{61A43E5F-410D-49AE-B6F3-CCD294BC3D0D}"/>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67" name="直線コネクタ 166">
          <a:extLst>
            <a:ext uri="{FF2B5EF4-FFF2-40B4-BE49-F238E27FC236}">
              <a16:creationId xmlns:a16="http://schemas.microsoft.com/office/drawing/2014/main" id="{3AE3788C-D4CF-49FD-A07B-35AECE2E687F}"/>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68" name="テキスト ボックス 167">
          <a:extLst>
            <a:ext uri="{FF2B5EF4-FFF2-40B4-BE49-F238E27FC236}">
              <a16:creationId xmlns:a16="http://schemas.microsoft.com/office/drawing/2014/main" id="{DD066759-554A-4BBE-BD9C-4C38179CAE8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69" name="直線コネクタ 168">
          <a:extLst>
            <a:ext uri="{FF2B5EF4-FFF2-40B4-BE49-F238E27FC236}">
              <a16:creationId xmlns:a16="http://schemas.microsoft.com/office/drawing/2014/main" id="{FDB55866-15BC-414B-8C4D-9E80DC57872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0" name="テキスト ボックス 169">
          <a:extLst>
            <a:ext uri="{FF2B5EF4-FFF2-40B4-BE49-F238E27FC236}">
              <a16:creationId xmlns:a16="http://schemas.microsoft.com/office/drawing/2014/main" id="{7F32A279-24A1-4FA3-BF5B-80FD1B6FFF76}"/>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1" name="直線コネクタ 170">
          <a:extLst>
            <a:ext uri="{FF2B5EF4-FFF2-40B4-BE49-F238E27FC236}">
              <a16:creationId xmlns:a16="http://schemas.microsoft.com/office/drawing/2014/main" id="{50DB8AA5-78F6-42FD-8FC3-8BDBAF1A179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2" name="テキスト ボックス 171">
          <a:extLst>
            <a:ext uri="{FF2B5EF4-FFF2-40B4-BE49-F238E27FC236}">
              <a16:creationId xmlns:a16="http://schemas.microsoft.com/office/drawing/2014/main" id="{E5DEDF3D-9172-4FB8-AAC6-C2FCB0B7455D}"/>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73" name="直線コネクタ 172">
          <a:extLst>
            <a:ext uri="{FF2B5EF4-FFF2-40B4-BE49-F238E27FC236}">
              <a16:creationId xmlns:a16="http://schemas.microsoft.com/office/drawing/2014/main" id="{1E20A215-A943-4EB6-BCD9-BEAFCB1D5A72}"/>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174" name="テキスト ボックス 173">
          <a:extLst>
            <a:ext uri="{FF2B5EF4-FFF2-40B4-BE49-F238E27FC236}">
              <a16:creationId xmlns:a16="http://schemas.microsoft.com/office/drawing/2014/main" id="{C4F1A577-DEE0-47BB-98EB-2E92875A3D26}"/>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5" name="直線コネクタ 174">
          <a:extLst>
            <a:ext uri="{FF2B5EF4-FFF2-40B4-BE49-F238E27FC236}">
              <a16:creationId xmlns:a16="http://schemas.microsoft.com/office/drawing/2014/main" id="{25C08C08-0BB0-4A23-BAE9-7D610B649F1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76" name="【福祉施設】&#10;有形固定資産減価償却率グラフ枠">
          <a:extLst>
            <a:ext uri="{FF2B5EF4-FFF2-40B4-BE49-F238E27FC236}">
              <a16:creationId xmlns:a16="http://schemas.microsoft.com/office/drawing/2014/main" id="{35B04196-ECDE-4F81-90C9-630A61AF0E6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177" name="直線コネクタ 176">
          <a:extLst>
            <a:ext uri="{FF2B5EF4-FFF2-40B4-BE49-F238E27FC236}">
              <a16:creationId xmlns:a16="http://schemas.microsoft.com/office/drawing/2014/main" id="{75676C34-D406-4A7A-8FE5-3459DF8A8D3B}"/>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178" name="【福祉施設】&#10;有形固定資産減価償却率最小値テキスト">
          <a:extLst>
            <a:ext uri="{FF2B5EF4-FFF2-40B4-BE49-F238E27FC236}">
              <a16:creationId xmlns:a16="http://schemas.microsoft.com/office/drawing/2014/main" id="{B2451627-672B-4E97-8631-1FEC64A9D694}"/>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179" name="直線コネクタ 178">
          <a:extLst>
            <a:ext uri="{FF2B5EF4-FFF2-40B4-BE49-F238E27FC236}">
              <a16:creationId xmlns:a16="http://schemas.microsoft.com/office/drawing/2014/main" id="{F0F1E1B4-882B-4317-BAF5-626188CBF604}"/>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180" name="【福祉施設】&#10;有形固定資産減価償却率最大値テキスト">
          <a:extLst>
            <a:ext uri="{FF2B5EF4-FFF2-40B4-BE49-F238E27FC236}">
              <a16:creationId xmlns:a16="http://schemas.microsoft.com/office/drawing/2014/main" id="{AB69D55A-A022-4B77-8AEE-F70444CCCD71}"/>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81" name="直線コネクタ 180">
          <a:extLst>
            <a:ext uri="{FF2B5EF4-FFF2-40B4-BE49-F238E27FC236}">
              <a16:creationId xmlns:a16="http://schemas.microsoft.com/office/drawing/2014/main" id="{BCBBADA1-73E9-43F4-862A-DC5D9F32DC9F}"/>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92727</xdr:rowOff>
    </xdr:from>
    <xdr:ext cx="405111" cy="259045"/>
    <xdr:sp macro="" textlink="">
      <xdr:nvSpPr>
        <xdr:cNvPr id="182" name="【福祉施設】&#10;有形固定資産減価償却率平均値テキスト">
          <a:extLst>
            <a:ext uri="{FF2B5EF4-FFF2-40B4-BE49-F238E27FC236}">
              <a16:creationId xmlns:a16="http://schemas.microsoft.com/office/drawing/2014/main" id="{C3E159F2-AEEA-4083-B84B-D95E0716408C}"/>
            </a:ext>
          </a:extLst>
        </xdr:cNvPr>
        <xdr:cNvSpPr txBox="1"/>
      </xdr:nvSpPr>
      <xdr:spPr>
        <a:xfrm>
          <a:off x="4673600" y="13808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69850</xdr:rowOff>
    </xdr:from>
    <xdr:to>
      <xdr:col>24</xdr:col>
      <xdr:colOff>114300</xdr:colOff>
      <xdr:row>82</xdr:row>
      <xdr:rowOff>0</xdr:rowOff>
    </xdr:to>
    <xdr:sp macro="" textlink="">
      <xdr:nvSpPr>
        <xdr:cNvPr id="183" name="フローチャート: 判断 182">
          <a:extLst>
            <a:ext uri="{FF2B5EF4-FFF2-40B4-BE49-F238E27FC236}">
              <a16:creationId xmlns:a16="http://schemas.microsoft.com/office/drawing/2014/main" id="{EDD2509A-2692-4BDE-97F4-3A399F102747}"/>
            </a:ext>
          </a:extLst>
        </xdr:cNvPr>
        <xdr:cNvSpPr/>
      </xdr:nvSpPr>
      <xdr:spPr>
        <a:xfrm>
          <a:off x="4584700" y="139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132080</xdr:rowOff>
    </xdr:from>
    <xdr:to>
      <xdr:col>20</xdr:col>
      <xdr:colOff>38100</xdr:colOff>
      <xdr:row>82</xdr:row>
      <xdr:rowOff>62230</xdr:rowOff>
    </xdr:to>
    <xdr:sp macro="" textlink="">
      <xdr:nvSpPr>
        <xdr:cNvPr id="184" name="フローチャート: 判断 183">
          <a:extLst>
            <a:ext uri="{FF2B5EF4-FFF2-40B4-BE49-F238E27FC236}">
              <a16:creationId xmlns:a16="http://schemas.microsoft.com/office/drawing/2014/main" id="{B53F9293-DBA7-4ECC-A5F5-6A947D599B4F}"/>
            </a:ext>
          </a:extLst>
        </xdr:cNvPr>
        <xdr:cNvSpPr/>
      </xdr:nvSpPr>
      <xdr:spPr>
        <a:xfrm>
          <a:off x="3746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78757</xdr:rowOff>
    </xdr:from>
    <xdr:ext cx="405111" cy="259045"/>
    <xdr:sp macro="" textlink="">
      <xdr:nvSpPr>
        <xdr:cNvPr id="185" name="n_1aveValue【福祉施設】&#10;有形固定資産減価償却率">
          <a:extLst>
            <a:ext uri="{FF2B5EF4-FFF2-40B4-BE49-F238E27FC236}">
              <a16:creationId xmlns:a16="http://schemas.microsoft.com/office/drawing/2014/main" id="{3B80A84F-A686-4A5F-9E05-9BCD56C967D1}"/>
            </a:ext>
          </a:extLst>
        </xdr:cNvPr>
        <xdr:cNvSpPr txBox="1"/>
      </xdr:nvSpPr>
      <xdr:spPr>
        <a:xfrm>
          <a:off x="35820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102870</xdr:rowOff>
    </xdr:from>
    <xdr:to>
      <xdr:col>15</xdr:col>
      <xdr:colOff>101600</xdr:colOff>
      <xdr:row>82</xdr:row>
      <xdr:rowOff>33020</xdr:rowOff>
    </xdr:to>
    <xdr:sp macro="" textlink="">
      <xdr:nvSpPr>
        <xdr:cNvPr id="186" name="フローチャート: 判断 185">
          <a:extLst>
            <a:ext uri="{FF2B5EF4-FFF2-40B4-BE49-F238E27FC236}">
              <a16:creationId xmlns:a16="http://schemas.microsoft.com/office/drawing/2014/main" id="{8494A4C2-618B-4CB3-9123-09159BD7B6F4}"/>
            </a:ext>
          </a:extLst>
        </xdr:cNvPr>
        <xdr:cNvSpPr/>
      </xdr:nvSpPr>
      <xdr:spPr>
        <a:xfrm>
          <a:off x="2857500" y="1399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80</xdr:row>
      <xdr:rowOff>49547</xdr:rowOff>
    </xdr:from>
    <xdr:ext cx="405111" cy="259045"/>
    <xdr:sp macro="" textlink="">
      <xdr:nvSpPr>
        <xdr:cNvPr id="187" name="n_2aveValue【福祉施設】&#10;有形固定資産減価償却率">
          <a:extLst>
            <a:ext uri="{FF2B5EF4-FFF2-40B4-BE49-F238E27FC236}">
              <a16:creationId xmlns:a16="http://schemas.microsoft.com/office/drawing/2014/main" id="{7579756B-B4C0-4B30-A8F0-BB84EF2F2040}"/>
            </a:ext>
          </a:extLst>
        </xdr:cNvPr>
        <xdr:cNvSpPr txBox="1"/>
      </xdr:nvSpPr>
      <xdr:spPr>
        <a:xfrm>
          <a:off x="2705744" y="1376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81</xdr:row>
      <xdr:rowOff>53339</xdr:rowOff>
    </xdr:from>
    <xdr:to>
      <xdr:col>10</xdr:col>
      <xdr:colOff>165100</xdr:colOff>
      <xdr:row>81</xdr:row>
      <xdr:rowOff>154939</xdr:rowOff>
    </xdr:to>
    <xdr:sp macro="" textlink="">
      <xdr:nvSpPr>
        <xdr:cNvPr id="188" name="フローチャート: 判断 187">
          <a:extLst>
            <a:ext uri="{FF2B5EF4-FFF2-40B4-BE49-F238E27FC236}">
              <a16:creationId xmlns:a16="http://schemas.microsoft.com/office/drawing/2014/main" id="{AA755A84-2FC2-4E9C-ADEC-80C558610AD0}"/>
            </a:ext>
          </a:extLst>
        </xdr:cNvPr>
        <xdr:cNvSpPr/>
      </xdr:nvSpPr>
      <xdr:spPr>
        <a:xfrm>
          <a:off x="1968500" y="1394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80</xdr:row>
      <xdr:rowOff>16</xdr:rowOff>
    </xdr:from>
    <xdr:ext cx="405111" cy="259045"/>
    <xdr:sp macro="" textlink="">
      <xdr:nvSpPr>
        <xdr:cNvPr id="189" name="n_3aveValue【福祉施設】&#10;有形固定資産減価償却率">
          <a:extLst>
            <a:ext uri="{FF2B5EF4-FFF2-40B4-BE49-F238E27FC236}">
              <a16:creationId xmlns:a16="http://schemas.microsoft.com/office/drawing/2014/main" id="{9A58123E-93ED-4C2A-88A3-49A2E02D0282}"/>
            </a:ext>
          </a:extLst>
        </xdr:cNvPr>
        <xdr:cNvSpPr txBox="1"/>
      </xdr:nvSpPr>
      <xdr:spPr>
        <a:xfrm>
          <a:off x="1816744" y="13716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80</xdr:row>
      <xdr:rowOff>143511</xdr:rowOff>
    </xdr:from>
    <xdr:to>
      <xdr:col>6</xdr:col>
      <xdr:colOff>38100</xdr:colOff>
      <xdr:row>81</xdr:row>
      <xdr:rowOff>73661</xdr:rowOff>
    </xdr:to>
    <xdr:sp macro="" textlink="">
      <xdr:nvSpPr>
        <xdr:cNvPr id="190" name="フローチャート: 判断 189">
          <a:extLst>
            <a:ext uri="{FF2B5EF4-FFF2-40B4-BE49-F238E27FC236}">
              <a16:creationId xmlns:a16="http://schemas.microsoft.com/office/drawing/2014/main" id="{A5481424-7730-4590-9114-2A49855F53A6}"/>
            </a:ext>
          </a:extLst>
        </xdr:cNvPr>
        <xdr:cNvSpPr/>
      </xdr:nvSpPr>
      <xdr:spPr>
        <a:xfrm>
          <a:off x="1079500" y="138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79</xdr:row>
      <xdr:rowOff>90188</xdr:rowOff>
    </xdr:from>
    <xdr:ext cx="405111" cy="259045"/>
    <xdr:sp macro="" textlink="">
      <xdr:nvSpPr>
        <xdr:cNvPr id="191" name="n_4aveValue【福祉施設】&#10;有形固定資産減価償却率">
          <a:extLst>
            <a:ext uri="{FF2B5EF4-FFF2-40B4-BE49-F238E27FC236}">
              <a16:creationId xmlns:a16="http://schemas.microsoft.com/office/drawing/2014/main" id="{886C0C84-0279-4875-AB75-237F072673CB}"/>
            </a:ext>
          </a:extLst>
        </xdr:cNvPr>
        <xdr:cNvSpPr txBox="1"/>
      </xdr:nvSpPr>
      <xdr:spPr>
        <a:xfrm>
          <a:off x="927744"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92" name="テキスト ボックス 191">
          <a:extLst>
            <a:ext uri="{FF2B5EF4-FFF2-40B4-BE49-F238E27FC236}">
              <a16:creationId xmlns:a16="http://schemas.microsoft.com/office/drawing/2014/main" id="{24700AD3-F18C-482E-9B88-F175588BB0C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3" name="テキスト ボックス 192">
          <a:extLst>
            <a:ext uri="{FF2B5EF4-FFF2-40B4-BE49-F238E27FC236}">
              <a16:creationId xmlns:a16="http://schemas.microsoft.com/office/drawing/2014/main" id="{5FCF644B-1660-4EBA-AAE6-EA3432B93E0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4" name="テキスト ボックス 193">
          <a:extLst>
            <a:ext uri="{FF2B5EF4-FFF2-40B4-BE49-F238E27FC236}">
              <a16:creationId xmlns:a16="http://schemas.microsoft.com/office/drawing/2014/main" id="{351F2D56-6177-4906-8148-8CE3178BE59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5" name="テキスト ボックス 194">
          <a:extLst>
            <a:ext uri="{FF2B5EF4-FFF2-40B4-BE49-F238E27FC236}">
              <a16:creationId xmlns:a16="http://schemas.microsoft.com/office/drawing/2014/main" id="{968923CB-697C-4540-AE91-99EAB904470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6" name="テキスト ボックス 195">
          <a:extLst>
            <a:ext uri="{FF2B5EF4-FFF2-40B4-BE49-F238E27FC236}">
              <a16:creationId xmlns:a16="http://schemas.microsoft.com/office/drawing/2014/main" id="{65F74B72-8B8F-48C0-A179-7A9DA1DEC29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157480</xdr:rowOff>
    </xdr:from>
    <xdr:to>
      <xdr:col>24</xdr:col>
      <xdr:colOff>114300</xdr:colOff>
      <xdr:row>84</xdr:row>
      <xdr:rowOff>87630</xdr:rowOff>
    </xdr:to>
    <xdr:sp macro="" textlink="">
      <xdr:nvSpPr>
        <xdr:cNvPr id="197" name="楕円 196">
          <a:extLst>
            <a:ext uri="{FF2B5EF4-FFF2-40B4-BE49-F238E27FC236}">
              <a16:creationId xmlns:a16="http://schemas.microsoft.com/office/drawing/2014/main" id="{EFFD2C16-96B6-4567-9F76-FDCF54F97D01}"/>
            </a:ext>
          </a:extLst>
        </xdr:cNvPr>
        <xdr:cNvSpPr/>
      </xdr:nvSpPr>
      <xdr:spPr>
        <a:xfrm>
          <a:off x="4584700" y="1438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135907</xdr:rowOff>
    </xdr:from>
    <xdr:ext cx="405111" cy="259045"/>
    <xdr:sp macro="" textlink="">
      <xdr:nvSpPr>
        <xdr:cNvPr id="198" name="【福祉施設】&#10;有形固定資産減価償却率該当値テキスト">
          <a:extLst>
            <a:ext uri="{FF2B5EF4-FFF2-40B4-BE49-F238E27FC236}">
              <a16:creationId xmlns:a16="http://schemas.microsoft.com/office/drawing/2014/main" id="{704E5950-F7C6-4485-B497-FDC5EE114257}"/>
            </a:ext>
          </a:extLst>
        </xdr:cNvPr>
        <xdr:cNvSpPr txBox="1"/>
      </xdr:nvSpPr>
      <xdr:spPr>
        <a:xfrm>
          <a:off x="4673600" y="14366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21589</xdr:rowOff>
    </xdr:from>
    <xdr:to>
      <xdr:col>20</xdr:col>
      <xdr:colOff>38100</xdr:colOff>
      <xdr:row>84</xdr:row>
      <xdr:rowOff>123189</xdr:rowOff>
    </xdr:to>
    <xdr:sp macro="" textlink="">
      <xdr:nvSpPr>
        <xdr:cNvPr id="199" name="楕円 198">
          <a:extLst>
            <a:ext uri="{FF2B5EF4-FFF2-40B4-BE49-F238E27FC236}">
              <a16:creationId xmlns:a16="http://schemas.microsoft.com/office/drawing/2014/main" id="{C44612AA-F6CB-48BC-8502-59BD7A0A3D71}"/>
            </a:ext>
          </a:extLst>
        </xdr:cNvPr>
        <xdr:cNvSpPr/>
      </xdr:nvSpPr>
      <xdr:spPr>
        <a:xfrm>
          <a:off x="37465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36830</xdr:rowOff>
    </xdr:from>
    <xdr:to>
      <xdr:col>24</xdr:col>
      <xdr:colOff>63500</xdr:colOff>
      <xdr:row>84</xdr:row>
      <xdr:rowOff>72389</xdr:rowOff>
    </xdr:to>
    <xdr:cxnSp macro="">
      <xdr:nvCxnSpPr>
        <xdr:cNvPr id="200" name="直線コネクタ 199">
          <a:extLst>
            <a:ext uri="{FF2B5EF4-FFF2-40B4-BE49-F238E27FC236}">
              <a16:creationId xmlns:a16="http://schemas.microsoft.com/office/drawing/2014/main" id="{904772F1-AE56-4ED9-870D-5E5455FAD566}"/>
            </a:ext>
          </a:extLst>
        </xdr:cNvPr>
        <xdr:cNvCxnSpPr/>
      </xdr:nvCxnSpPr>
      <xdr:spPr>
        <a:xfrm flipV="1">
          <a:off x="3797300" y="14438630"/>
          <a:ext cx="838200" cy="35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165100</xdr:rowOff>
    </xdr:from>
    <xdr:to>
      <xdr:col>15</xdr:col>
      <xdr:colOff>101600</xdr:colOff>
      <xdr:row>84</xdr:row>
      <xdr:rowOff>95250</xdr:rowOff>
    </xdr:to>
    <xdr:sp macro="" textlink="">
      <xdr:nvSpPr>
        <xdr:cNvPr id="201" name="楕円 200">
          <a:extLst>
            <a:ext uri="{FF2B5EF4-FFF2-40B4-BE49-F238E27FC236}">
              <a16:creationId xmlns:a16="http://schemas.microsoft.com/office/drawing/2014/main" id="{6933B322-0C44-488A-9E3C-93A5CD16828E}"/>
            </a:ext>
          </a:extLst>
        </xdr:cNvPr>
        <xdr:cNvSpPr/>
      </xdr:nvSpPr>
      <xdr:spPr>
        <a:xfrm>
          <a:off x="2857500" y="1439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44450</xdr:rowOff>
    </xdr:from>
    <xdr:to>
      <xdr:col>19</xdr:col>
      <xdr:colOff>177800</xdr:colOff>
      <xdr:row>84</xdr:row>
      <xdr:rowOff>72389</xdr:rowOff>
    </xdr:to>
    <xdr:cxnSp macro="">
      <xdr:nvCxnSpPr>
        <xdr:cNvPr id="202" name="直線コネクタ 201">
          <a:extLst>
            <a:ext uri="{FF2B5EF4-FFF2-40B4-BE49-F238E27FC236}">
              <a16:creationId xmlns:a16="http://schemas.microsoft.com/office/drawing/2014/main" id="{0019A983-84D6-4CA0-A39A-E12E3E55F0B5}"/>
            </a:ext>
          </a:extLst>
        </xdr:cNvPr>
        <xdr:cNvCxnSpPr/>
      </xdr:nvCxnSpPr>
      <xdr:spPr>
        <a:xfrm>
          <a:off x="2908300" y="14446250"/>
          <a:ext cx="8890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55880</xdr:rowOff>
    </xdr:from>
    <xdr:to>
      <xdr:col>10</xdr:col>
      <xdr:colOff>165100</xdr:colOff>
      <xdr:row>84</xdr:row>
      <xdr:rowOff>157480</xdr:rowOff>
    </xdr:to>
    <xdr:sp macro="" textlink="">
      <xdr:nvSpPr>
        <xdr:cNvPr id="203" name="楕円 202">
          <a:extLst>
            <a:ext uri="{FF2B5EF4-FFF2-40B4-BE49-F238E27FC236}">
              <a16:creationId xmlns:a16="http://schemas.microsoft.com/office/drawing/2014/main" id="{C418CEB5-CBC6-4F7F-993C-62609462E846}"/>
            </a:ext>
          </a:extLst>
        </xdr:cNvPr>
        <xdr:cNvSpPr/>
      </xdr:nvSpPr>
      <xdr:spPr>
        <a:xfrm>
          <a:off x="1968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44450</xdr:rowOff>
    </xdr:from>
    <xdr:to>
      <xdr:col>15</xdr:col>
      <xdr:colOff>50800</xdr:colOff>
      <xdr:row>84</xdr:row>
      <xdr:rowOff>106680</xdr:rowOff>
    </xdr:to>
    <xdr:cxnSp macro="">
      <xdr:nvCxnSpPr>
        <xdr:cNvPr id="204" name="直線コネクタ 203">
          <a:extLst>
            <a:ext uri="{FF2B5EF4-FFF2-40B4-BE49-F238E27FC236}">
              <a16:creationId xmlns:a16="http://schemas.microsoft.com/office/drawing/2014/main" id="{1DFA09C8-3B8D-444E-AC32-C69ACA0EB463}"/>
            </a:ext>
          </a:extLst>
        </xdr:cNvPr>
        <xdr:cNvCxnSpPr/>
      </xdr:nvCxnSpPr>
      <xdr:spPr>
        <a:xfrm flipV="1">
          <a:off x="2019300" y="14446250"/>
          <a:ext cx="889000" cy="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27939</xdr:rowOff>
    </xdr:from>
    <xdr:to>
      <xdr:col>6</xdr:col>
      <xdr:colOff>38100</xdr:colOff>
      <xdr:row>84</xdr:row>
      <xdr:rowOff>129539</xdr:rowOff>
    </xdr:to>
    <xdr:sp macro="" textlink="">
      <xdr:nvSpPr>
        <xdr:cNvPr id="205" name="楕円 204">
          <a:extLst>
            <a:ext uri="{FF2B5EF4-FFF2-40B4-BE49-F238E27FC236}">
              <a16:creationId xmlns:a16="http://schemas.microsoft.com/office/drawing/2014/main" id="{F1BF17EC-4CCD-49F6-B718-3E26706DF82B}"/>
            </a:ext>
          </a:extLst>
        </xdr:cNvPr>
        <xdr:cNvSpPr/>
      </xdr:nvSpPr>
      <xdr:spPr>
        <a:xfrm>
          <a:off x="1079500" y="1442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78739</xdr:rowOff>
    </xdr:from>
    <xdr:to>
      <xdr:col>10</xdr:col>
      <xdr:colOff>114300</xdr:colOff>
      <xdr:row>84</xdr:row>
      <xdr:rowOff>106680</xdr:rowOff>
    </xdr:to>
    <xdr:cxnSp macro="">
      <xdr:nvCxnSpPr>
        <xdr:cNvPr id="206" name="直線コネクタ 205">
          <a:extLst>
            <a:ext uri="{FF2B5EF4-FFF2-40B4-BE49-F238E27FC236}">
              <a16:creationId xmlns:a16="http://schemas.microsoft.com/office/drawing/2014/main" id="{232D4ABF-7EAD-4F18-B068-F27649B1EF67}"/>
            </a:ext>
          </a:extLst>
        </xdr:cNvPr>
        <xdr:cNvCxnSpPr/>
      </xdr:nvCxnSpPr>
      <xdr:spPr>
        <a:xfrm>
          <a:off x="1130300" y="14480539"/>
          <a:ext cx="8890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114316</xdr:rowOff>
    </xdr:from>
    <xdr:ext cx="405111" cy="259045"/>
    <xdr:sp macro="" textlink="">
      <xdr:nvSpPr>
        <xdr:cNvPr id="207" name="n_1mainValue【福祉施設】&#10;有形固定資産減価償却率">
          <a:extLst>
            <a:ext uri="{FF2B5EF4-FFF2-40B4-BE49-F238E27FC236}">
              <a16:creationId xmlns:a16="http://schemas.microsoft.com/office/drawing/2014/main" id="{DB724860-E046-460B-87F3-ED977732078A}"/>
            </a:ext>
          </a:extLst>
        </xdr:cNvPr>
        <xdr:cNvSpPr txBox="1"/>
      </xdr:nvSpPr>
      <xdr:spPr>
        <a:xfrm>
          <a:off x="3582044" y="1451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86377</xdr:rowOff>
    </xdr:from>
    <xdr:ext cx="405111" cy="259045"/>
    <xdr:sp macro="" textlink="">
      <xdr:nvSpPr>
        <xdr:cNvPr id="208" name="n_2mainValue【福祉施設】&#10;有形固定資産減価償却率">
          <a:extLst>
            <a:ext uri="{FF2B5EF4-FFF2-40B4-BE49-F238E27FC236}">
              <a16:creationId xmlns:a16="http://schemas.microsoft.com/office/drawing/2014/main" id="{818AFA80-BFCE-428F-8189-AB1CF6CEA469}"/>
            </a:ext>
          </a:extLst>
        </xdr:cNvPr>
        <xdr:cNvSpPr txBox="1"/>
      </xdr:nvSpPr>
      <xdr:spPr>
        <a:xfrm>
          <a:off x="2705744" y="14488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148607</xdr:rowOff>
    </xdr:from>
    <xdr:ext cx="405111" cy="259045"/>
    <xdr:sp macro="" textlink="">
      <xdr:nvSpPr>
        <xdr:cNvPr id="209" name="n_3mainValue【福祉施設】&#10;有形固定資産減価償却率">
          <a:extLst>
            <a:ext uri="{FF2B5EF4-FFF2-40B4-BE49-F238E27FC236}">
              <a16:creationId xmlns:a16="http://schemas.microsoft.com/office/drawing/2014/main" id="{A77A311A-927F-4EE6-9B31-493725DF888F}"/>
            </a:ext>
          </a:extLst>
        </xdr:cNvPr>
        <xdr:cNvSpPr txBox="1"/>
      </xdr:nvSpPr>
      <xdr:spPr>
        <a:xfrm>
          <a:off x="1816744" y="1455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120666</xdr:rowOff>
    </xdr:from>
    <xdr:ext cx="405111" cy="259045"/>
    <xdr:sp macro="" textlink="">
      <xdr:nvSpPr>
        <xdr:cNvPr id="210" name="n_4mainValue【福祉施設】&#10;有形固定資産減価償却率">
          <a:extLst>
            <a:ext uri="{FF2B5EF4-FFF2-40B4-BE49-F238E27FC236}">
              <a16:creationId xmlns:a16="http://schemas.microsoft.com/office/drawing/2014/main" id="{3C8CD55B-DB16-47E3-AD6D-8163FEB668F7}"/>
            </a:ext>
          </a:extLst>
        </xdr:cNvPr>
        <xdr:cNvSpPr txBox="1"/>
      </xdr:nvSpPr>
      <xdr:spPr>
        <a:xfrm>
          <a:off x="927744" y="14522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1" name="正方形/長方形 210">
          <a:extLst>
            <a:ext uri="{FF2B5EF4-FFF2-40B4-BE49-F238E27FC236}">
              <a16:creationId xmlns:a16="http://schemas.microsoft.com/office/drawing/2014/main" id="{6FBDE596-BE2C-4353-ABE2-AD1F2104FAB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2" name="正方形/長方形 211">
          <a:extLst>
            <a:ext uri="{FF2B5EF4-FFF2-40B4-BE49-F238E27FC236}">
              <a16:creationId xmlns:a16="http://schemas.microsoft.com/office/drawing/2014/main" id="{1B2AC9DE-B254-44E7-BAAB-B626C64B4B2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3" name="正方形/長方形 212">
          <a:extLst>
            <a:ext uri="{FF2B5EF4-FFF2-40B4-BE49-F238E27FC236}">
              <a16:creationId xmlns:a16="http://schemas.microsoft.com/office/drawing/2014/main" id="{CA6C07E9-400B-4D3E-8286-57475AAA0C5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4" name="正方形/長方形 213">
          <a:extLst>
            <a:ext uri="{FF2B5EF4-FFF2-40B4-BE49-F238E27FC236}">
              <a16:creationId xmlns:a16="http://schemas.microsoft.com/office/drawing/2014/main" id="{97BA1994-C89C-42F6-83A8-6EC777370AA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5" name="正方形/長方形 214">
          <a:extLst>
            <a:ext uri="{FF2B5EF4-FFF2-40B4-BE49-F238E27FC236}">
              <a16:creationId xmlns:a16="http://schemas.microsoft.com/office/drawing/2014/main" id="{9E26A5F0-26D0-4A5B-9F10-764FE509B67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6" name="正方形/長方形 215">
          <a:extLst>
            <a:ext uri="{FF2B5EF4-FFF2-40B4-BE49-F238E27FC236}">
              <a16:creationId xmlns:a16="http://schemas.microsoft.com/office/drawing/2014/main" id="{A39FCB8E-6505-43AD-8F86-730D92B3613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7" name="正方形/長方形 216">
          <a:extLst>
            <a:ext uri="{FF2B5EF4-FFF2-40B4-BE49-F238E27FC236}">
              <a16:creationId xmlns:a16="http://schemas.microsoft.com/office/drawing/2014/main" id="{5E03C818-181A-4687-98D6-1D47C87172C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8" name="正方形/長方形 217">
          <a:extLst>
            <a:ext uri="{FF2B5EF4-FFF2-40B4-BE49-F238E27FC236}">
              <a16:creationId xmlns:a16="http://schemas.microsoft.com/office/drawing/2014/main" id="{075E0C94-1311-47C2-AAC6-0337AB8F395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9" name="テキスト ボックス 218">
          <a:extLst>
            <a:ext uri="{FF2B5EF4-FFF2-40B4-BE49-F238E27FC236}">
              <a16:creationId xmlns:a16="http://schemas.microsoft.com/office/drawing/2014/main" id="{E3DC9C7A-A06A-427E-913D-375820CB5B1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0" name="直線コネクタ 219">
          <a:extLst>
            <a:ext uri="{FF2B5EF4-FFF2-40B4-BE49-F238E27FC236}">
              <a16:creationId xmlns:a16="http://schemas.microsoft.com/office/drawing/2014/main" id="{D79FA13B-6A80-4B43-BD87-9086A4289EE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21" name="直線コネクタ 220">
          <a:extLst>
            <a:ext uri="{FF2B5EF4-FFF2-40B4-BE49-F238E27FC236}">
              <a16:creationId xmlns:a16="http://schemas.microsoft.com/office/drawing/2014/main" id="{43C03DA4-780B-47EB-8E4A-2D53FA8BD8FF}"/>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22" name="テキスト ボックス 221">
          <a:extLst>
            <a:ext uri="{FF2B5EF4-FFF2-40B4-BE49-F238E27FC236}">
              <a16:creationId xmlns:a16="http://schemas.microsoft.com/office/drawing/2014/main" id="{39D39203-E1CD-4677-99C7-36313E96DF0D}"/>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23" name="直線コネクタ 222">
          <a:extLst>
            <a:ext uri="{FF2B5EF4-FFF2-40B4-BE49-F238E27FC236}">
              <a16:creationId xmlns:a16="http://schemas.microsoft.com/office/drawing/2014/main" id="{D713D493-D8F8-42AC-B98B-66655557EB0C}"/>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24" name="テキスト ボックス 223">
          <a:extLst>
            <a:ext uri="{FF2B5EF4-FFF2-40B4-BE49-F238E27FC236}">
              <a16:creationId xmlns:a16="http://schemas.microsoft.com/office/drawing/2014/main" id="{EA8E3A15-AB66-48F4-B42D-E10CB60EC74A}"/>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25" name="直線コネクタ 224">
          <a:extLst>
            <a:ext uri="{FF2B5EF4-FFF2-40B4-BE49-F238E27FC236}">
              <a16:creationId xmlns:a16="http://schemas.microsoft.com/office/drawing/2014/main" id="{A44FA4FB-C072-4B4B-9CA2-F1F34016A768}"/>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26" name="テキスト ボックス 225">
          <a:extLst>
            <a:ext uri="{FF2B5EF4-FFF2-40B4-BE49-F238E27FC236}">
              <a16:creationId xmlns:a16="http://schemas.microsoft.com/office/drawing/2014/main" id="{2C44B0E7-CB3F-449D-B127-B4FE7D48871E}"/>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27" name="直線コネクタ 226">
          <a:extLst>
            <a:ext uri="{FF2B5EF4-FFF2-40B4-BE49-F238E27FC236}">
              <a16:creationId xmlns:a16="http://schemas.microsoft.com/office/drawing/2014/main" id="{F47C6F8F-EB34-4989-957F-F5A9857C5374}"/>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28" name="テキスト ボックス 227">
          <a:extLst>
            <a:ext uri="{FF2B5EF4-FFF2-40B4-BE49-F238E27FC236}">
              <a16:creationId xmlns:a16="http://schemas.microsoft.com/office/drawing/2014/main" id="{3E92873E-BD66-4621-9B64-F786D4A3E10D}"/>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29" name="直線コネクタ 228">
          <a:extLst>
            <a:ext uri="{FF2B5EF4-FFF2-40B4-BE49-F238E27FC236}">
              <a16:creationId xmlns:a16="http://schemas.microsoft.com/office/drawing/2014/main" id="{1B158515-97F1-452B-9847-5B6766F7C41D}"/>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0" name="テキスト ボックス 229">
          <a:extLst>
            <a:ext uri="{FF2B5EF4-FFF2-40B4-BE49-F238E27FC236}">
              <a16:creationId xmlns:a16="http://schemas.microsoft.com/office/drawing/2014/main" id="{386622CB-54ED-4750-B8F9-A7471CD482B6}"/>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1" name="直線コネクタ 230">
          <a:extLst>
            <a:ext uri="{FF2B5EF4-FFF2-40B4-BE49-F238E27FC236}">
              <a16:creationId xmlns:a16="http://schemas.microsoft.com/office/drawing/2014/main" id="{B6FA802A-26E2-4A62-8E12-A762BE7A458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32" name="テキスト ボックス 231">
          <a:extLst>
            <a:ext uri="{FF2B5EF4-FFF2-40B4-BE49-F238E27FC236}">
              <a16:creationId xmlns:a16="http://schemas.microsoft.com/office/drawing/2014/main" id="{5CE7016F-5C31-4AA6-8587-ADD030C3202F}"/>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3" name="【福祉施設】&#10;一人当たり面積グラフ枠">
          <a:extLst>
            <a:ext uri="{FF2B5EF4-FFF2-40B4-BE49-F238E27FC236}">
              <a16:creationId xmlns:a16="http://schemas.microsoft.com/office/drawing/2014/main" id="{DAD6C46A-CF42-433E-BBF8-FB6B7F9FA2C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22098</xdr:rowOff>
    </xdr:from>
    <xdr:to>
      <xdr:col>54</xdr:col>
      <xdr:colOff>189865</xdr:colOff>
      <xdr:row>86</xdr:row>
      <xdr:rowOff>106871</xdr:rowOff>
    </xdr:to>
    <xdr:cxnSp macro="">
      <xdr:nvCxnSpPr>
        <xdr:cNvPr id="234" name="直線コネクタ 233">
          <a:extLst>
            <a:ext uri="{FF2B5EF4-FFF2-40B4-BE49-F238E27FC236}">
              <a16:creationId xmlns:a16="http://schemas.microsoft.com/office/drawing/2014/main" id="{631E0441-18AE-4F7B-B2E1-3DC23616409D}"/>
            </a:ext>
          </a:extLst>
        </xdr:cNvPr>
        <xdr:cNvCxnSpPr/>
      </xdr:nvCxnSpPr>
      <xdr:spPr>
        <a:xfrm flipV="1">
          <a:off x="10476865" y="13566648"/>
          <a:ext cx="0" cy="1284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110698</xdr:rowOff>
    </xdr:from>
    <xdr:ext cx="469744" cy="259045"/>
    <xdr:sp macro="" textlink="">
      <xdr:nvSpPr>
        <xdr:cNvPr id="235" name="【福祉施設】&#10;一人当たり面積最小値テキスト">
          <a:extLst>
            <a:ext uri="{FF2B5EF4-FFF2-40B4-BE49-F238E27FC236}">
              <a16:creationId xmlns:a16="http://schemas.microsoft.com/office/drawing/2014/main" id="{AECBC402-FB0E-4A6B-84F8-37C0F31A29E8}"/>
            </a:ext>
          </a:extLst>
        </xdr:cNvPr>
        <xdr:cNvSpPr txBox="1"/>
      </xdr:nvSpPr>
      <xdr:spPr>
        <a:xfrm>
          <a:off x="10515600" y="14855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106871</xdr:rowOff>
    </xdr:from>
    <xdr:to>
      <xdr:col>55</xdr:col>
      <xdr:colOff>88900</xdr:colOff>
      <xdr:row>86</xdr:row>
      <xdr:rowOff>106871</xdr:rowOff>
    </xdr:to>
    <xdr:cxnSp macro="">
      <xdr:nvCxnSpPr>
        <xdr:cNvPr id="236" name="直線コネクタ 235">
          <a:extLst>
            <a:ext uri="{FF2B5EF4-FFF2-40B4-BE49-F238E27FC236}">
              <a16:creationId xmlns:a16="http://schemas.microsoft.com/office/drawing/2014/main" id="{D450D225-1270-4E31-8EDC-E4B1A3834841}"/>
            </a:ext>
          </a:extLst>
        </xdr:cNvPr>
        <xdr:cNvCxnSpPr/>
      </xdr:nvCxnSpPr>
      <xdr:spPr>
        <a:xfrm>
          <a:off x="10388600" y="1485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140225</xdr:rowOff>
    </xdr:from>
    <xdr:ext cx="469744" cy="259045"/>
    <xdr:sp macro="" textlink="">
      <xdr:nvSpPr>
        <xdr:cNvPr id="237" name="【福祉施設】&#10;一人当たり面積最大値テキスト">
          <a:extLst>
            <a:ext uri="{FF2B5EF4-FFF2-40B4-BE49-F238E27FC236}">
              <a16:creationId xmlns:a16="http://schemas.microsoft.com/office/drawing/2014/main" id="{D36B494B-036C-484A-B293-4036D6068593}"/>
            </a:ext>
          </a:extLst>
        </xdr:cNvPr>
        <xdr:cNvSpPr txBox="1"/>
      </xdr:nvSpPr>
      <xdr:spPr>
        <a:xfrm>
          <a:off x="10515600" y="1334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22098</xdr:rowOff>
    </xdr:from>
    <xdr:to>
      <xdr:col>55</xdr:col>
      <xdr:colOff>88900</xdr:colOff>
      <xdr:row>79</xdr:row>
      <xdr:rowOff>22098</xdr:rowOff>
    </xdr:to>
    <xdr:cxnSp macro="">
      <xdr:nvCxnSpPr>
        <xdr:cNvPr id="238" name="直線コネクタ 237">
          <a:extLst>
            <a:ext uri="{FF2B5EF4-FFF2-40B4-BE49-F238E27FC236}">
              <a16:creationId xmlns:a16="http://schemas.microsoft.com/office/drawing/2014/main" id="{E1CB0FE6-27D9-46DC-A8BB-FEF6608453B9}"/>
            </a:ext>
          </a:extLst>
        </xdr:cNvPr>
        <xdr:cNvCxnSpPr/>
      </xdr:nvCxnSpPr>
      <xdr:spPr>
        <a:xfrm>
          <a:off x="10388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103140</xdr:rowOff>
    </xdr:from>
    <xdr:ext cx="469744" cy="259045"/>
    <xdr:sp macro="" textlink="">
      <xdr:nvSpPr>
        <xdr:cNvPr id="239" name="【福祉施設】&#10;一人当たり面積平均値テキスト">
          <a:extLst>
            <a:ext uri="{FF2B5EF4-FFF2-40B4-BE49-F238E27FC236}">
              <a16:creationId xmlns:a16="http://schemas.microsoft.com/office/drawing/2014/main" id="{9B26E3E3-08D0-4AF3-A046-84C876E31BA7}"/>
            </a:ext>
          </a:extLst>
        </xdr:cNvPr>
        <xdr:cNvSpPr txBox="1"/>
      </xdr:nvSpPr>
      <xdr:spPr>
        <a:xfrm>
          <a:off x="10515600" y="14504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80263</xdr:rowOff>
    </xdr:from>
    <xdr:to>
      <xdr:col>55</xdr:col>
      <xdr:colOff>50800</xdr:colOff>
      <xdr:row>86</xdr:row>
      <xdr:rowOff>10413</xdr:rowOff>
    </xdr:to>
    <xdr:sp macro="" textlink="">
      <xdr:nvSpPr>
        <xdr:cNvPr id="240" name="フローチャート: 判断 239">
          <a:extLst>
            <a:ext uri="{FF2B5EF4-FFF2-40B4-BE49-F238E27FC236}">
              <a16:creationId xmlns:a16="http://schemas.microsoft.com/office/drawing/2014/main" id="{51BF57FF-2BA2-49C2-87A7-C2340192CF99}"/>
            </a:ext>
          </a:extLst>
        </xdr:cNvPr>
        <xdr:cNvSpPr/>
      </xdr:nvSpPr>
      <xdr:spPr>
        <a:xfrm>
          <a:off x="10426700" y="146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93599</xdr:rowOff>
    </xdr:from>
    <xdr:to>
      <xdr:col>50</xdr:col>
      <xdr:colOff>165100</xdr:colOff>
      <xdr:row>86</xdr:row>
      <xdr:rowOff>23749</xdr:rowOff>
    </xdr:to>
    <xdr:sp macro="" textlink="">
      <xdr:nvSpPr>
        <xdr:cNvPr id="241" name="フローチャート: 判断 240">
          <a:extLst>
            <a:ext uri="{FF2B5EF4-FFF2-40B4-BE49-F238E27FC236}">
              <a16:creationId xmlns:a16="http://schemas.microsoft.com/office/drawing/2014/main" id="{466BD62B-746F-4DD5-AF33-7B8A7A687BE6}"/>
            </a:ext>
          </a:extLst>
        </xdr:cNvPr>
        <xdr:cNvSpPr/>
      </xdr:nvSpPr>
      <xdr:spPr>
        <a:xfrm>
          <a:off x="9588500" y="1466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40276</xdr:rowOff>
    </xdr:from>
    <xdr:ext cx="469744" cy="259045"/>
    <xdr:sp macro="" textlink="">
      <xdr:nvSpPr>
        <xdr:cNvPr id="242" name="n_1aveValue【福祉施設】&#10;一人当たり面積">
          <a:extLst>
            <a:ext uri="{FF2B5EF4-FFF2-40B4-BE49-F238E27FC236}">
              <a16:creationId xmlns:a16="http://schemas.microsoft.com/office/drawing/2014/main" id="{4B25CFE3-386A-4D0E-83A9-AAA96D69557B}"/>
            </a:ext>
          </a:extLst>
        </xdr:cNvPr>
        <xdr:cNvSpPr txBox="1"/>
      </xdr:nvSpPr>
      <xdr:spPr>
        <a:xfrm>
          <a:off x="9391727" y="1444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103887</xdr:rowOff>
    </xdr:from>
    <xdr:to>
      <xdr:col>46</xdr:col>
      <xdr:colOff>38100</xdr:colOff>
      <xdr:row>86</xdr:row>
      <xdr:rowOff>34037</xdr:rowOff>
    </xdr:to>
    <xdr:sp macro="" textlink="">
      <xdr:nvSpPr>
        <xdr:cNvPr id="243" name="フローチャート: 判断 242">
          <a:extLst>
            <a:ext uri="{FF2B5EF4-FFF2-40B4-BE49-F238E27FC236}">
              <a16:creationId xmlns:a16="http://schemas.microsoft.com/office/drawing/2014/main" id="{4D06A2A9-F741-4187-BA50-C9D9614A49A4}"/>
            </a:ext>
          </a:extLst>
        </xdr:cNvPr>
        <xdr:cNvSpPr/>
      </xdr:nvSpPr>
      <xdr:spPr>
        <a:xfrm>
          <a:off x="8699500" y="1467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84</xdr:row>
      <xdr:rowOff>50564</xdr:rowOff>
    </xdr:from>
    <xdr:ext cx="469744" cy="259045"/>
    <xdr:sp macro="" textlink="">
      <xdr:nvSpPr>
        <xdr:cNvPr id="244" name="n_2aveValue【福祉施設】&#10;一人当たり面積">
          <a:extLst>
            <a:ext uri="{FF2B5EF4-FFF2-40B4-BE49-F238E27FC236}">
              <a16:creationId xmlns:a16="http://schemas.microsoft.com/office/drawing/2014/main" id="{4E5BA4C3-BA46-4A94-9D96-0D320E9BC7AD}"/>
            </a:ext>
          </a:extLst>
        </xdr:cNvPr>
        <xdr:cNvSpPr txBox="1"/>
      </xdr:nvSpPr>
      <xdr:spPr>
        <a:xfrm>
          <a:off x="8515427" y="14452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92075</xdr:rowOff>
    </xdr:from>
    <xdr:to>
      <xdr:col>41</xdr:col>
      <xdr:colOff>101600</xdr:colOff>
      <xdr:row>86</xdr:row>
      <xdr:rowOff>22225</xdr:rowOff>
    </xdr:to>
    <xdr:sp macro="" textlink="">
      <xdr:nvSpPr>
        <xdr:cNvPr id="245" name="フローチャート: 判断 244">
          <a:extLst>
            <a:ext uri="{FF2B5EF4-FFF2-40B4-BE49-F238E27FC236}">
              <a16:creationId xmlns:a16="http://schemas.microsoft.com/office/drawing/2014/main" id="{F1D91216-836F-4D12-AAEC-3340041A76E9}"/>
            </a:ext>
          </a:extLst>
        </xdr:cNvPr>
        <xdr:cNvSpPr/>
      </xdr:nvSpPr>
      <xdr:spPr>
        <a:xfrm>
          <a:off x="7810500" y="14665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84</xdr:row>
      <xdr:rowOff>38752</xdr:rowOff>
    </xdr:from>
    <xdr:ext cx="469744" cy="259045"/>
    <xdr:sp macro="" textlink="">
      <xdr:nvSpPr>
        <xdr:cNvPr id="246" name="n_3aveValue【福祉施設】&#10;一人当たり面積">
          <a:extLst>
            <a:ext uri="{FF2B5EF4-FFF2-40B4-BE49-F238E27FC236}">
              <a16:creationId xmlns:a16="http://schemas.microsoft.com/office/drawing/2014/main" id="{A3D83F9B-DC1B-4FA9-A796-4EF4E92A00F6}"/>
            </a:ext>
          </a:extLst>
        </xdr:cNvPr>
        <xdr:cNvSpPr txBox="1"/>
      </xdr:nvSpPr>
      <xdr:spPr>
        <a:xfrm>
          <a:off x="7626427" y="14440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85</xdr:row>
      <xdr:rowOff>100837</xdr:rowOff>
    </xdr:from>
    <xdr:to>
      <xdr:col>36</xdr:col>
      <xdr:colOff>165100</xdr:colOff>
      <xdr:row>86</xdr:row>
      <xdr:rowOff>30987</xdr:rowOff>
    </xdr:to>
    <xdr:sp macro="" textlink="">
      <xdr:nvSpPr>
        <xdr:cNvPr id="247" name="フローチャート: 判断 246">
          <a:extLst>
            <a:ext uri="{FF2B5EF4-FFF2-40B4-BE49-F238E27FC236}">
              <a16:creationId xmlns:a16="http://schemas.microsoft.com/office/drawing/2014/main" id="{6E8439D4-CC34-446C-81DF-06CCF1A7A4CB}"/>
            </a:ext>
          </a:extLst>
        </xdr:cNvPr>
        <xdr:cNvSpPr/>
      </xdr:nvSpPr>
      <xdr:spPr>
        <a:xfrm>
          <a:off x="6921500" y="1467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84</xdr:row>
      <xdr:rowOff>47514</xdr:rowOff>
    </xdr:from>
    <xdr:ext cx="469744" cy="259045"/>
    <xdr:sp macro="" textlink="">
      <xdr:nvSpPr>
        <xdr:cNvPr id="248" name="n_4aveValue【福祉施設】&#10;一人当たり面積">
          <a:extLst>
            <a:ext uri="{FF2B5EF4-FFF2-40B4-BE49-F238E27FC236}">
              <a16:creationId xmlns:a16="http://schemas.microsoft.com/office/drawing/2014/main" id="{1FA464E1-427E-4AD8-8BFC-E4E72E5BC89A}"/>
            </a:ext>
          </a:extLst>
        </xdr:cNvPr>
        <xdr:cNvSpPr txBox="1"/>
      </xdr:nvSpPr>
      <xdr:spPr>
        <a:xfrm>
          <a:off x="6737427" y="1444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49" name="テキスト ボックス 248">
          <a:extLst>
            <a:ext uri="{FF2B5EF4-FFF2-40B4-BE49-F238E27FC236}">
              <a16:creationId xmlns:a16="http://schemas.microsoft.com/office/drawing/2014/main" id="{1BE9DA1A-7A7C-4E34-A9E3-C41A5415371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0" name="テキスト ボックス 249">
          <a:extLst>
            <a:ext uri="{FF2B5EF4-FFF2-40B4-BE49-F238E27FC236}">
              <a16:creationId xmlns:a16="http://schemas.microsoft.com/office/drawing/2014/main" id="{321FA8B7-D178-470E-9E1A-1338C3CE6E9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B8C41BE3-F0F0-4949-988C-47C0C69A2AA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8E02AB36-0DB7-42A3-BEFB-EDA87C04384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70C3288B-2847-400E-83ED-DA531286E30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142367</xdr:rowOff>
    </xdr:from>
    <xdr:to>
      <xdr:col>55</xdr:col>
      <xdr:colOff>50800</xdr:colOff>
      <xdr:row>86</xdr:row>
      <xdr:rowOff>72517</xdr:rowOff>
    </xdr:to>
    <xdr:sp macro="" textlink="">
      <xdr:nvSpPr>
        <xdr:cNvPr id="254" name="楕円 253">
          <a:extLst>
            <a:ext uri="{FF2B5EF4-FFF2-40B4-BE49-F238E27FC236}">
              <a16:creationId xmlns:a16="http://schemas.microsoft.com/office/drawing/2014/main" id="{351A22EC-B1DE-46E4-BAA8-7D063FDBE62B}"/>
            </a:ext>
          </a:extLst>
        </xdr:cNvPr>
        <xdr:cNvSpPr/>
      </xdr:nvSpPr>
      <xdr:spPr>
        <a:xfrm>
          <a:off x="10426700" y="1471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58691</xdr:rowOff>
    </xdr:from>
    <xdr:ext cx="469744" cy="259045"/>
    <xdr:sp macro="" textlink="">
      <xdr:nvSpPr>
        <xdr:cNvPr id="255" name="【福祉施設】&#10;一人当たり面積該当値テキスト">
          <a:extLst>
            <a:ext uri="{FF2B5EF4-FFF2-40B4-BE49-F238E27FC236}">
              <a16:creationId xmlns:a16="http://schemas.microsoft.com/office/drawing/2014/main" id="{D5A5D7B6-232A-4243-920D-9F0F14E7112E}"/>
            </a:ext>
          </a:extLst>
        </xdr:cNvPr>
        <xdr:cNvSpPr txBox="1"/>
      </xdr:nvSpPr>
      <xdr:spPr>
        <a:xfrm>
          <a:off x="10515600" y="1463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142176</xdr:rowOff>
    </xdr:from>
    <xdr:to>
      <xdr:col>50</xdr:col>
      <xdr:colOff>165100</xdr:colOff>
      <xdr:row>86</xdr:row>
      <xdr:rowOff>72326</xdr:rowOff>
    </xdr:to>
    <xdr:sp macro="" textlink="">
      <xdr:nvSpPr>
        <xdr:cNvPr id="256" name="楕円 255">
          <a:extLst>
            <a:ext uri="{FF2B5EF4-FFF2-40B4-BE49-F238E27FC236}">
              <a16:creationId xmlns:a16="http://schemas.microsoft.com/office/drawing/2014/main" id="{1238D5DC-4482-4C5F-B339-451D20B20177}"/>
            </a:ext>
          </a:extLst>
        </xdr:cNvPr>
        <xdr:cNvSpPr/>
      </xdr:nvSpPr>
      <xdr:spPr>
        <a:xfrm>
          <a:off x="9588500" y="1471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21526</xdr:rowOff>
    </xdr:from>
    <xdr:to>
      <xdr:col>55</xdr:col>
      <xdr:colOff>0</xdr:colOff>
      <xdr:row>86</xdr:row>
      <xdr:rowOff>21717</xdr:rowOff>
    </xdr:to>
    <xdr:cxnSp macro="">
      <xdr:nvCxnSpPr>
        <xdr:cNvPr id="257" name="直線コネクタ 256">
          <a:extLst>
            <a:ext uri="{FF2B5EF4-FFF2-40B4-BE49-F238E27FC236}">
              <a16:creationId xmlns:a16="http://schemas.microsoft.com/office/drawing/2014/main" id="{8BA666D5-E1EF-4756-8CF4-370DE60F9C21}"/>
            </a:ext>
          </a:extLst>
        </xdr:cNvPr>
        <xdr:cNvCxnSpPr/>
      </xdr:nvCxnSpPr>
      <xdr:spPr>
        <a:xfrm>
          <a:off x="9639300" y="14766226"/>
          <a:ext cx="8382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144081</xdr:rowOff>
    </xdr:from>
    <xdr:to>
      <xdr:col>46</xdr:col>
      <xdr:colOff>38100</xdr:colOff>
      <xdr:row>86</xdr:row>
      <xdr:rowOff>74231</xdr:rowOff>
    </xdr:to>
    <xdr:sp macro="" textlink="">
      <xdr:nvSpPr>
        <xdr:cNvPr id="258" name="楕円 257">
          <a:extLst>
            <a:ext uri="{FF2B5EF4-FFF2-40B4-BE49-F238E27FC236}">
              <a16:creationId xmlns:a16="http://schemas.microsoft.com/office/drawing/2014/main" id="{37E78549-6B57-41EA-A0A9-5607D2AA3E59}"/>
            </a:ext>
          </a:extLst>
        </xdr:cNvPr>
        <xdr:cNvSpPr/>
      </xdr:nvSpPr>
      <xdr:spPr>
        <a:xfrm>
          <a:off x="8699500" y="1471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21526</xdr:rowOff>
    </xdr:from>
    <xdr:to>
      <xdr:col>50</xdr:col>
      <xdr:colOff>114300</xdr:colOff>
      <xdr:row>86</xdr:row>
      <xdr:rowOff>23431</xdr:rowOff>
    </xdr:to>
    <xdr:cxnSp macro="">
      <xdr:nvCxnSpPr>
        <xdr:cNvPr id="259" name="直線コネクタ 258">
          <a:extLst>
            <a:ext uri="{FF2B5EF4-FFF2-40B4-BE49-F238E27FC236}">
              <a16:creationId xmlns:a16="http://schemas.microsoft.com/office/drawing/2014/main" id="{88609676-2D12-4D98-A02E-C778E9BE771A}"/>
            </a:ext>
          </a:extLst>
        </xdr:cNvPr>
        <xdr:cNvCxnSpPr/>
      </xdr:nvCxnSpPr>
      <xdr:spPr>
        <a:xfrm flipV="1">
          <a:off x="8750300" y="14766226"/>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143511</xdr:rowOff>
    </xdr:from>
    <xdr:to>
      <xdr:col>41</xdr:col>
      <xdr:colOff>101600</xdr:colOff>
      <xdr:row>86</xdr:row>
      <xdr:rowOff>73661</xdr:rowOff>
    </xdr:to>
    <xdr:sp macro="" textlink="">
      <xdr:nvSpPr>
        <xdr:cNvPr id="260" name="楕円 259">
          <a:extLst>
            <a:ext uri="{FF2B5EF4-FFF2-40B4-BE49-F238E27FC236}">
              <a16:creationId xmlns:a16="http://schemas.microsoft.com/office/drawing/2014/main" id="{FF09F2FD-939A-4567-8898-F228783386D8}"/>
            </a:ext>
          </a:extLst>
        </xdr:cNvPr>
        <xdr:cNvSpPr/>
      </xdr:nvSpPr>
      <xdr:spPr>
        <a:xfrm>
          <a:off x="7810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22861</xdr:rowOff>
    </xdr:from>
    <xdr:to>
      <xdr:col>45</xdr:col>
      <xdr:colOff>177800</xdr:colOff>
      <xdr:row>86</xdr:row>
      <xdr:rowOff>23431</xdr:rowOff>
    </xdr:to>
    <xdr:cxnSp macro="">
      <xdr:nvCxnSpPr>
        <xdr:cNvPr id="261" name="直線コネクタ 260">
          <a:extLst>
            <a:ext uri="{FF2B5EF4-FFF2-40B4-BE49-F238E27FC236}">
              <a16:creationId xmlns:a16="http://schemas.microsoft.com/office/drawing/2014/main" id="{CF0CB343-3E96-4458-A24E-20DE7D36CFCE}"/>
            </a:ext>
          </a:extLst>
        </xdr:cNvPr>
        <xdr:cNvCxnSpPr/>
      </xdr:nvCxnSpPr>
      <xdr:spPr>
        <a:xfrm>
          <a:off x="7861300" y="14767561"/>
          <a:ext cx="88900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144653</xdr:rowOff>
    </xdr:from>
    <xdr:to>
      <xdr:col>36</xdr:col>
      <xdr:colOff>165100</xdr:colOff>
      <xdr:row>86</xdr:row>
      <xdr:rowOff>74803</xdr:rowOff>
    </xdr:to>
    <xdr:sp macro="" textlink="">
      <xdr:nvSpPr>
        <xdr:cNvPr id="262" name="楕円 261">
          <a:extLst>
            <a:ext uri="{FF2B5EF4-FFF2-40B4-BE49-F238E27FC236}">
              <a16:creationId xmlns:a16="http://schemas.microsoft.com/office/drawing/2014/main" id="{B4F235DB-1BF6-4430-8A01-6497DE80E5E6}"/>
            </a:ext>
          </a:extLst>
        </xdr:cNvPr>
        <xdr:cNvSpPr/>
      </xdr:nvSpPr>
      <xdr:spPr>
        <a:xfrm>
          <a:off x="6921500" y="1471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22861</xdr:rowOff>
    </xdr:from>
    <xdr:to>
      <xdr:col>41</xdr:col>
      <xdr:colOff>50800</xdr:colOff>
      <xdr:row>86</xdr:row>
      <xdr:rowOff>24003</xdr:rowOff>
    </xdr:to>
    <xdr:cxnSp macro="">
      <xdr:nvCxnSpPr>
        <xdr:cNvPr id="263" name="直線コネクタ 262">
          <a:extLst>
            <a:ext uri="{FF2B5EF4-FFF2-40B4-BE49-F238E27FC236}">
              <a16:creationId xmlns:a16="http://schemas.microsoft.com/office/drawing/2014/main" id="{0255DD28-1B54-45A4-A7F1-ADD83968FBB4}"/>
            </a:ext>
          </a:extLst>
        </xdr:cNvPr>
        <xdr:cNvCxnSpPr/>
      </xdr:nvCxnSpPr>
      <xdr:spPr>
        <a:xfrm flipV="1">
          <a:off x="6972300" y="14767561"/>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63453</xdr:rowOff>
    </xdr:from>
    <xdr:ext cx="469744" cy="259045"/>
    <xdr:sp macro="" textlink="">
      <xdr:nvSpPr>
        <xdr:cNvPr id="264" name="n_1mainValue【福祉施設】&#10;一人当たり面積">
          <a:extLst>
            <a:ext uri="{FF2B5EF4-FFF2-40B4-BE49-F238E27FC236}">
              <a16:creationId xmlns:a16="http://schemas.microsoft.com/office/drawing/2014/main" id="{EEDEC0C7-7BB4-43D2-B017-D5EC07EF9A10}"/>
            </a:ext>
          </a:extLst>
        </xdr:cNvPr>
        <xdr:cNvSpPr txBox="1"/>
      </xdr:nvSpPr>
      <xdr:spPr>
        <a:xfrm>
          <a:off x="9391727" y="1480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65358</xdr:rowOff>
    </xdr:from>
    <xdr:ext cx="469744" cy="259045"/>
    <xdr:sp macro="" textlink="">
      <xdr:nvSpPr>
        <xdr:cNvPr id="265" name="n_2mainValue【福祉施設】&#10;一人当たり面積">
          <a:extLst>
            <a:ext uri="{FF2B5EF4-FFF2-40B4-BE49-F238E27FC236}">
              <a16:creationId xmlns:a16="http://schemas.microsoft.com/office/drawing/2014/main" id="{B97EA6EA-106B-4BF3-BE5E-872C22A479A9}"/>
            </a:ext>
          </a:extLst>
        </xdr:cNvPr>
        <xdr:cNvSpPr txBox="1"/>
      </xdr:nvSpPr>
      <xdr:spPr>
        <a:xfrm>
          <a:off x="8515427" y="14810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64788</xdr:rowOff>
    </xdr:from>
    <xdr:ext cx="469744" cy="259045"/>
    <xdr:sp macro="" textlink="">
      <xdr:nvSpPr>
        <xdr:cNvPr id="266" name="n_3mainValue【福祉施設】&#10;一人当たり面積">
          <a:extLst>
            <a:ext uri="{FF2B5EF4-FFF2-40B4-BE49-F238E27FC236}">
              <a16:creationId xmlns:a16="http://schemas.microsoft.com/office/drawing/2014/main" id="{C97FA859-833E-43C4-AB02-044F7626FADF}"/>
            </a:ext>
          </a:extLst>
        </xdr:cNvPr>
        <xdr:cNvSpPr txBox="1"/>
      </xdr:nvSpPr>
      <xdr:spPr>
        <a:xfrm>
          <a:off x="7626427"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65930</xdr:rowOff>
    </xdr:from>
    <xdr:ext cx="469744" cy="259045"/>
    <xdr:sp macro="" textlink="">
      <xdr:nvSpPr>
        <xdr:cNvPr id="267" name="n_4mainValue【福祉施設】&#10;一人当たり面積">
          <a:extLst>
            <a:ext uri="{FF2B5EF4-FFF2-40B4-BE49-F238E27FC236}">
              <a16:creationId xmlns:a16="http://schemas.microsoft.com/office/drawing/2014/main" id="{90D1259C-73EB-4D24-B2EF-022EE467500A}"/>
            </a:ext>
          </a:extLst>
        </xdr:cNvPr>
        <xdr:cNvSpPr txBox="1"/>
      </xdr:nvSpPr>
      <xdr:spPr>
        <a:xfrm>
          <a:off x="6737427" y="1481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68" name="正方形/長方形 267">
          <a:extLst>
            <a:ext uri="{FF2B5EF4-FFF2-40B4-BE49-F238E27FC236}">
              <a16:creationId xmlns:a16="http://schemas.microsoft.com/office/drawing/2014/main" id="{FFE4A7D0-B483-48BA-A6C4-0DFDB965197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9" name="正方形/長方形 268">
          <a:extLst>
            <a:ext uri="{FF2B5EF4-FFF2-40B4-BE49-F238E27FC236}">
              <a16:creationId xmlns:a16="http://schemas.microsoft.com/office/drawing/2014/main" id="{C0E278CA-8CCF-4392-B1E5-AF88686D24C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0" name="正方形/長方形 269">
          <a:extLst>
            <a:ext uri="{FF2B5EF4-FFF2-40B4-BE49-F238E27FC236}">
              <a16:creationId xmlns:a16="http://schemas.microsoft.com/office/drawing/2014/main" id="{7660A0E8-60EC-4796-B3B1-6C1FD59CD53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1" name="正方形/長方形 270">
          <a:extLst>
            <a:ext uri="{FF2B5EF4-FFF2-40B4-BE49-F238E27FC236}">
              <a16:creationId xmlns:a16="http://schemas.microsoft.com/office/drawing/2014/main" id="{38501F7E-08B9-484D-8309-1661A302706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2" name="正方形/長方形 271">
          <a:extLst>
            <a:ext uri="{FF2B5EF4-FFF2-40B4-BE49-F238E27FC236}">
              <a16:creationId xmlns:a16="http://schemas.microsoft.com/office/drawing/2014/main" id="{CDE3983F-EB0F-4E7D-A8C5-50793BAD769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3" name="正方形/長方形 272">
          <a:extLst>
            <a:ext uri="{FF2B5EF4-FFF2-40B4-BE49-F238E27FC236}">
              <a16:creationId xmlns:a16="http://schemas.microsoft.com/office/drawing/2014/main" id="{DAD5C4F4-D7BE-4307-A975-8139B83D6BE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4" name="正方形/長方形 273">
          <a:extLst>
            <a:ext uri="{FF2B5EF4-FFF2-40B4-BE49-F238E27FC236}">
              <a16:creationId xmlns:a16="http://schemas.microsoft.com/office/drawing/2014/main" id="{51198FA3-A0D7-409D-BF73-A46F4B3BA0A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5" name="正方形/長方形 274">
          <a:extLst>
            <a:ext uri="{FF2B5EF4-FFF2-40B4-BE49-F238E27FC236}">
              <a16:creationId xmlns:a16="http://schemas.microsoft.com/office/drawing/2014/main" id="{AE7DFDE6-CEE7-4893-8609-6B25ED252EC7}"/>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76" name="テキスト ボックス 275">
          <a:extLst>
            <a:ext uri="{FF2B5EF4-FFF2-40B4-BE49-F238E27FC236}">
              <a16:creationId xmlns:a16="http://schemas.microsoft.com/office/drawing/2014/main" id="{9D72D850-62F6-4133-A37D-D54F0D8384A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77" name="直線コネクタ 276">
          <a:extLst>
            <a:ext uri="{FF2B5EF4-FFF2-40B4-BE49-F238E27FC236}">
              <a16:creationId xmlns:a16="http://schemas.microsoft.com/office/drawing/2014/main" id="{71A9E69A-B12E-4545-9596-0C589338CCE4}"/>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78" name="テキスト ボックス 277">
          <a:extLst>
            <a:ext uri="{FF2B5EF4-FFF2-40B4-BE49-F238E27FC236}">
              <a16:creationId xmlns:a16="http://schemas.microsoft.com/office/drawing/2014/main" id="{3DB5DA27-5FD1-4B8B-94E2-0B0647B5A8AF}"/>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79" name="直線コネクタ 278">
          <a:extLst>
            <a:ext uri="{FF2B5EF4-FFF2-40B4-BE49-F238E27FC236}">
              <a16:creationId xmlns:a16="http://schemas.microsoft.com/office/drawing/2014/main" id="{25AF1527-4204-45BD-9103-7A11BDA566C9}"/>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80" name="テキスト ボックス 279">
          <a:extLst>
            <a:ext uri="{FF2B5EF4-FFF2-40B4-BE49-F238E27FC236}">
              <a16:creationId xmlns:a16="http://schemas.microsoft.com/office/drawing/2014/main" id="{8F1D7341-2026-4E8A-A863-2D3C5A9FD99F}"/>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81" name="直線コネクタ 280">
          <a:extLst>
            <a:ext uri="{FF2B5EF4-FFF2-40B4-BE49-F238E27FC236}">
              <a16:creationId xmlns:a16="http://schemas.microsoft.com/office/drawing/2014/main" id="{520F1940-0FC5-4C2E-9F05-8D78713A907C}"/>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82" name="テキスト ボックス 281">
          <a:extLst>
            <a:ext uri="{FF2B5EF4-FFF2-40B4-BE49-F238E27FC236}">
              <a16:creationId xmlns:a16="http://schemas.microsoft.com/office/drawing/2014/main" id="{A3E5C5D6-C0E1-454E-8C50-A6E6C04F7EF7}"/>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83" name="直線コネクタ 282">
          <a:extLst>
            <a:ext uri="{FF2B5EF4-FFF2-40B4-BE49-F238E27FC236}">
              <a16:creationId xmlns:a16="http://schemas.microsoft.com/office/drawing/2014/main" id="{7736DC5C-1FF4-4E31-8B98-43C1FB21272D}"/>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84" name="テキスト ボックス 283">
          <a:extLst>
            <a:ext uri="{FF2B5EF4-FFF2-40B4-BE49-F238E27FC236}">
              <a16:creationId xmlns:a16="http://schemas.microsoft.com/office/drawing/2014/main" id="{9838ABC3-E86F-459E-9B9D-F2F87A23628F}"/>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85" name="直線コネクタ 284">
          <a:extLst>
            <a:ext uri="{FF2B5EF4-FFF2-40B4-BE49-F238E27FC236}">
              <a16:creationId xmlns:a16="http://schemas.microsoft.com/office/drawing/2014/main" id="{416D13EB-FBD9-4939-B095-337E4D411DDC}"/>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86" name="テキスト ボックス 285">
          <a:extLst>
            <a:ext uri="{FF2B5EF4-FFF2-40B4-BE49-F238E27FC236}">
              <a16:creationId xmlns:a16="http://schemas.microsoft.com/office/drawing/2014/main" id="{B0F843CD-E403-4035-BA22-5B0D0CA9B09C}"/>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87" name="直線コネクタ 286">
          <a:extLst>
            <a:ext uri="{FF2B5EF4-FFF2-40B4-BE49-F238E27FC236}">
              <a16:creationId xmlns:a16="http://schemas.microsoft.com/office/drawing/2014/main" id="{5AB56790-70CA-4B6E-87BC-2EC19E9CD532}"/>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88" name="テキスト ボックス 287">
          <a:extLst>
            <a:ext uri="{FF2B5EF4-FFF2-40B4-BE49-F238E27FC236}">
              <a16:creationId xmlns:a16="http://schemas.microsoft.com/office/drawing/2014/main" id="{3A5D0ED1-16CE-455C-894B-EB056D4CA23E}"/>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89" name="直線コネクタ 288">
          <a:extLst>
            <a:ext uri="{FF2B5EF4-FFF2-40B4-BE49-F238E27FC236}">
              <a16:creationId xmlns:a16="http://schemas.microsoft.com/office/drawing/2014/main" id="{3C1BDFA3-4405-4ABA-BA76-90D92FD30FB3}"/>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90" name="テキスト ボックス 289">
          <a:extLst>
            <a:ext uri="{FF2B5EF4-FFF2-40B4-BE49-F238E27FC236}">
              <a16:creationId xmlns:a16="http://schemas.microsoft.com/office/drawing/2014/main" id="{11E6537D-15E8-4EF0-A53B-809075ACC11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1" name="直線コネクタ 290">
          <a:extLst>
            <a:ext uri="{FF2B5EF4-FFF2-40B4-BE49-F238E27FC236}">
              <a16:creationId xmlns:a16="http://schemas.microsoft.com/office/drawing/2014/main" id="{17E5113F-47F2-4E22-938E-B3D31E3134F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92" name="【市民会館】&#10;有形固定資産減価償却率グラフ枠">
          <a:extLst>
            <a:ext uri="{FF2B5EF4-FFF2-40B4-BE49-F238E27FC236}">
              <a16:creationId xmlns:a16="http://schemas.microsoft.com/office/drawing/2014/main" id="{2F3406DE-0FCC-4B7D-988E-EEB28C0405D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69669</xdr:rowOff>
    </xdr:from>
    <xdr:to>
      <xdr:col>24</xdr:col>
      <xdr:colOff>62865</xdr:colOff>
      <xdr:row>109</xdr:row>
      <xdr:rowOff>35379</xdr:rowOff>
    </xdr:to>
    <xdr:cxnSp macro="">
      <xdr:nvCxnSpPr>
        <xdr:cNvPr id="293" name="直線コネクタ 292">
          <a:extLst>
            <a:ext uri="{FF2B5EF4-FFF2-40B4-BE49-F238E27FC236}">
              <a16:creationId xmlns:a16="http://schemas.microsoft.com/office/drawing/2014/main" id="{BB0BF0E4-91A7-42A5-BDA2-B04EADE86659}"/>
            </a:ext>
          </a:extLst>
        </xdr:cNvPr>
        <xdr:cNvCxnSpPr/>
      </xdr:nvCxnSpPr>
      <xdr:spPr>
        <a:xfrm flipV="1">
          <a:off x="4634865" y="17214669"/>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294" name="【市民会館】&#10;有形固定資産減価償却率最小値テキスト">
          <a:extLst>
            <a:ext uri="{FF2B5EF4-FFF2-40B4-BE49-F238E27FC236}">
              <a16:creationId xmlns:a16="http://schemas.microsoft.com/office/drawing/2014/main" id="{E909124D-7845-4947-89DA-C572F110AA9A}"/>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295" name="直線コネクタ 294">
          <a:extLst>
            <a:ext uri="{FF2B5EF4-FFF2-40B4-BE49-F238E27FC236}">
              <a16:creationId xmlns:a16="http://schemas.microsoft.com/office/drawing/2014/main" id="{3F7113D7-EEC3-41BA-BDD4-A1FED620423A}"/>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16346</xdr:rowOff>
    </xdr:from>
    <xdr:ext cx="340478" cy="259045"/>
    <xdr:sp macro="" textlink="">
      <xdr:nvSpPr>
        <xdr:cNvPr id="296" name="【市民会館】&#10;有形固定資産減価償却率最大値テキスト">
          <a:extLst>
            <a:ext uri="{FF2B5EF4-FFF2-40B4-BE49-F238E27FC236}">
              <a16:creationId xmlns:a16="http://schemas.microsoft.com/office/drawing/2014/main" id="{E4A8A082-E1A2-4520-A5D4-BEBCC9A0D22F}"/>
            </a:ext>
          </a:extLst>
        </xdr:cNvPr>
        <xdr:cNvSpPr txBox="1"/>
      </xdr:nvSpPr>
      <xdr:spPr>
        <a:xfrm>
          <a:off x="4673600" y="1698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69669</xdr:rowOff>
    </xdr:from>
    <xdr:to>
      <xdr:col>24</xdr:col>
      <xdr:colOff>152400</xdr:colOff>
      <xdr:row>100</xdr:row>
      <xdr:rowOff>69669</xdr:rowOff>
    </xdr:to>
    <xdr:cxnSp macro="">
      <xdr:nvCxnSpPr>
        <xdr:cNvPr id="297" name="直線コネクタ 296">
          <a:extLst>
            <a:ext uri="{FF2B5EF4-FFF2-40B4-BE49-F238E27FC236}">
              <a16:creationId xmlns:a16="http://schemas.microsoft.com/office/drawing/2014/main" id="{645D10B8-64BB-41CE-9ED0-86ED5F842424}"/>
            </a:ext>
          </a:extLst>
        </xdr:cNvPr>
        <xdr:cNvCxnSpPr/>
      </xdr:nvCxnSpPr>
      <xdr:spPr>
        <a:xfrm>
          <a:off x="4546600" y="1721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85470</xdr:rowOff>
    </xdr:from>
    <xdr:ext cx="405111" cy="259045"/>
    <xdr:sp macro="" textlink="">
      <xdr:nvSpPr>
        <xdr:cNvPr id="298" name="【市民会館】&#10;有形固定資産減価償却率平均値テキスト">
          <a:extLst>
            <a:ext uri="{FF2B5EF4-FFF2-40B4-BE49-F238E27FC236}">
              <a16:creationId xmlns:a16="http://schemas.microsoft.com/office/drawing/2014/main" id="{F64B79C9-BAD9-4A5D-A337-EEA302B52CC6}"/>
            </a:ext>
          </a:extLst>
        </xdr:cNvPr>
        <xdr:cNvSpPr txBox="1"/>
      </xdr:nvSpPr>
      <xdr:spPr>
        <a:xfrm>
          <a:off x="4673600" y="180877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107043</xdr:rowOff>
    </xdr:from>
    <xdr:to>
      <xdr:col>24</xdr:col>
      <xdr:colOff>114300</xdr:colOff>
      <xdr:row>106</xdr:row>
      <xdr:rowOff>37193</xdr:rowOff>
    </xdr:to>
    <xdr:sp macro="" textlink="">
      <xdr:nvSpPr>
        <xdr:cNvPr id="299" name="フローチャート: 判断 298">
          <a:extLst>
            <a:ext uri="{FF2B5EF4-FFF2-40B4-BE49-F238E27FC236}">
              <a16:creationId xmlns:a16="http://schemas.microsoft.com/office/drawing/2014/main" id="{2E8E45F1-197C-48E1-A47D-5631F15501F9}"/>
            </a:ext>
          </a:extLst>
        </xdr:cNvPr>
        <xdr:cNvSpPr/>
      </xdr:nvSpPr>
      <xdr:spPr>
        <a:xfrm>
          <a:off x="4584700" y="1810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36830</xdr:rowOff>
    </xdr:from>
    <xdr:to>
      <xdr:col>20</xdr:col>
      <xdr:colOff>38100</xdr:colOff>
      <xdr:row>105</xdr:row>
      <xdr:rowOff>138430</xdr:rowOff>
    </xdr:to>
    <xdr:sp macro="" textlink="">
      <xdr:nvSpPr>
        <xdr:cNvPr id="300" name="フローチャート: 判断 299">
          <a:extLst>
            <a:ext uri="{FF2B5EF4-FFF2-40B4-BE49-F238E27FC236}">
              <a16:creationId xmlns:a16="http://schemas.microsoft.com/office/drawing/2014/main" id="{07E65B98-11CE-4977-AF8D-B53D4EC65CC4}"/>
            </a:ext>
          </a:extLst>
        </xdr:cNvPr>
        <xdr:cNvSpPr/>
      </xdr:nvSpPr>
      <xdr:spPr>
        <a:xfrm>
          <a:off x="3746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105</xdr:row>
      <xdr:rowOff>129557</xdr:rowOff>
    </xdr:from>
    <xdr:ext cx="405111" cy="259045"/>
    <xdr:sp macro="" textlink="">
      <xdr:nvSpPr>
        <xdr:cNvPr id="301" name="n_1aveValue【市民会館】&#10;有形固定資産減価償却率">
          <a:extLst>
            <a:ext uri="{FF2B5EF4-FFF2-40B4-BE49-F238E27FC236}">
              <a16:creationId xmlns:a16="http://schemas.microsoft.com/office/drawing/2014/main" id="{E89EF2CA-1CD4-4578-BAB9-ABBC10EC62CF}"/>
            </a:ext>
          </a:extLst>
        </xdr:cNvPr>
        <xdr:cNvSpPr txBox="1"/>
      </xdr:nvSpPr>
      <xdr:spPr>
        <a:xfrm>
          <a:off x="35820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164193</xdr:rowOff>
    </xdr:from>
    <xdr:to>
      <xdr:col>15</xdr:col>
      <xdr:colOff>101600</xdr:colOff>
      <xdr:row>105</xdr:row>
      <xdr:rowOff>94343</xdr:rowOff>
    </xdr:to>
    <xdr:sp macro="" textlink="">
      <xdr:nvSpPr>
        <xdr:cNvPr id="302" name="フローチャート: 判断 301">
          <a:extLst>
            <a:ext uri="{FF2B5EF4-FFF2-40B4-BE49-F238E27FC236}">
              <a16:creationId xmlns:a16="http://schemas.microsoft.com/office/drawing/2014/main" id="{934F3DA0-C1AA-4C5F-A478-E2115AE1F576}"/>
            </a:ext>
          </a:extLst>
        </xdr:cNvPr>
        <xdr:cNvSpPr/>
      </xdr:nvSpPr>
      <xdr:spPr>
        <a:xfrm>
          <a:off x="2857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105</xdr:row>
      <xdr:rowOff>85470</xdr:rowOff>
    </xdr:from>
    <xdr:ext cx="405111" cy="259045"/>
    <xdr:sp macro="" textlink="">
      <xdr:nvSpPr>
        <xdr:cNvPr id="303" name="n_2aveValue【市民会館】&#10;有形固定資産減価償却率">
          <a:extLst>
            <a:ext uri="{FF2B5EF4-FFF2-40B4-BE49-F238E27FC236}">
              <a16:creationId xmlns:a16="http://schemas.microsoft.com/office/drawing/2014/main" id="{4E2FAD94-2BE6-4DDB-93F8-C8C24662BCE6}"/>
            </a:ext>
          </a:extLst>
        </xdr:cNvPr>
        <xdr:cNvSpPr txBox="1"/>
      </xdr:nvSpPr>
      <xdr:spPr>
        <a:xfrm>
          <a:off x="2705744" y="1808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104</xdr:row>
      <xdr:rowOff>162561</xdr:rowOff>
    </xdr:from>
    <xdr:to>
      <xdr:col>10</xdr:col>
      <xdr:colOff>165100</xdr:colOff>
      <xdr:row>105</xdr:row>
      <xdr:rowOff>92711</xdr:rowOff>
    </xdr:to>
    <xdr:sp macro="" textlink="">
      <xdr:nvSpPr>
        <xdr:cNvPr id="304" name="フローチャート: 判断 303">
          <a:extLst>
            <a:ext uri="{FF2B5EF4-FFF2-40B4-BE49-F238E27FC236}">
              <a16:creationId xmlns:a16="http://schemas.microsoft.com/office/drawing/2014/main" id="{A4E67D51-48D5-433E-9E55-4B4FFFDE6223}"/>
            </a:ext>
          </a:extLst>
        </xdr:cNvPr>
        <xdr:cNvSpPr/>
      </xdr:nvSpPr>
      <xdr:spPr>
        <a:xfrm>
          <a:off x="1968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105</xdr:row>
      <xdr:rowOff>83838</xdr:rowOff>
    </xdr:from>
    <xdr:ext cx="405111" cy="259045"/>
    <xdr:sp macro="" textlink="">
      <xdr:nvSpPr>
        <xdr:cNvPr id="305" name="n_3aveValue【市民会館】&#10;有形固定資産減価償却率">
          <a:extLst>
            <a:ext uri="{FF2B5EF4-FFF2-40B4-BE49-F238E27FC236}">
              <a16:creationId xmlns:a16="http://schemas.microsoft.com/office/drawing/2014/main" id="{5180CD9A-415F-4FCA-9D88-AF6A62A73A3F}"/>
            </a:ext>
          </a:extLst>
        </xdr:cNvPr>
        <xdr:cNvSpPr txBox="1"/>
      </xdr:nvSpPr>
      <xdr:spPr>
        <a:xfrm>
          <a:off x="18167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104</xdr:row>
      <xdr:rowOff>79284</xdr:rowOff>
    </xdr:from>
    <xdr:to>
      <xdr:col>6</xdr:col>
      <xdr:colOff>38100</xdr:colOff>
      <xdr:row>105</xdr:row>
      <xdr:rowOff>9434</xdr:rowOff>
    </xdr:to>
    <xdr:sp macro="" textlink="">
      <xdr:nvSpPr>
        <xdr:cNvPr id="306" name="フローチャート: 判断 305">
          <a:extLst>
            <a:ext uri="{FF2B5EF4-FFF2-40B4-BE49-F238E27FC236}">
              <a16:creationId xmlns:a16="http://schemas.microsoft.com/office/drawing/2014/main" id="{3CB2722C-3D93-4235-B0E6-A4B8011F379F}"/>
            </a:ext>
          </a:extLst>
        </xdr:cNvPr>
        <xdr:cNvSpPr/>
      </xdr:nvSpPr>
      <xdr:spPr>
        <a:xfrm>
          <a:off x="1079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105</xdr:row>
      <xdr:rowOff>561</xdr:rowOff>
    </xdr:from>
    <xdr:ext cx="405111" cy="259045"/>
    <xdr:sp macro="" textlink="">
      <xdr:nvSpPr>
        <xdr:cNvPr id="307" name="n_4aveValue【市民会館】&#10;有形固定資産減価償却率">
          <a:extLst>
            <a:ext uri="{FF2B5EF4-FFF2-40B4-BE49-F238E27FC236}">
              <a16:creationId xmlns:a16="http://schemas.microsoft.com/office/drawing/2014/main" id="{534FF646-807D-4DE2-AA2B-36525F098F42}"/>
            </a:ext>
          </a:extLst>
        </xdr:cNvPr>
        <xdr:cNvSpPr txBox="1"/>
      </xdr:nvSpPr>
      <xdr:spPr>
        <a:xfrm>
          <a:off x="927744" y="1800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08" name="テキスト ボックス 307">
          <a:extLst>
            <a:ext uri="{FF2B5EF4-FFF2-40B4-BE49-F238E27FC236}">
              <a16:creationId xmlns:a16="http://schemas.microsoft.com/office/drawing/2014/main" id="{8A581A4F-3648-4AB5-AD6C-CE22EED4CD73}"/>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09" name="テキスト ボックス 308">
          <a:extLst>
            <a:ext uri="{FF2B5EF4-FFF2-40B4-BE49-F238E27FC236}">
              <a16:creationId xmlns:a16="http://schemas.microsoft.com/office/drawing/2014/main" id="{E5213091-DC46-41A8-BBF6-76341A4702E3}"/>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0" name="テキスト ボックス 309">
          <a:extLst>
            <a:ext uri="{FF2B5EF4-FFF2-40B4-BE49-F238E27FC236}">
              <a16:creationId xmlns:a16="http://schemas.microsoft.com/office/drawing/2014/main" id="{10C86BA5-4E9E-402E-9662-1D58B684278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1" name="テキスト ボックス 310">
          <a:extLst>
            <a:ext uri="{FF2B5EF4-FFF2-40B4-BE49-F238E27FC236}">
              <a16:creationId xmlns:a16="http://schemas.microsoft.com/office/drawing/2014/main" id="{2A8299D1-A677-489C-AACC-34B5BFA1938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id="{C6BAAC8B-FC44-4885-8A18-9ECD756D242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54792</xdr:rowOff>
    </xdr:from>
    <xdr:to>
      <xdr:col>24</xdr:col>
      <xdr:colOff>114300</xdr:colOff>
      <xdr:row>102</xdr:row>
      <xdr:rowOff>156392</xdr:rowOff>
    </xdr:to>
    <xdr:sp macro="" textlink="">
      <xdr:nvSpPr>
        <xdr:cNvPr id="313" name="楕円 312">
          <a:extLst>
            <a:ext uri="{FF2B5EF4-FFF2-40B4-BE49-F238E27FC236}">
              <a16:creationId xmlns:a16="http://schemas.microsoft.com/office/drawing/2014/main" id="{37B1DC5C-EDC1-4462-ADA6-5E5BD519C432}"/>
            </a:ext>
          </a:extLst>
        </xdr:cNvPr>
        <xdr:cNvSpPr/>
      </xdr:nvSpPr>
      <xdr:spPr>
        <a:xfrm>
          <a:off x="4584700" y="1754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77669</xdr:rowOff>
    </xdr:from>
    <xdr:ext cx="405111" cy="259045"/>
    <xdr:sp macro="" textlink="">
      <xdr:nvSpPr>
        <xdr:cNvPr id="314" name="【市民会館】&#10;有形固定資産減価償却率該当値テキスト">
          <a:extLst>
            <a:ext uri="{FF2B5EF4-FFF2-40B4-BE49-F238E27FC236}">
              <a16:creationId xmlns:a16="http://schemas.microsoft.com/office/drawing/2014/main" id="{03A820C7-D396-45A8-93A8-915A21856489}"/>
            </a:ext>
          </a:extLst>
        </xdr:cNvPr>
        <xdr:cNvSpPr txBox="1"/>
      </xdr:nvSpPr>
      <xdr:spPr>
        <a:xfrm>
          <a:off x="4673600" y="17394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17236</xdr:rowOff>
    </xdr:from>
    <xdr:to>
      <xdr:col>20</xdr:col>
      <xdr:colOff>38100</xdr:colOff>
      <xdr:row>102</xdr:row>
      <xdr:rowOff>118836</xdr:rowOff>
    </xdr:to>
    <xdr:sp macro="" textlink="">
      <xdr:nvSpPr>
        <xdr:cNvPr id="315" name="楕円 314">
          <a:extLst>
            <a:ext uri="{FF2B5EF4-FFF2-40B4-BE49-F238E27FC236}">
              <a16:creationId xmlns:a16="http://schemas.microsoft.com/office/drawing/2014/main" id="{DC4D8C9A-F74A-4347-B902-6104D072F339}"/>
            </a:ext>
          </a:extLst>
        </xdr:cNvPr>
        <xdr:cNvSpPr/>
      </xdr:nvSpPr>
      <xdr:spPr>
        <a:xfrm>
          <a:off x="3746500" y="1750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68036</xdr:rowOff>
    </xdr:from>
    <xdr:to>
      <xdr:col>24</xdr:col>
      <xdr:colOff>63500</xdr:colOff>
      <xdr:row>102</xdr:row>
      <xdr:rowOff>105592</xdr:rowOff>
    </xdr:to>
    <xdr:cxnSp macro="">
      <xdr:nvCxnSpPr>
        <xdr:cNvPr id="316" name="直線コネクタ 315">
          <a:extLst>
            <a:ext uri="{FF2B5EF4-FFF2-40B4-BE49-F238E27FC236}">
              <a16:creationId xmlns:a16="http://schemas.microsoft.com/office/drawing/2014/main" id="{87CC1CBA-DC5E-4968-A2D9-4035C5C9D48C}"/>
            </a:ext>
          </a:extLst>
        </xdr:cNvPr>
        <xdr:cNvCxnSpPr/>
      </xdr:nvCxnSpPr>
      <xdr:spPr>
        <a:xfrm>
          <a:off x="3797300" y="17555936"/>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152763</xdr:rowOff>
    </xdr:from>
    <xdr:to>
      <xdr:col>15</xdr:col>
      <xdr:colOff>101600</xdr:colOff>
      <xdr:row>102</xdr:row>
      <xdr:rowOff>82913</xdr:rowOff>
    </xdr:to>
    <xdr:sp macro="" textlink="">
      <xdr:nvSpPr>
        <xdr:cNvPr id="317" name="楕円 316">
          <a:extLst>
            <a:ext uri="{FF2B5EF4-FFF2-40B4-BE49-F238E27FC236}">
              <a16:creationId xmlns:a16="http://schemas.microsoft.com/office/drawing/2014/main" id="{08212E8A-C9B4-4B8E-8A58-F1725484A355}"/>
            </a:ext>
          </a:extLst>
        </xdr:cNvPr>
        <xdr:cNvSpPr/>
      </xdr:nvSpPr>
      <xdr:spPr>
        <a:xfrm>
          <a:off x="2857500" y="1746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32113</xdr:rowOff>
    </xdr:from>
    <xdr:to>
      <xdr:col>19</xdr:col>
      <xdr:colOff>177800</xdr:colOff>
      <xdr:row>102</xdr:row>
      <xdr:rowOff>68036</xdr:rowOff>
    </xdr:to>
    <xdr:cxnSp macro="">
      <xdr:nvCxnSpPr>
        <xdr:cNvPr id="318" name="直線コネクタ 317">
          <a:extLst>
            <a:ext uri="{FF2B5EF4-FFF2-40B4-BE49-F238E27FC236}">
              <a16:creationId xmlns:a16="http://schemas.microsoft.com/office/drawing/2014/main" id="{20ABA834-8193-4D8D-A10F-F7D1CACA49ED}"/>
            </a:ext>
          </a:extLst>
        </xdr:cNvPr>
        <xdr:cNvCxnSpPr/>
      </xdr:nvCxnSpPr>
      <xdr:spPr>
        <a:xfrm>
          <a:off x="2908300" y="1752001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118473</xdr:rowOff>
    </xdr:from>
    <xdr:to>
      <xdr:col>10</xdr:col>
      <xdr:colOff>165100</xdr:colOff>
      <xdr:row>102</xdr:row>
      <xdr:rowOff>48623</xdr:rowOff>
    </xdr:to>
    <xdr:sp macro="" textlink="">
      <xdr:nvSpPr>
        <xdr:cNvPr id="319" name="楕円 318">
          <a:extLst>
            <a:ext uri="{FF2B5EF4-FFF2-40B4-BE49-F238E27FC236}">
              <a16:creationId xmlns:a16="http://schemas.microsoft.com/office/drawing/2014/main" id="{CDB55033-9E8B-41DE-A372-60EA8B936F83}"/>
            </a:ext>
          </a:extLst>
        </xdr:cNvPr>
        <xdr:cNvSpPr/>
      </xdr:nvSpPr>
      <xdr:spPr>
        <a:xfrm>
          <a:off x="1968500" y="1743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169273</xdr:rowOff>
    </xdr:from>
    <xdr:to>
      <xdr:col>15</xdr:col>
      <xdr:colOff>50800</xdr:colOff>
      <xdr:row>102</xdr:row>
      <xdr:rowOff>32113</xdr:rowOff>
    </xdr:to>
    <xdr:cxnSp macro="">
      <xdr:nvCxnSpPr>
        <xdr:cNvPr id="320" name="直線コネクタ 319">
          <a:extLst>
            <a:ext uri="{FF2B5EF4-FFF2-40B4-BE49-F238E27FC236}">
              <a16:creationId xmlns:a16="http://schemas.microsoft.com/office/drawing/2014/main" id="{1F50B94E-C6EA-4C12-8EB5-48188DF7DC0B}"/>
            </a:ext>
          </a:extLst>
        </xdr:cNvPr>
        <xdr:cNvCxnSpPr/>
      </xdr:nvCxnSpPr>
      <xdr:spPr>
        <a:xfrm>
          <a:off x="2019300" y="1748572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82550</xdr:rowOff>
    </xdr:from>
    <xdr:to>
      <xdr:col>6</xdr:col>
      <xdr:colOff>38100</xdr:colOff>
      <xdr:row>102</xdr:row>
      <xdr:rowOff>12700</xdr:rowOff>
    </xdr:to>
    <xdr:sp macro="" textlink="">
      <xdr:nvSpPr>
        <xdr:cNvPr id="321" name="楕円 320">
          <a:extLst>
            <a:ext uri="{FF2B5EF4-FFF2-40B4-BE49-F238E27FC236}">
              <a16:creationId xmlns:a16="http://schemas.microsoft.com/office/drawing/2014/main" id="{648341DD-DF0B-4D2D-821E-48DF8730E60F}"/>
            </a:ext>
          </a:extLst>
        </xdr:cNvPr>
        <xdr:cNvSpPr/>
      </xdr:nvSpPr>
      <xdr:spPr>
        <a:xfrm>
          <a:off x="1079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133350</xdr:rowOff>
    </xdr:from>
    <xdr:to>
      <xdr:col>10</xdr:col>
      <xdr:colOff>114300</xdr:colOff>
      <xdr:row>101</xdr:row>
      <xdr:rowOff>169273</xdr:rowOff>
    </xdr:to>
    <xdr:cxnSp macro="">
      <xdr:nvCxnSpPr>
        <xdr:cNvPr id="322" name="直線コネクタ 321">
          <a:extLst>
            <a:ext uri="{FF2B5EF4-FFF2-40B4-BE49-F238E27FC236}">
              <a16:creationId xmlns:a16="http://schemas.microsoft.com/office/drawing/2014/main" id="{021DB4D2-2B88-46D1-AA74-9E672C9BCF8D}"/>
            </a:ext>
          </a:extLst>
        </xdr:cNvPr>
        <xdr:cNvCxnSpPr/>
      </xdr:nvCxnSpPr>
      <xdr:spPr>
        <a:xfrm>
          <a:off x="1130300" y="1744980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100</xdr:row>
      <xdr:rowOff>135363</xdr:rowOff>
    </xdr:from>
    <xdr:ext cx="405111" cy="259045"/>
    <xdr:sp macro="" textlink="">
      <xdr:nvSpPr>
        <xdr:cNvPr id="323" name="n_1mainValue【市民会館】&#10;有形固定資産減価償却率">
          <a:extLst>
            <a:ext uri="{FF2B5EF4-FFF2-40B4-BE49-F238E27FC236}">
              <a16:creationId xmlns:a16="http://schemas.microsoft.com/office/drawing/2014/main" id="{CFFB46C0-3D23-457F-90E6-124FE5A7D26E}"/>
            </a:ext>
          </a:extLst>
        </xdr:cNvPr>
        <xdr:cNvSpPr txBox="1"/>
      </xdr:nvSpPr>
      <xdr:spPr>
        <a:xfrm>
          <a:off x="3582044" y="17280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99440</xdr:rowOff>
    </xdr:from>
    <xdr:ext cx="405111" cy="259045"/>
    <xdr:sp macro="" textlink="">
      <xdr:nvSpPr>
        <xdr:cNvPr id="324" name="n_2mainValue【市民会館】&#10;有形固定資産減価償却率">
          <a:extLst>
            <a:ext uri="{FF2B5EF4-FFF2-40B4-BE49-F238E27FC236}">
              <a16:creationId xmlns:a16="http://schemas.microsoft.com/office/drawing/2014/main" id="{01DC8C93-CFC7-4108-9E49-8B344DFD75E2}"/>
            </a:ext>
          </a:extLst>
        </xdr:cNvPr>
        <xdr:cNvSpPr txBox="1"/>
      </xdr:nvSpPr>
      <xdr:spPr>
        <a:xfrm>
          <a:off x="2705744" y="17244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65150</xdr:rowOff>
    </xdr:from>
    <xdr:ext cx="405111" cy="259045"/>
    <xdr:sp macro="" textlink="">
      <xdr:nvSpPr>
        <xdr:cNvPr id="325" name="n_3mainValue【市民会館】&#10;有形固定資産減価償却率">
          <a:extLst>
            <a:ext uri="{FF2B5EF4-FFF2-40B4-BE49-F238E27FC236}">
              <a16:creationId xmlns:a16="http://schemas.microsoft.com/office/drawing/2014/main" id="{40CB580F-3EF8-402E-B04C-DCF4F213BFF6}"/>
            </a:ext>
          </a:extLst>
        </xdr:cNvPr>
        <xdr:cNvSpPr txBox="1"/>
      </xdr:nvSpPr>
      <xdr:spPr>
        <a:xfrm>
          <a:off x="1816744" y="17210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29227</xdr:rowOff>
    </xdr:from>
    <xdr:ext cx="405111" cy="259045"/>
    <xdr:sp macro="" textlink="">
      <xdr:nvSpPr>
        <xdr:cNvPr id="326" name="n_4mainValue【市民会館】&#10;有形固定資産減価償却率">
          <a:extLst>
            <a:ext uri="{FF2B5EF4-FFF2-40B4-BE49-F238E27FC236}">
              <a16:creationId xmlns:a16="http://schemas.microsoft.com/office/drawing/2014/main" id="{18E9ECB8-934D-45D7-B7EC-1CA3E1877977}"/>
            </a:ext>
          </a:extLst>
        </xdr:cNvPr>
        <xdr:cNvSpPr txBox="1"/>
      </xdr:nvSpPr>
      <xdr:spPr>
        <a:xfrm>
          <a:off x="927744" y="1717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7" name="正方形/長方形 326">
          <a:extLst>
            <a:ext uri="{FF2B5EF4-FFF2-40B4-BE49-F238E27FC236}">
              <a16:creationId xmlns:a16="http://schemas.microsoft.com/office/drawing/2014/main" id="{6D144108-9D18-4236-9102-76276FE2F9B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8" name="正方形/長方形 327">
          <a:extLst>
            <a:ext uri="{FF2B5EF4-FFF2-40B4-BE49-F238E27FC236}">
              <a16:creationId xmlns:a16="http://schemas.microsoft.com/office/drawing/2014/main" id="{6F3869E5-F1E1-46AC-B4A6-240F3E4FFB2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9" name="正方形/長方形 328">
          <a:extLst>
            <a:ext uri="{FF2B5EF4-FFF2-40B4-BE49-F238E27FC236}">
              <a16:creationId xmlns:a16="http://schemas.microsoft.com/office/drawing/2014/main" id="{CD6808BC-B87E-4DC3-BEC0-2089FF6CEE5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0" name="正方形/長方形 329">
          <a:extLst>
            <a:ext uri="{FF2B5EF4-FFF2-40B4-BE49-F238E27FC236}">
              <a16:creationId xmlns:a16="http://schemas.microsoft.com/office/drawing/2014/main" id="{A244F749-181F-4A4C-8C7C-CD994DC7D11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1" name="正方形/長方形 330">
          <a:extLst>
            <a:ext uri="{FF2B5EF4-FFF2-40B4-BE49-F238E27FC236}">
              <a16:creationId xmlns:a16="http://schemas.microsoft.com/office/drawing/2014/main" id="{B76CFB71-D177-499F-ABA2-22C7CADCED1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2" name="正方形/長方形 331">
          <a:extLst>
            <a:ext uri="{FF2B5EF4-FFF2-40B4-BE49-F238E27FC236}">
              <a16:creationId xmlns:a16="http://schemas.microsoft.com/office/drawing/2014/main" id="{5C0A4A64-9AA9-4DD1-B79A-9C4A34CB3BF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3" name="正方形/長方形 332">
          <a:extLst>
            <a:ext uri="{FF2B5EF4-FFF2-40B4-BE49-F238E27FC236}">
              <a16:creationId xmlns:a16="http://schemas.microsoft.com/office/drawing/2014/main" id="{A7454831-010F-4FBA-BA4D-52838043642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4" name="正方形/長方形 333">
          <a:extLst>
            <a:ext uri="{FF2B5EF4-FFF2-40B4-BE49-F238E27FC236}">
              <a16:creationId xmlns:a16="http://schemas.microsoft.com/office/drawing/2014/main" id="{F9FB53EA-9E87-4FBD-89D7-7BD55A07963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5" name="テキスト ボックス 334">
          <a:extLst>
            <a:ext uri="{FF2B5EF4-FFF2-40B4-BE49-F238E27FC236}">
              <a16:creationId xmlns:a16="http://schemas.microsoft.com/office/drawing/2014/main" id="{BA0F7467-EBEB-4AE3-98CD-DDCDD267BB5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6" name="直線コネクタ 335">
          <a:extLst>
            <a:ext uri="{FF2B5EF4-FFF2-40B4-BE49-F238E27FC236}">
              <a16:creationId xmlns:a16="http://schemas.microsoft.com/office/drawing/2014/main" id="{1D9BEFDB-7724-43CE-B27B-8CCA51F3F06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37" name="直線コネクタ 336">
          <a:extLst>
            <a:ext uri="{FF2B5EF4-FFF2-40B4-BE49-F238E27FC236}">
              <a16:creationId xmlns:a16="http://schemas.microsoft.com/office/drawing/2014/main" id="{2130E0E7-81BF-4EA3-8459-07ECC955C526}"/>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38" name="テキスト ボックス 337">
          <a:extLst>
            <a:ext uri="{FF2B5EF4-FFF2-40B4-BE49-F238E27FC236}">
              <a16:creationId xmlns:a16="http://schemas.microsoft.com/office/drawing/2014/main" id="{5672B6F0-A0D1-4A76-A9F7-6AF3A374CA49}"/>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39" name="直線コネクタ 338">
          <a:extLst>
            <a:ext uri="{FF2B5EF4-FFF2-40B4-BE49-F238E27FC236}">
              <a16:creationId xmlns:a16="http://schemas.microsoft.com/office/drawing/2014/main" id="{0EF20F20-D2AC-4252-A65B-858DA2D9F371}"/>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0" name="テキスト ボックス 339">
          <a:extLst>
            <a:ext uri="{FF2B5EF4-FFF2-40B4-BE49-F238E27FC236}">
              <a16:creationId xmlns:a16="http://schemas.microsoft.com/office/drawing/2014/main" id="{8CB7AFB9-2A5E-4CE2-A964-8A1B922BC4EF}"/>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1" name="直線コネクタ 340">
          <a:extLst>
            <a:ext uri="{FF2B5EF4-FFF2-40B4-BE49-F238E27FC236}">
              <a16:creationId xmlns:a16="http://schemas.microsoft.com/office/drawing/2014/main" id="{0EF04DF4-0518-45CE-8134-7017161C4E1F}"/>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42" name="テキスト ボックス 341">
          <a:extLst>
            <a:ext uri="{FF2B5EF4-FFF2-40B4-BE49-F238E27FC236}">
              <a16:creationId xmlns:a16="http://schemas.microsoft.com/office/drawing/2014/main" id="{FE2506C6-340B-4DE5-B960-E717218D1D88}"/>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43" name="直線コネクタ 342">
          <a:extLst>
            <a:ext uri="{FF2B5EF4-FFF2-40B4-BE49-F238E27FC236}">
              <a16:creationId xmlns:a16="http://schemas.microsoft.com/office/drawing/2014/main" id="{75EAD074-3B1F-4AE8-9D06-739E52230376}"/>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44" name="テキスト ボックス 343">
          <a:extLst>
            <a:ext uri="{FF2B5EF4-FFF2-40B4-BE49-F238E27FC236}">
              <a16:creationId xmlns:a16="http://schemas.microsoft.com/office/drawing/2014/main" id="{49A036DA-92EB-48E2-9CCC-49428FEAD505}"/>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45" name="直線コネクタ 344">
          <a:extLst>
            <a:ext uri="{FF2B5EF4-FFF2-40B4-BE49-F238E27FC236}">
              <a16:creationId xmlns:a16="http://schemas.microsoft.com/office/drawing/2014/main" id="{4448CE49-584F-4819-BF56-2A1904EFF565}"/>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46" name="テキスト ボックス 345">
          <a:extLst>
            <a:ext uri="{FF2B5EF4-FFF2-40B4-BE49-F238E27FC236}">
              <a16:creationId xmlns:a16="http://schemas.microsoft.com/office/drawing/2014/main" id="{199E6C99-2ABB-4310-9111-3E046BD2E023}"/>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7" name="直線コネクタ 346">
          <a:extLst>
            <a:ext uri="{FF2B5EF4-FFF2-40B4-BE49-F238E27FC236}">
              <a16:creationId xmlns:a16="http://schemas.microsoft.com/office/drawing/2014/main" id="{4229920A-39AB-4F23-8410-4B87B817A82C}"/>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8" name="テキスト ボックス 347">
          <a:extLst>
            <a:ext uri="{FF2B5EF4-FFF2-40B4-BE49-F238E27FC236}">
              <a16:creationId xmlns:a16="http://schemas.microsoft.com/office/drawing/2014/main" id="{A90E1F76-C55B-4DCA-8085-1BE9E4D1FE13}"/>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9" name="【市民会館】&#10;一人当たり面積グラフ枠">
          <a:extLst>
            <a:ext uri="{FF2B5EF4-FFF2-40B4-BE49-F238E27FC236}">
              <a16:creationId xmlns:a16="http://schemas.microsoft.com/office/drawing/2014/main" id="{315156A2-58BA-4340-9332-AA78042E1BE1}"/>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112013</xdr:rowOff>
    </xdr:from>
    <xdr:to>
      <xdr:col>54</xdr:col>
      <xdr:colOff>189865</xdr:colOff>
      <xdr:row>108</xdr:row>
      <xdr:rowOff>90297</xdr:rowOff>
    </xdr:to>
    <xdr:cxnSp macro="">
      <xdr:nvCxnSpPr>
        <xdr:cNvPr id="350" name="直線コネクタ 349">
          <a:extLst>
            <a:ext uri="{FF2B5EF4-FFF2-40B4-BE49-F238E27FC236}">
              <a16:creationId xmlns:a16="http://schemas.microsoft.com/office/drawing/2014/main" id="{C3814A26-E516-42DB-A4CD-1410846A49BB}"/>
            </a:ext>
          </a:extLst>
        </xdr:cNvPr>
        <xdr:cNvCxnSpPr/>
      </xdr:nvCxnSpPr>
      <xdr:spPr>
        <a:xfrm flipV="1">
          <a:off x="10476865" y="17257013"/>
          <a:ext cx="0" cy="1349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94124</xdr:rowOff>
    </xdr:from>
    <xdr:ext cx="469744" cy="259045"/>
    <xdr:sp macro="" textlink="">
      <xdr:nvSpPr>
        <xdr:cNvPr id="351" name="【市民会館】&#10;一人当たり面積最小値テキスト">
          <a:extLst>
            <a:ext uri="{FF2B5EF4-FFF2-40B4-BE49-F238E27FC236}">
              <a16:creationId xmlns:a16="http://schemas.microsoft.com/office/drawing/2014/main" id="{7E0CEA87-96B1-4A9D-9CFB-AFB903FD7AB4}"/>
            </a:ext>
          </a:extLst>
        </xdr:cNvPr>
        <xdr:cNvSpPr txBox="1"/>
      </xdr:nvSpPr>
      <xdr:spPr>
        <a:xfrm>
          <a:off x="10515600" y="1861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90297</xdr:rowOff>
    </xdr:from>
    <xdr:to>
      <xdr:col>55</xdr:col>
      <xdr:colOff>88900</xdr:colOff>
      <xdr:row>108</xdr:row>
      <xdr:rowOff>90297</xdr:rowOff>
    </xdr:to>
    <xdr:cxnSp macro="">
      <xdr:nvCxnSpPr>
        <xdr:cNvPr id="352" name="直線コネクタ 351">
          <a:extLst>
            <a:ext uri="{FF2B5EF4-FFF2-40B4-BE49-F238E27FC236}">
              <a16:creationId xmlns:a16="http://schemas.microsoft.com/office/drawing/2014/main" id="{437B7A60-046A-45C2-9A0F-6B3C06786FA7}"/>
            </a:ext>
          </a:extLst>
        </xdr:cNvPr>
        <xdr:cNvCxnSpPr/>
      </xdr:nvCxnSpPr>
      <xdr:spPr>
        <a:xfrm>
          <a:off x="10388600" y="1860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58690</xdr:rowOff>
    </xdr:from>
    <xdr:ext cx="469744" cy="259045"/>
    <xdr:sp macro="" textlink="">
      <xdr:nvSpPr>
        <xdr:cNvPr id="353" name="【市民会館】&#10;一人当たり面積最大値テキスト">
          <a:extLst>
            <a:ext uri="{FF2B5EF4-FFF2-40B4-BE49-F238E27FC236}">
              <a16:creationId xmlns:a16="http://schemas.microsoft.com/office/drawing/2014/main" id="{F6DE2174-4021-46E6-AC16-190CD0A8B193}"/>
            </a:ext>
          </a:extLst>
        </xdr:cNvPr>
        <xdr:cNvSpPr txBox="1"/>
      </xdr:nvSpPr>
      <xdr:spPr>
        <a:xfrm>
          <a:off x="10515600" y="17032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112013</xdr:rowOff>
    </xdr:from>
    <xdr:to>
      <xdr:col>55</xdr:col>
      <xdr:colOff>88900</xdr:colOff>
      <xdr:row>100</xdr:row>
      <xdr:rowOff>112013</xdr:rowOff>
    </xdr:to>
    <xdr:cxnSp macro="">
      <xdr:nvCxnSpPr>
        <xdr:cNvPr id="354" name="直線コネクタ 353">
          <a:extLst>
            <a:ext uri="{FF2B5EF4-FFF2-40B4-BE49-F238E27FC236}">
              <a16:creationId xmlns:a16="http://schemas.microsoft.com/office/drawing/2014/main" id="{72D7282F-3C8C-49A5-902E-3B2133C8EF46}"/>
            </a:ext>
          </a:extLst>
        </xdr:cNvPr>
        <xdr:cNvCxnSpPr/>
      </xdr:nvCxnSpPr>
      <xdr:spPr>
        <a:xfrm>
          <a:off x="10388600" y="17257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153433</xdr:rowOff>
    </xdr:from>
    <xdr:ext cx="469744" cy="259045"/>
    <xdr:sp macro="" textlink="">
      <xdr:nvSpPr>
        <xdr:cNvPr id="355" name="【市民会館】&#10;一人当たり面積平均値テキスト">
          <a:extLst>
            <a:ext uri="{FF2B5EF4-FFF2-40B4-BE49-F238E27FC236}">
              <a16:creationId xmlns:a16="http://schemas.microsoft.com/office/drawing/2014/main" id="{51325C24-2962-4A2E-BAC0-59DE5ADFA3D6}"/>
            </a:ext>
          </a:extLst>
        </xdr:cNvPr>
        <xdr:cNvSpPr txBox="1"/>
      </xdr:nvSpPr>
      <xdr:spPr>
        <a:xfrm>
          <a:off x="10515600" y="18155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130556</xdr:rowOff>
    </xdr:from>
    <xdr:to>
      <xdr:col>55</xdr:col>
      <xdr:colOff>50800</xdr:colOff>
      <xdr:row>107</xdr:row>
      <xdr:rowOff>60706</xdr:rowOff>
    </xdr:to>
    <xdr:sp macro="" textlink="">
      <xdr:nvSpPr>
        <xdr:cNvPr id="356" name="フローチャート: 判断 355">
          <a:extLst>
            <a:ext uri="{FF2B5EF4-FFF2-40B4-BE49-F238E27FC236}">
              <a16:creationId xmlns:a16="http://schemas.microsoft.com/office/drawing/2014/main" id="{2ED7F0C0-4BF3-41E5-9742-DFB84CBFBD34}"/>
            </a:ext>
          </a:extLst>
        </xdr:cNvPr>
        <xdr:cNvSpPr/>
      </xdr:nvSpPr>
      <xdr:spPr>
        <a:xfrm>
          <a:off x="10426700" y="1830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141224</xdr:rowOff>
    </xdr:from>
    <xdr:to>
      <xdr:col>50</xdr:col>
      <xdr:colOff>165100</xdr:colOff>
      <xdr:row>107</xdr:row>
      <xdr:rowOff>71374</xdr:rowOff>
    </xdr:to>
    <xdr:sp macro="" textlink="">
      <xdr:nvSpPr>
        <xdr:cNvPr id="357" name="フローチャート: 判断 356">
          <a:extLst>
            <a:ext uri="{FF2B5EF4-FFF2-40B4-BE49-F238E27FC236}">
              <a16:creationId xmlns:a16="http://schemas.microsoft.com/office/drawing/2014/main" id="{95F02CCB-CC98-4D3C-AD15-6FFDADC4DB7C}"/>
            </a:ext>
          </a:extLst>
        </xdr:cNvPr>
        <xdr:cNvSpPr/>
      </xdr:nvSpPr>
      <xdr:spPr>
        <a:xfrm>
          <a:off x="9588500" y="1831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87901</xdr:rowOff>
    </xdr:from>
    <xdr:ext cx="469744" cy="259045"/>
    <xdr:sp macro="" textlink="">
      <xdr:nvSpPr>
        <xdr:cNvPr id="358" name="n_1aveValue【市民会館】&#10;一人当たり面積">
          <a:extLst>
            <a:ext uri="{FF2B5EF4-FFF2-40B4-BE49-F238E27FC236}">
              <a16:creationId xmlns:a16="http://schemas.microsoft.com/office/drawing/2014/main" id="{7DE0551A-7848-414C-AC34-3738E6FCFDDC}"/>
            </a:ext>
          </a:extLst>
        </xdr:cNvPr>
        <xdr:cNvSpPr txBox="1"/>
      </xdr:nvSpPr>
      <xdr:spPr>
        <a:xfrm>
          <a:off x="9391727" y="1809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148082</xdr:rowOff>
    </xdr:from>
    <xdr:to>
      <xdr:col>46</xdr:col>
      <xdr:colOff>38100</xdr:colOff>
      <xdr:row>107</xdr:row>
      <xdr:rowOff>78232</xdr:rowOff>
    </xdr:to>
    <xdr:sp macro="" textlink="">
      <xdr:nvSpPr>
        <xdr:cNvPr id="359" name="フローチャート: 判断 358">
          <a:extLst>
            <a:ext uri="{FF2B5EF4-FFF2-40B4-BE49-F238E27FC236}">
              <a16:creationId xmlns:a16="http://schemas.microsoft.com/office/drawing/2014/main" id="{457BAA3B-69F9-4ECE-A3AF-0B9DB914D8C8}"/>
            </a:ext>
          </a:extLst>
        </xdr:cNvPr>
        <xdr:cNvSpPr/>
      </xdr:nvSpPr>
      <xdr:spPr>
        <a:xfrm>
          <a:off x="86995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94759</xdr:rowOff>
    </xdr:from>
    <xdr:ext cx="469744" cy="259045"/>
    <xdr:sp macro="" textlink="">
      <xdr:nvSpPr>
        <xdr:cNvPr id="360" name="n_2aveValue【市民会館】&#10;一人当たり面積">
          <a:extLst>
            <a:ext uri="{FF2B5EF4-FFF2-40B4-BE49-F238E27FC236}">
              <a16:creationId xmlns:a16="http://schemas.microsoft.com/office/drawing/2014/main" id="{1E978D22-DF34-4E13-8CB0-B0567C1BFDD9}"/>
            </a:ext>
          </a:extLst>
        </xdr:cNvPr>
        <xdr:cNvSpPr txBox="1"/>
      </xdr:nvSpPr>
      <xdr:spPr>
        <a:xfrm>
          <a:off x="8515427" y="1809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106</xdr:row>
      <xdr:rowOff>128651</xdr:rowOff>
    </xdr:from>
    <xdr:to>
      <xdr:col>41</xdr:col>
      <xdr:colOff>101600</xdr:colOff>
      <xdr:row>107</xdr:row>
      <xdr:rowOff>58801</xdr:rowOff>
    </xdr:to>
    <xdr:sp macro="" textlink="">
      <xdr:nvSpPr>
        <xdr:cNvPr id="361" name="フローチャート: 判断 360">
          <a:extLst>
            <a:ext uri="{FF2B5EF4-FFF2-40B4-BE49-F238E27FC236}">
              <a16:creationId xmlns:a16="http://schemas.microsoft.com/office/drawing/2014/main" id="{ECCC60D8-A649-44C7-8AEC-7975BE1FD30B}"/>
            </a:ext>
          </a:extLst>
        </xdr:cNvPr>
        <xdr:cNvSpPr/>
      </xdr:nvSpPr>
      <xdr:spPr>
        <a:xfrm>
          <a:off x="7810500" y="183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105</xdr:row>
      <xdr:rowOff>75328</xdr:rowOff>
    </xdr:from>
    <xdr:ext cx="469744" cy="259045"/>
    <xdr:sp macro="" textlink="">
      <xdr:nvSpPr>
        <xdr:cNvPr id="362" name="n_3aveValue【市民会館】&#10;一人当たり面積">
          <a:extLst>
            <a:ext uri="{FF2B5EF4-FFF2-40B4-BE49-F238E27FC236}">
              <a16:creationId xmlns:a16="http://schemas.microsoft.com/office/drawing/2014/main" id="{931EBB71-AEA5-47B3-A8D9-8F7A1805E075}"/>
            </a:ext>
          </a:extLst>
        </xdr:cNvPr>
        <xdr:cNvSpPr txBox="1"/>
      </xdr:nvSpPr>
      <xdr:spPr>
        <a:xfrm>
          <a:off x="7626427" y="1807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106</xdr:row>
      <xdr:rowOff>164846</xdr:rowOff>
    </xdr:from>
    <xdr:to>
      <xdr:col>36</xdr:col>
      <xdr:colOff>165100</xdr:colOff>
      <xdr:row>107</xdr:row>
      <xdr:rowOff>94996</xdr:rowOff>
    </xdr:to>
    <xdr:sp macro="" textlink="">
      <xdr:nvSpPr>
        <xdr:cNvPr id="363" name="フローチャート: 判断 362">
          <a:extLst>
            <a:ext uri="{FF2B5EF4-FFF2-40B4-BE49-F238E27FC236}">
              <a16:creationId xmlns:a16="http://schemas.microsoft.com/office/drawing/2014/main" id="{5E4EBB71-03D0-40D7-8AC5-397A3BDD5EE7}"/>
            </a:ext>
          </a:extLst>
        </xdr:cNvPr>
        <xdr:cNvSpPr/>
      </xdr:nvSpPr>
      <xdr:spPr>
        <a:xfrm>
          <a:off x="6921500" y="1833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105</xdr:row>
      <xdr:rowOff>111523</xdr:rowOff>
    </xdr:from>
    <xdr:ext cx="469744" cy="259045"/>
    <xdr:sp macro="" textlink="">
      <xdr:nvSpPr>
        <xdr:cNvPr id="364" name="n_4aveValue【市民会館】&#10;一人当たり面積">
          <a:extLst>
            <a:ext uri="{FF2B5EF4-FFF2-40B4-BE49-F238E27FC236}">
              <a16:creationId xmlns:a16="http://schemas.microsoft.com/office/drawing/2014/main" id="{BFB46F9A-9713-426F-827D-27BF1D98A7E5}"/>
            </a:ext>
          </a:extLst>
        </xdr:cNvPr>
        <xdr:cNvSpPr txBox="1"/>
      </xdr:nvSpPr>
      <xdr:spPr>
        <a:xfrm>
          <a:off x="6737427" y="1811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65" name="テキスト ボックス 364">
          <a:extLst>
            <a:ext uri="{FF2B5EF4-FFF2-40B4-BE49-F238E27FC236}">
              <a16:creationId xmlns:a16="http://schemas.microsoft.com/office/drawing/2014/main" id="{45D0223F-43DE-4AED-8C6F-A8E3F83B948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6" name="テキスト ボックス 365">
          <a:extLst>
            <a:ext uri="{FF2B5EF4-FFF2-40B4-BE49-F238E27FC236}">
              <a16:creationId xmlns:a16="http://schemas.microsoft.com/office/drawing/2014/main" id="{57F82DC4-2C63-468E-83F3-D79DEEF9C47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id="{EAA873D8-F90F-4D78-8196-980D57EEF0C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id="{02473062-D793-4F75-8520-77FD4484045D}"/>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74CDEDF0-B85B-4241-9BF0-FE3FC2AE7C5B}"/>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3683</xdr:rowOff>
    </xdr:from>
    <xdr:to>
      <xdr:col>55</xdr:col>
      <xdr:colOff>50800</xdr:colOff>
      <xdr:row>108</xdr:row>
      <xdr:rowOff>105283</xdr:rowOff>
    </xdr:to>
    <xdr:sp macro="" textlink="">
      <xdr:nvSpPr>
        <xdr:cNvPr id="370" name="楕円 369">
          <a:extLst>
            <a:ext uri="{FF2B5EF4-FFF2-40B4-BE49-F238E27FC236}">
              <a16:creationId xmlns:a16="http://schemas.microsoft.com/office/drawing/2014/main" id="{691C8C94-E375-4321-AE22-E15B20D841C2}"/>
            </a:ext>
          </a:extLst>
        </xdr:cNvPr>
        <xdr:cNvSpPr/>
      </xdr:nvSpPr>
      <xdr:spPr>
        <a:xfrm>
          <a:off x="10426700" y="1852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90060</xdr:rowOff>
    </xdr:from>
    <xdr:ext cx="469744" cy="259045"/>
    <xdr:sp macro="" textlink="">
      <xdr:nvSpPr>
        <xdr:cNvPr id="371" name="【市民会館】&#10;一人当たり面積該当値テキスト">
          <a:extLst>
            <a:ext uri="{FF2B5EF4-FFF2-40B4-BE49-F238E27FC236}">
              <a16:creationId xmlns:a16="http://schemas.microsoft.com/office/drawing/2014/main" id="{2BD491C2-3224-4802-81A3-DE5C43449C59}"/>
            </a:ext>
          </a:extLst>
        </xdr:cNvPr>
        <xdr:cNvSpPr txBox="1"/>
      </xdr:nvSpPr>
      <xdr:spPr>
        <a:xfrm>
          <a:off x="10515600" y="18435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3683</xdr:rowOff>
    </xdr:from>
    <xdr:to>
      <xdr:col>50</xdr:col>
      <xdr:colOff>165100</xdr:colOff>
      <xdr:row>108</xdr:row>
      <xdr:rowOff>105283</xdr:rowOff>
    </xdr:to>
    <xdr:sp macro="" textlink="">
      <xdr:nvSpPr>
        <xdr:cNvPr id="372" name="楕円 371">
          <a:extLst>
            <a:ext uri="{FF2B5EF4-FFF2-40B4-BE49-F238E27FC236}">
              <a16:creationId xmlns:a16="http://schemas.microsoft.com/office/drawing/2014/main" id="{AD438081-95BF-4948-8527-965120478A30}"/>
            </a:ext>
          </a:extLst>
        </xdr:cNvPr>
        <xdr:cNvSpPr/>
      </xdr:nvSpPr>
      <xdr:spPr>
        <a:xfrm>
          <a:off x="9588500" y="1852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54483</xdr:rowOff>
    </xdr:from>
    <xdr:to>
      <xdr:col>55</xdr:col>
      <xdr:colOff>0</xdr:colOff>
      <xdr:row>108</xdr:row>
      <xdr:rowOff>54483</xdr:rowOff>
    </xdr:to>
    <xdr:cxnSp macro="">
      <xdr:nvCxnSpPr>
        <xdr:cNvPr id="373" name="直線コネクタ 372">
          <a:extLst>
            <a:ext uri="{FF2B5EF4-FFF2-40B4-BE49-F238E27FC236}">
              <a16:creationId xmlns:a16="http://schemas.microsoft.com/office/drawing/2014/main" id="{87AE332D-2BE2-454D-8654-E97A292335AA}"/>
            </a:ext>
          </a:extLst>
        </xdr:cNvPr>
        <xdr:cNvCxnSpPr/>
      </xdr:nvCxnSpPr>
      <xdr:spPr>
        <a:xfrm>
          <a:off x="9639300" y="185710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5587</xdr:rowOff>
    </xdr:from>
    <xdr:to>
      <xdr:col>46</xdr:col>
      <xdr:colOff>38100</xdr:colOff>
      <xdr:row>108</xdr:row>
      <xdr:rowOff>107187</xdr:rowOff>
    </xdr:to>
    <xdr:sp macro="" textlink="">
      <xdr:nvSpPr>
        <xdr:cNvPr id="374" name="楕円 373">
          <a:extLst>
            <a:ext uri="{FF2B5EF4-FFF2-40B4-BE49-F238E27FC236}">
              <a16:creationId xmlns:a16="http://schemas.microsoft.com/office/drawing/2014/main" id="{331873F2-6671-46D1-B515-6C9733591596}"/>
            </a:ext>
          </a:extLst>
        </xdr:cNvPr>
        <xdr:cNvSpPr/>
      </xdr:nvSpPr>
      <xdr:spPr>
        <a:xfrm>
          <a:off x="8699500" y="1852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54483</xdr:rowOff>
    </xdr:from>
    <xdr:to>
      <xdr:col>50</xdr:col>
      <xdr:colOff>114300</xdr:colOff>
      <xdr:row>108</xdr:row>
      <xdr:rowOff>56387</xdr:rowOff>
    </xdr:to>
    <xdr:cxnSp macro="">
      <xdr:nvCxnSpPr>
        <xdr:cNvPr id="375" name="直線コネクタ 374">
          <a:extLst>
            <a:ext uri="{FF2B5EF4-FFF2-40B4-BE49-F238E27FC236}">
              <a16:creationId xmlns:a16="http://schemas.microsoft.com/office/drawing/2014/main" id="{0528197F-5383-47CD-ACEF-B862500BBD42}"/>
            </a:ext>
          </a:extLst>
        </xdr:cNvPr>
        <xdr:cNvCxnSpPr/>
      </xdr:nvCxnSpPr>
      <xdr:spPr>
        <a:xfrm flipV="1">
          <a:off x="8750300" y="18571083"/>
          <a:ext cx="889000" cy="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5969</xdr:rowOff>
    </xdr:from>
    <xdr:to>
      <xdr:col>41</xdr:col>
      <xdr:colOff>101600</xdr:colOff>
      <xdr:row>108</xdr:row>
      <xdr:rowOff>107569</xdr:rowOff>
    </xdr:to>
    <xdr:sp macro="" textlink="">
      <xdr:nvSpPr>
        <xdr:cNvPr id="376" name="楕円 375">
          <a:extLst>
            <a:ext uri="{FF2B5EF4-FFF2-40B4-BE49-F238E27FC236}">
              <a16:creationId xmlns:a16="http://schemas.microsoft.com/office/drawing/2014/main" id="{5420C76C-4DAC-4C4D-B71F-EF3450EA03CF}"/>
            </a:ext>
          </a:extLst>
        </xdr:cNvPr>
        <xdr:cNvSpPr/>
      </xdr:nvSpPr>
      <xdr:spPr>
        <a:xfrm>
          <a:off x="7810500" y="1852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56387</xdr:rowOff>
    </xdr:from>
    <xdr:to>
      <xdr:col>45</xdr:col>
      <xdr:colOff>177800</xdr:colOff>
      <xdr:row>108</xdr:row>
      <xdr:rowOff>56769</xdr:rowOff>
    </xdr:to>
    <xdr:cxnSp macro="">
      <xdr:nvCxnSpPr>
        <xdr:cNvPr id="377" name="直線コネクタ 376">
          <a:extLst>
            <a:ext uri="{FF2B5EF4-FFF2-40B4-BE49-F238E27FC236}">
              <a16:creationId xmlns:a16="http://schemas.microsoft.com/office/drawing/2014/main" id="{C4F9F047-464C-4E2F-B60F-50E61BE4E48A}"/>
            </a:ext>
          </a:extLst>
        </xdr:cNvPr>
        <xdr:cNvCxnSpPr/>
      </xdr:nvCxnSpPr>
      <xdr:spPr>
        <a:xfrm flipV="1">
          <a:off x="7861300" y="18572987"/>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7113</xdr:rowOff>
    </xdr:from>
    <xdr:to>
      <xdr:col>36</xdr:col>
      <xdr:colOff>165100</xdr:colOff>
      <xdr:row>108</xdr:row>
      <xdr:rowOff>108713</xdr:rowOff>
    </xdr:to>
    <xdr:sp macro="" textlink="">
      <xdr:nvSpPr>
        <xdr:cNvPr id="378" name="楕円 377">
          <a:extLst>
            <a:ext uri="{FF2B5EF4-FFF2-40B4-BE49-F238E27FC236}">
              <a16:creationId xmlns:a16="http://schemas.microsoft.com/office/drawing/2014/main" id="{75970F66-554E-41A0-B913-77E22A8D4BDD}"/>
            </a:ext>
          </a:extLst>
        </xdr:cNvPr>
        <xdr:cNvSpPr/>
      </xdr:nvSpPr>
      <xdr:spPr>
        <a:xfrm>
          <a:off x="6921500" y="1852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56769</xdr:rowOff>
    </xdr:from>
    <xdr:to>
      <xdr:col>41</xdr:col>
      <xdr:colOff>50800</xdr:colOff>
      <xdr:row>108</xdr:row>
      <xdr:rowOff>57913</xdr:rowOff>
    </xdr:to>
    <xdr:cxnSp macro="">
      <xdr:nvCxnSpPr>
        <xdr:cNvPr id="379" name="直線コネクタ 378">
          <a:extLst>
            <a:ext uri="{FF2B5EF4-FFF2-40B4-BE49-F238E27FC236}">
              <a16:creationId xmlns:a16="http://schemas.microsoft.com/office/drawing/2014/main" id="{02525014-8501-4D8E-966B-700CE599AFF7}"/>
            </a:ext>
          </a:extLst>
        </xdr:cNvPr>
        <xdr:cNvCxnSpPr/>
      </xdr:nvCxnSpPr>
      <xdr:spPr>
        <a:xfrm flipV="1">
          <a:off x="6972300" y="18573369"/>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108</xdr:row>
      <xdr:rowOff>96410</xdr:rowOff>
    </xdr:from>
    <xdr:ext cx="469744" cy="259045"/>
    <xdr:sp macro="" textlink="">
      <xdr:nvSpPr>
        <xdr:cNvPr id="380" name="n_1mainValue【市民会館】&#10;一人当たり面積">
          <a:extLst>
            <a:ext uri="{FF2B5EF4-FFF2-40B4-BE49-F238E27FC236}">
              <a16:creationId xmlns:a16="http://schemas.microsoft.com/office/drawing/2014/main" id="{EBEA786D-5CFC-4712-B087-1D84A1AA420C}"/>
            </a:ext>
          </a:extLst>
        </xdr:cNvPr>
        <xdr:cNvSpPr txBox="1"/>
      </xdr:nvSpPr>
      <xdr:spPr>
        <a:xfrm>
          <a:off x="9391727" y="1861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98314</xdr:rowOff>
    </xdr:from>
    <xdr:ext cx="469744" cy="259045"/>
    <xdr:sp macro="" textlink="">
      <xdr:nvSpPr>
        <xdr:cNvPr id="381" name="n_2mainValue【市民会館】&#10;一人当たり面積">
          <a:extLst>
            <a:ext uri="{FF2B5EF4-FFF2-40B4-BE49-F238E27FC236}">
              <a16:creationId xmlns:a16="http://schemas.microsoft.com/office/drawing/2014/main" id="{C7010F67-925B-43BE-864E-F0248593A8F0}"/>
            </a:ext>
          </a:extLst>
        </xdr:cNvPr>
        <xdr:cNvSpPr txBox="1"/>
      </xdr:nvSpPr>
      <xdr:spPr>
        <a:xfrm>
          <a:off x="8515427" y="1861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98696</xdr:rowOff>
    </xdr:from>
    <xdr:ext cx="469744" cy="259045"/>
    <xdr:sp macro="" textlink="">
      <xdr:nvSpPr>
        <xdr:cNvPr id="382" name="n_3mainValue【市民会館】&#10;一人当たり面積">
          <a:extLst>
            <a:ext uri="{FF2B5EF4-FFF2-40B4-BE49-F238E27FC236}">
              <a16:creationId xmlns:a16="http://schemas.microsoft.com/office/drawing/2014/main" id="{B2A6D397-027C-4C9B-A68D-B3FA42058E5B}"/>
            </a:ext>
          </a:extLst>
        </xdr:cNvPr>
        <xdr:cNvSpPr txBox="1"/>
      </xdr:nvSpPr>
      <xdr:spPr>
        <a:xfrm>
          <a:off x="7626427" y="1861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99840</xdr:rowOff>
    </xdr:from>
    <xdr:ext cx="469744" cy="259045"/>
    <xdr:sp macro="" textlink="">
      <xdr:nvSpPr>
        <xdr:cNvPr id="383" name="n_4mainValue【市民会館】&#10;一人当たり面積">
          <a:extLst>
            <a:ext uri="{FF2B5EF4-FFF2-40B4-BE49-F238E27FC236}">
              <a16:creationId xmlns:a16="http://schemas.microsoft.com/office/drawing/2014/main" id="{F17EE4E1-1E35-448F-8EAC-A3586F2D41C9}"/>
            </a:ext>
          </a:extLst>
        </xdr:cNvPr>
        <xdr:cNvSpPr txBox="1"/>
      </xdr:nvSpPr>
      <xdr:spPr>
        <a:xfrm>
          <a:off x="6737427" y="1861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4" name="正方形/長方形 383">
          <a:extLst>
            <a:ext uri="{FF2B5EF4-FFF2-40B4-BE49-F238E27FC236}">
              <a16:creationId xmlns:a16="http://schemas.microsoft.com/office/drawing/2014/main" id="{3A8D7BAF-0761-4C2A-9CF6-55E517A8871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5" name="正方形/長方形 384">
          <a:extLst>
            <a:ext uri="{FF2B5EF4-FFF2-40B4-BE49-F238E27FC236}">
              <a16:creationId xmlns:a16="http://schemas.microsoft.com/office/drawing/2014/main" id="{3BED040D-BE80-4F3F-9C2E-288B3AD8F87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6" name="正方形/長方形 385">
          <a:extLst>
            <a:ext uri="{FF2B5EF4-FFF2-40B4-BE49-F238E27FC236}">
              <a16:creationId xmlns:a16="http://schemas.microsoft.com/office/drawing/2014/main" id="{69C9E657-7DB5-4AF8-9E01-24D9A3F9BC7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7" name="正方形/長方形 386">
          <a:extLst>
            <a:ext uri="{FF2B5EF4-FFF2-40B4-BE49-F238E27FC236}">
              <a16:creationId xmlns:a16="http://schemas.microsoft.com/office/drawing/2014/main" id="{28BE014B-F4A9-4220-9AB1-C941CAFCFE3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8" name="正方形/長方形 387">
          <a:extLst>
            <a:ext uri="{FF2B5EF4-FFF2-40B4-BE49-F238E27FC236}">
              <a16:creationId xmlns:a16="http://schemas.microsoft.com/office/drawing/2014/main" id="{47A76492-564F-4483-AB3B-BD39421095B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9" name="正方形/長方形 388">
          <a:extLst>
            <a:ext uri="{FF2B5EF4-FFF2-40B4-BE49-F238E27FC236}">
              <a16:creationId xmlns:a16="http://schemas.microsoft.com/office/drawing/2014/main" id="{6E1AAB3E-536E-4EB8-A142-D861250D965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0" name="正方形/長方形 389">
          <a:extLst>
            <a:ext uri="{FF2B5EF4-FFF2-40B4-BE49-F238E27FC236}">
              <a16:creationId xmlns:a16="http://schemas.microsoft.com/office/drawing/2014/main" id="{7E8C1AFD-8CA9-4CB1-9614-CB4FDD9BDB9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1" name="正方形/長方形 390">
          <a:extLst>
            <a:ext uri="{FF2B5EF4-FFF2-40B4-BE49-F238E27FC236}">
              <a16:creationId xmlns:a16="http://schemas.microsoft.com/office/drawing/2014/main" id="{D9CB44AE-DF87-4E02-9322-4816F45CDAF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2" name="テキスト ボックス 391">
          <a:extLst>
            <a:ext uri="{FF2B5EF4-FFF2-40B4-BE49-F238E27FC236}">
              <a16:creationId xmlns:a16="http://schemas.microsoft.com/office/drawing/2014/main" id="{E8C2B3EA-92E8-40BB-B2CB-7E9BDE7E56E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3" name="直線コネクタ 392">
          <a:extLst>
            <a:ext uri="{FF2B5EF4-FFF2-40B4-BE49-F238E27FC236}">
              <a16:creationId xmlns:a16="http://schemas.microsoft.com/office/drawing/2014/main" id="{3289FCD9-9D57-49D3-A55A-981261AEE4D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4" name="テキスト ボックス 393">
          <a:extLst>
            <a:ext uri="{FF2B5EF4-FFF2-40B4-BE49-F238E27FC236}">
              <a16:creationId xmlns:a16="http://schemas.microsoft.com/office/drawing/2014/main" id="{79C835DA-875A-46E3-90C1-D9F49CFD503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5" name="直線コネクタ 394">
          <a:extLst>
            <a:ext uri="{FF2B5EF4-FFF2-40B4-BE49-F238E27FC236}">
              <a16:creationId xmlns:a16="http://schemas.microsoft.com/office/drawing/2014/main" id="{CC7C0667-73E4-4C51-A788-633361654131}"/>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6" name="テキスト ボックス 395">
          <a:extLst>
            <a:ext uri="{FF2B5EF4-FFF2-40B4-BE49-F238E27FC236}">
              <a16:creationId xmlns:a16="http://schemas.microsoft.com/office/drawing/2014/main" id="{128A621D-0DF9-451A-81CB-7B6E8DAF4C93}"/>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7" name="直線コネクタ 396">
          <a:extLst>
            <a:ext uri="{FF2B5EF4-FFF2-40B4-BE49-F238E27FC236}">
              <a16:creationId xmlns:a16="http://schemas.microsoft.com/office/drawing/2014/main" id="{A1D4A980-AF6E-4EEB-A627-2217EF374913}"/>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8" name="テキスト ボックス 397">
          <a:extLst>
            <a:ext uri="{FF2B5EF4-FFF2-40B4-BE49-F238E27FC236}">
              <a16:creationId xmlns:a16="http://schemas.microsoft.com/office/drawing/2014/main" id="{C3BF7AF4-E354-4614-88D3-C0C0661B91C4}"/>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9" name="直線コネクタ 398">
          <a:extLst>
            <a:ext uri="{FF2B5EF4-FFF2-40B4-BE49-F238E27FC236}">
              <a16:creationId xmlns:a16="http://schemas.microsoft.com/office/drawing/2014/main" id="{8AE02373-F577-400C-8A35-7F29C667F2EE}"/>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0" name="テキスト ボックス 399">
          <a:extLst>
            <a:ext uri="{FF2B5EF4-FFF2-40B4-BE49-F238E27FC236}">
              <a16:creationId xmlns:a16="http://schemas.microsoft.com/office/drawing/2014/main" id="{63403B5B-AB17-49AD-9E83-D2356F43E858}"/>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1" name="直線コネクタ 400">
          <a:extLst>
            <a:ext uri="{FF2B5EF4-FFF2-40B4-BE49-F238E27FC236}">
              <a16:creationId xmlns:a16="http://schemas.microsoft.com/office/drawing/2014/main" id="{F3E7BB5F-CDAC-4191-946D-6D9745887C6A}"/>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2" name="テキスト ボックス 401">
          <a:extLst>
            <a:ext uri="{FF2B5EF4-FFF2-40B4-BE49-F238E27FC236}">
              <a16:creationId xmlns:a16="http://schemas.microsoft.com/office/drawing/2014/main" id="{FA9AB203-D663-440E-80F8-F06E84A119E3}"/>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3" name="直線コネクタ 402">
          <a:extLst>
            <a:ext uri="{FF2B5EF4-FFF2-40B4-BE49-F238E27FC236}">
              <a16:creationId xmlns:a16="http://schemas.microsoft.com/office/drawing/2014/main" id="{7A56F59B-44DB-428F-9913-1DD6F5B172F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4" name="テキスト ボックス 403">
          <a:extLst>
            <a:ext uri="{FF2B5EF4-FFF2-40B4-BE49-F238E27FC236}">
              <a16:creationId xmlns:a16="http://schemas.microsoft.com/office/drawing/2014/main" id="{5179EDB6-1842-40F7-8120-B671545BA7C5}"/>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5" name="直線コネクタ 404">
          <a:extLst>
            <a:ext uri="{FF2B5EF4-FFF2-40B4-BE49-F238E27FC236}">
              <a16:creationId xmlns:a16="http://schemas.microsoft.com/office/drawing/2014/main" id="{806D1FD4-54B9-400E-8634-F5D725D0647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6" name="テキスト ボックス 405">
          <a:extLst>
            <a:ext uri="{FF2B5EF4-FFF2-40B4-BE49-F238E27FC236}">
              <a16:creationId xmlns:a16="http://schemas.microsoft.com/office/drawing/2014/main" id="{4764EF79-FCAC-4839-9564-22A3CBD42BBD}"/>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7" name="【一般廃棄物処理施設】&#10;有形固定資産減価償却率グラフ枠">
          <a:extLst>
            <a:ext uri="{FF2B5EF4-FFF2-40B4-BE49-F238E27FC236}">
              <a16:creationId xmlns:a16="http://schemas.microsoft.com/office/drawing/2014/main" id="{C1FDFD72-DD6E-4A0B-A00A-EA8BF290151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42</xdr:row>
      <xdr:rowOff>38100</xdr:rowOff>
    </xdr:to>
    <xdr:cxnSp macro="">
      <xdr:nvCxnSpPr>
        <xdr:cNvPr id="408" name="直線コネクタ 407">
          <a:extLst>
            <a:ext uri="{FF2B5EF4-FFF2-40B4-BE49-F238E27FC236}">
              <a16:creationId xmlns:a16="http://schemas.microsoft.com/office/drawing/2014/main" id="{59C92A48-1088-41C1-B8C1-8151FE4D6049}"/>
            </a:ext>
          </a:extLst>
        </xdr:cNvPr>
        <xdr:cNvCxnSpPr/>
      </xdr:nvCxnSpPr>
      <xdr:spPr>
        <a:xfrm flipV="1">
          <a:off x="16318864" y="5625465"/>
          <a:ext cx="0" cy="1613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09" name="【一般廃棄物処理施設】&#10;有形固定資産減価償却率最小値テキスト">
          <a:extLst>
            <a:ext uri="{FF2B5EF4-FFF2-40B4-BE49-F238E27FC236}">
              <a16:creationId xmlns:a16="http://schemas.microsoft.com/office/drawing/2014/main" id="{FDF3AD8A-518F-4049-B9F2-CE8B6A40809E}"/>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0" name="直線コネクタ 409">
          <a:extLst>
            <a:ext uri="{FF2B5EF4-FFF2-40B4-BE49-F238E27FC236}">
              <a16:creationId xmlns:a16="http://schemas.microsoft.com/office/drawing/2014/main" id="{DAB193DC-CBF0-4FE2-B058-030821AC0BCC}"/>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411" name="【一般廃棄物処理施設】&#10;有形固定資産減価償却率最大値テキスト">
          <a:extLst>
            <a:ext uri="{FF2B5EF4-FFF2-40B4-BE49-F238E27FC236}">
              <a16:creationId xmlns:a16="http://schemas.microsoft.com/office/drawing/2014/main" id="{7A7A8AC9-4185-462A-98FB-F8213AC1E44F}"/>
            </a:ext>
          </a:extLst>
        </xdr:cNvPr>
        <xdr:cNvSpPr txBox="1"/>
      </xdr:nvSpPr>
      <xdr:spPr>
        <a:xfrm>
          <a:off x="16357600"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412" name="直線コネクタ 411">
          <a:extLst>
            <a:ext uri="{FF2B5EF4-FFF2-40B4-BE49-F238E27FC236}">
              <a16:creationId xmlns:a16="http://schemas.microsoft.com/office/drawing/2014/main" id="{839441A0-AC62-4D9F-9E19-FB03ACF1381F}"/>
            </a:ext>
          </a:extLst>
        </xdr:cNvPr>
        <xdr:cNvCxnSpPr/>
      </xdr:nvCxnSpPr>
      <xdr:spPr>
        <a:xfrm>
          <a:off x="16230600" y="562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78122</xdr:rowOff>
    </xdr:from>
    <xdr:ext cx="405111" cy="259045"/>
    <xdr:sp macro="" textlink="">
      <xdr:nvSpPr>
        <xdr:cNvPr id="413" name="【一般廃棄物処理施設】&#10;有形固定資産減価償却率平均値テキスト">
          <a:extLst>
            <a:ext uri="{FF2B5EF4-FFF2-40B4-BE49-F238E27FC236}">
              <a16:creationId xmlns:a16="http://schemas.microsoft.com/office/drawing/2014/main" id="{BBC741B8-CC0B-4934-839A-3D19EA16CABB}"/>
            </a:ext>
          </a:extLst>
        </xdr:cNvPr>
        <xdr:cNvSpPr txBox="1"/>
      </xdr:nvSpPr>
      <xdr:spPr>
        <a:xfrm>
          <a:off x="16357600" y="6250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414" name="フローチャート: 判断 413">
          <a:extLst>
            <a:ext uri="{FF2B5EF4-FFF2-40B4-BE49-F238E27FC236}">
              <a16:creationId xmlns:a16="http://schemas.microsoft.com/office/drawing/2014/main" id="{30F6A992-D1E6-4573-851A-BC9CFE826B53}"/>
            </a:ext>
          </a:extLst>
        </xdr:cNvPr>
        <xdr:cNvSpPr/>
      </xdr:nvSpPr>
      <xdr:spPr>
        <a:xfrm>
          <a:off x="162687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107315</xdr:rowOff>
    </xdr:from>
    <xdr:to>
      <xdr:col>81</xdr:col>
      <xdr:colOff>101600</xdr:colOff>
      <xdr:row>37</xdr:row>
      <xdr:rowOff>37465</xdr:rowOff>
    </xdr:to>
    <xdr:sp macro="" textlink="">
      <xdr:nvSpPr>
        <xdr:cNvPr id="415" name="フローチャート: 判断 414">
          <a:extLst>
            <a:ext uri="{FF2B5EF4-FFF2-40B4-BE49-F238E27FC236}">
              <a16:creationId xmlns:a16="http://schemas.microsoft.com/office/drawing/2014/main" id="{EA83EC5D-4755-4894-9039-257840DBBD08}"/>
            </a:ext>
          </a:extLst>
        </xdr:cNvPr>
        <xdr:cNvSpPr/>
      </xdr:nvSpPr>
      <xdr:spPr>
        <a:xfrm>
          <a:off x="15430500" y="627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28592</xdr:rowOff>
    </xdr:from>
    <xdr:ext cx="405111" cy="259045"/>
    <xdr:sp macro="" textlink="">
      <xdr:nvSpPr>
        <xdr:cNvPr id="416" name="n_1aveValue【一般廃棄物処理施設】&#10;有形固定資産減価償却率">
          <a:extLst>
            <a:ext uri="{FF2B5EF4-FFF2-40B4-BE49-F238E27FC236}">
              <a16:creationId xmlns:a16="http://schemas.microsoft.com/office/drawing/2014/main" id="{72DAC56F-62F3-4640-A55F-1A61AD2FEBE0}"/>
            </a:ext>
          </a:extLst>
        </xdr:cNvPr>
        <xdr:cNvSpPr txBox="1"/>
      </xdr:nvSpPr>
      <xdr:spPr>
        <a:xfrm>
          <a:off x="15266044" y="637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164465</xdr:rowOff>
    </xdr:from>
    <xdr:to>
      <xdr:col>76</xdr:col>
      <xdr:colOff>165100</xdr:colOff>
      <xdr:row>37</xdr:row>
      <xdr:rowOff>94615</xdr:rowOff>
    </xdr:to>
    <xdr:sp macro="" textlink="">
      <xdr:nvSpPr>
        <xdr:cNvPr id="417" name="フローチャート: 判断 416">
          <a:extLst>
            <a:ext uri="{FF2B5EF4-FFF2-40B4-BE49-F238E27FC236}">
              <a16:creationId xmlns:a16="http://schemas.microsoft.com/office/drawing/2014/main" id="{829FA5D9-E529-499F-8D63-FD26749AEF46}"/>
            </a:ext>
          </a:extLst>
        </xdr:cNvPr>
        <xdr:cNvSpPr/>
      </xdr:nvSpPr>
      <xdr:spPr>
        <a:xfrm>
          <a:off x="14541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37</xdr:row>
      <xdr:rowOff>85742</xdr:rowOff>
    </xdr:from>
    <xdr:ext cx="405111" cy="259045"/>
    <xdr:sp macro="" textlink="">
      <xdr:nvSpPr>
        <xdr:cNvPr id="418" name="n_2aveValue【一般廃棄物処理施設】&#10;有形固定資産減価償却率">
          <a:extLst>
            <a:ext uri="{FF2B5EF4-FFF2-40B4-BE49-F238E27FC236}">
              <a16:creationId xmlns:a16="http://schemas.microsoft.com/office/drawing/2014/main" id="{D49B353D-75E2-41C0-9332-6B0EA93C2C9C}"/>
            </a:ext>
          </a:extLst>
        </xdr:cNvPr>
        <xdr:cNvSpPr txBox="1"/>
      </xdr:nvSpPr>
      <xdr:spPr>
        <a:xfrm>
          <a:off x="14389744" y="642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168275</xdr:rowOff>
    </xdr:from>
    <xdr:to>
      <xdr:col>72</xdr:col>
      <xdr:colOff>38100</xdr:colOff>
      <xdr:row>37</xdr:row>
      <xdr:rowOff>98425</xdr:rowOff>
    </xdr:to>
    <xdr:sp macro="" textlink="">
      <xdr:nvSpPr>
        <xdr:cNvPr id="419" name="フローチャート: 判断 418">
          <a:extLst>
            <a:ext uri="{FF2B5EF4-FFF2-40B4-BE49-F238E27FC236}">
              <a16:creationId xmlns:a16="http://schemas.microsoft.com/office/drawing/2014/main" id="{7B7E3702-F851-4B06-A51A-139ADD91E643}"/>
            </a:ext>
          </a:extLst>
        </xdr:cNvPr>
        <xdr:cNvSpPr/>
      </xdr:nvSpPr>
      <xdr:spPr>
        <a:xfrm>
          <a:off x="13652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37</xdr:row>
      <xdr:rowOff>89552</xdr:rowOff>
    </xdr:from>
    <xdr:ext cx="405111" cy="259045"/>
    <xdr:sp macro="" textlink="">
      <xdr:nvSpPr>
        <xdr:cNvPr id="420" name="n_3aveValue【一般廃棄物処理施設】&#10;有形固定資産減価償却率">
          <a:extLst>
            <a:ext uri="{FF2B5EF4-FFF2-40B4-BE49-F238E27FC236}">
              <a16:creationId xmlns:a16="http://schemas.microsoft.com/office/drawing/2014/main" id="{34C18C35-9DEA-42A6-A294-8D0FDE9207D7}"/>
            </a:ext>
          </a:extLst>
        </xdr:cNvPr>
        <xdr:cNvSpPr txBox="1"/>
      </xdr:nvSpPr>
      <xdr:spPr>
        <a:xfrm>
          <a:off x="13500744" y="643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153035</xdr:rowOff>
    </xdr:from>
    <xdr:to>
      <xdr:col>67</xdr:col>
      <xdr:colOff>101600</xdr:colOff>
      <xdr:row>37</xdr:row>
      <xdr:rowOff>83185</xdr:rowOff>
    </xdr:to>
    <xdr:sp macro="" textlink="">
      <xdr:nvSpPr>
        <xdr:cNvPr id="421" name="フローチャート: 判断 420">
          <a:extLst>
            <a:ext uri="{FF2B5EF4-FFF2-40B4-BE49-F238E27FC236}">
              <a16:creationId xmlns:a16="http://schemas.microsoft.com/office/drawing/2014/main" id="{A7C3B2A6-7687-4E6F-907D-EB664D450911}"/>
            </a:ext>
          </a:extLst>
        </xdr:cNvPr>
        <xdr:cNvSpPr/>
      </xdr:nvSpPr>
      <xdr:spPr>
        <a:xfrm>
          <a:off x="12763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35</xdr:row>
      <xdr:rowOff>99712</xdr:rowOff>
    </xdr:from>
    <xdr:ext cx="405111" cy="259045"/>
    <xdr:sp macro="" textlink="">
      <xdr:nvSpPr>
        <xdr:cNvPr id="422" name="n_4aveValue【一般廃棄物処理施設】&#10;有形固定資産減価償却率">
          <a:extLst>
            <a:ext uri="{FF2B5EF4-FFF2-40B4-BE49-F238E27FC236}">
              <a16:creationId xmlns:a16="http://schemas.microsoft.com/office/drawing/2014/main" id="{10F38EDF-18EA-49DF-950F-1CABCE758654}"/>
            </a:ext>
          </a:extLst>
        </xdr:cNvPr>
        <xdr:cNvSpPr txBox="1"/>
      </xdr:nvSpPr>
      <xdr:spPr>
        <a:xfrm>
          <a:off x="12611744"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7FE69380-974B-442B-A8D2-F40855BE204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338D2CC7-2F05-4AE9-8AB8-786DE5038A5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666285DF-0776-4B4D-AF2A-4684331D947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4E9E9979-ADB7-4999-BCE0-5E98C896738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CAA255CE-2A34-46D1-B657-1D99B058761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84455</xdr:rowOff>
    </xdr:from>
    <xdr:to>
      <xdr:col>85</xdr:col>
      <xdr:colOff>177800</xdr:colOff>
      <xdr:row>35</xdr:row>
      <xdr:rowOff>14605</xdr:rowOff>
    </xdr:to>
    <xdr:sp macro="" textlink="">
      <xdr:nvSpPr>
        <xdr:cNvPr id="428" name="楕円 427">
          <a:extLst>
            <a:ext uri="{FF2B5EF4-FFF2-40B4-BE49-F238E27FC236}">
              <a16:creationId xmlns:a16="http://schemas.microsoft.com/office/drawing/2014/main" id="{897DB78E-C56B-4765-BF1A-C942D3363A64}"/>
            </a:ext>
          </a:extLst>
        </xdr:cNvPr>
        <xdr:cNvSpPr/>
      </xdr:nvSpPr>
      <xdr:spPr>
        <a:xfrm>
          <a:off x="16268700" y="591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107332</xdr:rowOff>
    </xdr:from>
    <xdr:ext cx="405111" cy="259045"/>
    <xdr:sp macro="" textlink="">
      <xdr:nvSpPr>
        <xdr:cNvPr id="429" name="【一般廃棄物処理施設】&#10;有形固定資産減価償却率該当値テキスト">
          <a:extLst>
            <a:ext uri="{FF2B5EF4-FFF2-40B4-BE49-F238E27FC236}">
              <a16:creationId xmlns:a16="http://schemas.microsoft.com/office/drawing/2014/main" id="{FF9E81CF-35E6-4AC3-92E8-4E29CF24E433}"/>
            </a:ext>
          </a:extLst>
        </xdr:cNvPr>
        <xdr:cNvSpPr txBox="1"/>
      </xdr:nvSpPr>
      <xdr:spPr>
        <a:xfrm>
          <a:off x="16357600" y="576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33020</xdr:rowOff>
    </xdr:from>
    <xdr:to>
      <xdr:col>81</xdr:col>
      <xdr:colOff>101600</xdr:colOff>
      <xdr:row>34</xdr:row>
      <xdr:rowOff>134620</xdr:rowOff>
    </xdr:to>
    <xdr:sp macro="" textlink="">
      <xdr:nvSpPr>
        <xdr:cNvPr id="430" name="楕円 429">
          <a:extLst>
            <a:ext uri="{FF2B5EF4-FFF2-40B4-BE49-F238E27FC236}">
              <a16:creationId xmlns:a16="http://schemas.microsoft.com/office/drawing/2014/main" id="{1613A513-04C8-4750-84F3-0E8781E8BB44}"/>
            </a:ext>
          </a:extLst>
        </xdr:cNvPr>
        <xdr:cNvSpPr/>
      </xdr:nvSpPr>
      <xdr:spPr>
        <a:xfrm>
          <a:off x="15430500" y="586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83820</xdr:rowOff>
    </xdr:from>
    <xdr:to>
      <xdr:col>85</xdr:col>
      <xdr:colOff>127000</xdr:colOff>
      <xdr:row>34</xdr:row>
      <xdr:rowOff>135255</xdr:rowOff>
    </xdr:to>
    <xdr:cxnSp macro="">
      <xdr:nvCxnSpPr>
        <xdr:cNvPr id="431" name="直線コネクタ 430">
          <a:extLst>
            <a:ext uri="{FF2B5EF4-FFF2-40B4-BE49-F238E27FC236}">
              <a16:creationId xmlns:a16="http://schemas.microsoft.com/office/drawing/2014/main" id="{71107462-8A87-4DAA-9339-BAF4A0325F52}"/>
            </a:ext>
          </a:extLst>
        </xdr:cNvPr>
        <xdr:cNvCxnSpPr/>
      </xdr:nvCxnSpPr>
      <xdr:spPr>
        <a:xfrm>
          <a:off x="15481300" y="591312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38735</xdr:rowOff>
    </xdr:from>
    <xdr:to>
      <xdr:col>76</xdr:col>
      <xdr:colOff>165100</xdr:colOff>
      <xdr:row>34</xdr:row>
      <xdr:rowOff>140335</xdr:rowOff>
    </xdr:to>
    <xdr:sp macro="" textlink="">
      <xdr:nvSpPr>
        <xdr:cNvPr id="432" name="楕円 431">
          <a:extLst>
            <a:ext uri="{FF2B5EF4-FFF2-40B4-BE49-F238E27FC236}">
              <a16:creationId xmlns:a16="http://schemas.microsoft.com/office/drawing/2014/main" id="{2866772C-D436-451E-8B8A-94006944CDBF}"/>
            </a:ext>
          </a:extLst>
        </xdr:cNvPr>
        <xdr:cNvSpPr/>
      </xdr:nvSpPr>
      <xdr:spPr>
        <a:xfrm>
          <a:off x="14541500" y="586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83820</xdr:rowOff>
    </xdr:from>
    <xdr:to>
      <xdr:col>81</xdr:col>
      <xdr:colOff>50800</xdr:colOff>
      <xdr:row>34</xdr:row>
      <xdr:rowOff>89535</xdr:rowOff>
    </xdr:to>
    <xdr:cxnSp macro="">
      <xdr:nvCxnSpPr>
        <xdr:cNvPr id="433" name="直線コネクタ 432">
          <a:extLst>
            <a:ext uri="{FF2B5EF4-FFF2-40B4-BE49-F238E27FC236}">
              <a16:creationId xmlns:a16="http://schemas.microsoft.com/office/drawing/2014/main" id="{A52BD9BC-4CB4-46D1-9826-2D479A14CB0C}"/>
            </a:ext>
          </a:extLst>
        </xdr:cNvPr>
        <xdr:cNvCxnSpPr/>
      </xdr:nvCxnSpPr>
      <xdr:spPr>
        <a:xfrm flipV="1">
          <a:off x="14592300" y="591312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154940</xdr:rowOff>
    </xdr:from>
    <xdr:to>
      <xdr:col>72</xdr:col>
      <xdr:colOff>38100</xdr:colOff>
      <xdr:row>34</xdr:row>
      <xdr:rowOff>85090</xdr:rowOff>
    </xdr:to>
    <xdr:sp macro="" textlink="">
      <xdr:nvSpPr>
        <xdr:cNvPr id="434" name="楕円 433">
          <a:extLst>
            <a:ext uri="{FF2B5EF4-FFF2-40B4-BE49-F238E27FC236}">
              <a16:creationId xmlns:a16="http://schemas.microsoft.com/office/drawing/2014/main" id="{967C049C-0492-4408-A344-B32B21FA65BB}"/>
            </a:ext>
          </a:extLst>
        </xdr:cNvPr>
        <xdr:cNvSpPr/>
      </xdr:nvSpPr>
      <xdr:spPr>
        <a:xfrm>
          <a:off x="13652500" y="581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34290</xdr:rowOff>
    </xdr:from>
    <xdr:to>
      <xdr:col>76</xdr:col>
      <xdr:colOff>114300</xdr:colOff>
      <xdr:row>34</xdr:row>
      <xdr:rowOff>89535</xdr:rowOff>
    </xdr:to>
    <xdr:cxnSp macro="">
      <xdr:nvCxnSpPr>
        <xdr:cNvPr id="435" name="直線コネクタ 434">
          <a:extLst>
            <a:ext uri="{FF2B5EF4-FFF2-40B4-BE49-F238E27FC236}">
              <a16:creationId xmlns:a16="http://schemas.microsoft.com/office/drawing/2014/main" id="{D9AFF6D1-20D6-4779-B288-CD7B7184E878}"/>
            </a:ext>
          </a:extLst>
        </xdr:cNvPr>
        <xdr:cNvCxnSpPr/>
      </xdr:nvCxnSpPr>
      <xdr:spPr>
        <a:xfrm>
          <a:off x="13703300" y="586359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156845</xdr:rowOff>
    </xdr:from>
    <xdr:to>
      <xdr:col>67</xdr:col>
      <xdr:colOff>101600</xdr:colOff>
      <xdr:row>42</xdr:row>
      <xdr:rowOff>86995</xdr:rowOff>
    </xdr:to>
    <xdr:sp macro="" textlink="">
      <xdr:nvSpPr>
        <xdr:cNvPr id="436" name="楕円 435">
          <a:extLst>
            <a:ext uri="{FF2B5EF4-FFF2-40B4-BE49-F238E27FC236}">
              <a16:creationId xmlns:a16="http://schemas.microsoft.com/office/drawing/2014/main" id="{DBBCBF72-9151-4DF7-970C-95E621ECAFBB}"/>
            </a:ext>
          </a:extLst>
        </xdr:cNvPr>
        <xdr:cNvSpPr/>
      </xdr:nvSpPr>
      <xdr:spPr>
        <a:xfrm>
          <a:off x="12763500" y="718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34290</xdr:rowOff>
    </xdr:from>
    <xdr:to>
      <xdr:col>71</xdr:col>
      <xdr:colOff>177800</xdr:colOff>
      <xdr:row>42</xdr:row>
      <xdr:rowOff>36195</xdr:rowOff>
    </xdr:to>
    <xdr:cxnSp macro="">
      <xdr:nvCxnSpPr>
        <xdr:cNvPr id="437" name="直線コネクタ 436">
          <a:extLst>
            <a:ext uri="{FF2B5EF4-FFF2-40B4-BE49-F238E27FC236}">
              <a16:creationId xmlns:a16="http://schemas.microsoft.com/office/drawing/2014/main" id="{19709EBF-21C9-494A-9676-B0A2E547EF36}"/>
            </a:ext>
          </a:extLst>
        </xdr:cNvPr>
        <xdr:cNvCxnSpPr/>
      </xdr:nvCxnSpPr>
      <xdr:spPr>
        <a:xfrm flipV="1">
          <a:off x="12814300" y="5863590"/>
          <a:ext cx="889000" cy="137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32</xdr:row>
      <xdr:rowOff>151147</xdr:rowOff>
    </xdr:from>
    <xdr:ext cx="405111" cy="259045"/>
    <xdr:sp macro="" textlink="">
      <xdr:nvSpPr>
        <xdr:cNvPr id="438" name="n_1mainValue【一般廃棄物処理施設】&#10;有形固定資産減価償却率">
          <a:extLst>
            <a:ext uri="{FF2B5EF4-FFF2-40B4-BE49-F238E27FC236}">
              <a16:creationId xmlns:a16="http://schemas.microsoft.com/office/drawing/2014/main" id="{B1056FD6-6A77-421F-ADED-E3718E3E5D07}"/>
            </a:ext>
          </a:extLst>
        </xdr:cNvPr>
        <xdr:cNvSpPr txBox="1"/>
      </xdr:nvSpPr>
      <xdr:spPr>
        <a:xfrm>
          <a:off x="15266044" y="56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156862</xdr:rowOff>
    </xdr:from>
    <xdr:ext cx="405111" cy="259045"/>
    <xdr:sp macro="" textlink="">
      <xdr:nvSpPr>
        <xdr:cNvPr id="439" name="n_2mainValue【一般廃棄物処理施設】&#10;有形固定資産減価償却率">
          <a:extLst>
            <a:ext uri="{FF2B5EF4-FFF2-40B4-BE49-F238E27FC236}">
              <a16:creationId xmlns:a16="http://schemas.microsoft.com/office/drawing/2014/main" id="{389070F3-218E-400B-8817-E7DC010DBE38}"/>
            </a:ext>
          </a:extLst>
        </xdr:cNvPr>
        <xdr:cNvSpPr txBox="1"/>
      </xdr:nvSpPr>
      <xdr:spPr>
        <a:xfrm>
          <a:off x="14389744" y="564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101617</xdr:rowOff>
    </xdr:from>
    <xdr:ext cx="405111" cy="259045"/>
    <xdr:sp macro="" textlink="">
      <xdr:nvSpPr>
        <xdr:cNvPr id="440" name="n_3mainValue【一般廃棄物処理施設】&#10;有形固定資産減価償却率">
          <a:extLst>
            <a:ext uri="{FF2B5EF4-FFF2-40B4-BE49-F238E27FC236}">
              <a16:creationId xmlns:a16="http://schemas.microsoft.com/office/drawing/2014/main" id="{7EAA5ACE-D9F4-40F5-AD94-A545F053CC0F}"/>
            </a:ext>
          </a:extLst>
        </xdr:cNvPr>
        <xdr:cNvSpPr txBox="1"/>
      </xdr:nvSpPr>
      <xdr:spPr>
        <a:xfrm>
          <a:off x="13500744" y="558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78122</xdr:rowOff>
    </xdr:from>
    <xdr:ext cx="405111" cy="259045"/>
    <xdr:sp macro="" textlink="">
      <xdr:nvSpPr>
        <xdr:cNvPr id="441" name="n_4mainValue【一般廃棄物処理施設】&#10;有形固定資産減価償却率">
          <a:extLst>
            <a:ext uri="{FF2B5EF4-FFF2-40B4-BE49-F238E27FC236}">
              <a16:creationId xmlns:a16="http://schemas.microsoft.com/office/drawing/2014/main" id="{4B60308C-A67A-40CD-8BD0-BB7B77438483}"/>
            </a:ext>
          </a:extLst>
        </xdr:cNvPr>
        <xdr:cNvSpPr txBox="1"/>
      </xdr:nvSpPr>
      <xdr:spPr>
        <a:xfrm>
          <a:off x="12611744" y="727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2" name="正方形/長方形 441">
          <a:extLst>
            <a:ext uri="{FF2B5EF4-FFF2-40B4-BE49-F238E27FC236}">
              <a16:creationId xmlns:a16="http://schemas.microsoft.com/office/drawing/2014/main" id="{345D37BF-307D-4597-A72B-25A9661DFEF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3" name="正方形/長方形 442">
          <a:extLst>
            <a:ext uri="{FF2B5EF4-FFF2-40B4-BE49-F238E27FC236}">
              <a16:creationId xmlns:a16="http://schemas.microsoft.com/office/drawing/2014/main" id="{46535194-028F-4AE5-A0CD-6E8ACA8C5F5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4" name="正方形/長方形 443">
          <a:extLst>
            <a:ext uri="{FF2B5EF4-FFF2-40B4-BE49-F238E27FC236}">
              <a16:creationId xmlns:a16="http://schemas.microsoft.com/office/drawing/2014/main" id="{B46AA460-4BAA-4198-B2C9-D2AFBAE95FD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5" name="正方形/長方形 444">
          <a:extLst>
            <a:ext uri="{FF2B5EF4-FFF2-40B4-BE49-F238E27FC236}">
              <a16:creationId xmlns:a16="http://schemas.microsoft.com/office/drawing/2014/main" id="{55F9139F-A99A-4392-B7D1-8610C79A858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6" name="正方形/長方形 445">
          <a:extLst>
            <a:ext uri="{FF2B5EF4-FFF2-40B4-BE49-F238E27FC236}">
              <a16:creationId xmlns:a16="http://schemas.microsoft.com/office/drawing/2014/main" id="{9E6795F7-12F0-450C-BDD9-57D805C61CE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7" name="正方形/長方形 446">
          <a:extLst>
            <a:ext uri="{FF2B5EF4-FFF2-40B4-BE49-F238E27FC236}">
              <a16:creationId xmlns:a16="http://schemas.microsoft.com/office/drawing/2014/main" id="{5DC7914E-B3EB-4004-A706-6E12668B1F1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8" name="正方形/長方形 447">
          <a:extLst>
            <a:ext uri="{FF2B5EF4-FFF2-40B4-BE49-F238E27FC236}">
              <a16:creationId xmlns:a16="http://schemas.microsoft.com/office/drawing/2014/main" id="{A345C4F5-518D-4372-B025-5E0158AA2F3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9" name="正方形/長方形 448">
          <a:extLst>
            <a:ext uri="{FF2B5EF4-FFF2-40B4-BE49-F238E27FC236}">
              <a16:creationId xmlns:a16="http://schemas.microsoft.com/office/drawing/2014/main" id="{7E2E4AE6-C12B-465F-BFC5-FF8BABC59AF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0" name="テキスト ボックス 449">
          <a:extLst>
            <a:ext uri="{FF2B5EF4-FFF2-40B4-BE49-F238E27FC236}">
              <a16:creationId xmlns:a16="http://schemas.microsoft.com/office/drawing/2014/main" id="{89715230-A025-46ED-9C99-D9124769692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1" name="直線コネクタ 450">
          <a:extLst>
            <a:ext uri="{FF2B5EF4-FFF2-40B4-BE49-F238E27FC236}">
              <a16:creationId xmlns:a16="http://schemas.microsoft.com/office/drawing/2014/main" id="{01C94623-4F95-4FCD-9A4B-B2C6E5CD31D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2" name="直線コネクタ 451">
          <a:extLst>
            <a:ext uri="{FF2B5EF4-FFF2-40B4-BE49-F238E27FC236}">
              <a16:creationId xmlns:a16="http://schemas.microsoft.com/office/drawing/2014/main" id="{423F7319-F2AE-4AF2-A449-2818536EA149}"/>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53" name="テキスト ボックス 452">
          <a:extLst>
            <a:ext uri="{FF2B5EF4-FFF2-40B4-BE49-F238E27FC236}">
              <a16:creationId xmlns:a16="http://schemas.microsoft.com/office/drawing/2014/main" id="{8D6EA581-E6F2-4573-812E-DD6D84922C96}"/>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4" name="直線コネクタ 453">
          <a:extLst>
            <a:ext uri="{FF2B5EF4-FFF2-40B4-BE49-F238E27FC236}">
              <a16:creationId xmlns:a16="http://schemas.microsoft.com/office/drawing/2014/main" id="{2C4DDA3E-4489-4AF4-9388-B8137648CBE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455" name="テキスト ボックス 454">
          <a:extLst>
            <a:ext uri="{FF2B5EF4-FFF2-40B4-BE49-F238E27FC236}">
              <a16:creationId xmlns:a16="http://schemas.microsoft.com/office/drawing/2014/main" id="{6D3EA745-3C4A-45CC-9DC1-451932E3CD7C}"/>
            </a:ext>
          </a:extLst>
        </xdr:cNvPr>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56" name="直線コネクタ 455">
          <a:extLst>
            <a:ext uri="{FF2B5EF4-FFF2-40B4-BE49-F238E27FC236}">
              <a16:creationId xmlns:a16="http://schemas.microsoft.com/office/drawing/2014/main" id="{8A66F60A-6771-474C-AE52-853C6F8D4964}"/>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457" name="テキスト ボックス 456">
          <a:extLst>
            <a:ext uri="{FF2B5EF4-FFF2-40B4-BE49-F238E27FC236}">
              <a16:creationId xmlns:a16="http://schemas.microsoft.com/office/drawing/2014/main" id="{5CD1789D-1FAA-4090-B693-D1272DEFE557}"/>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58" name="直線コネクタ 457">
          <a:extLst>
            <a:ext uri="{FF2B5EF4-FFF2-40B4-BE49-F238E27FC236}">
              <a16:creationId xmlns:a16="http://schemas.microsoft.com/office/drawing/2014/main" id="{822214AD-0D4D-48E5-8D04-554D34FEA88A}"/>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459" name="テキスト ボックス 458">
          <a:extLst>
            <a:ext uri="{FF2B5EF4-FFF2-40B4-BE49-F238E27FC236}">
              <a16:creationId xmlns:a16="http://schemas.microsoft.com/office/drawing/2014/main" id="{B7F721E9-80A7-47A0-B155-740F6790A7B0}"/>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0" name="直線コネクタ 459">
          <a:extLst>
            <a:ext uri="{FF2B5EF4-FFF2-40B4-BE49-F238E27FC236}">
              <a16:creationId xmlns:a16="http://schemas.microsoft.com/office/drawing/2014/main" id="{399A7327-58F8-4B04-A5C4-CC9E33F3998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61" name="テキスト ボックス 460">
          <a:extLst>
            <a:ext uri="{FF2B5EF4-FFF2-40B4-BE49-F238E27FC236}">
              <a16:creationId xmlns:a16="http://schemas.microsoft.com/office/drawing/2014/main" id="{0C04BCE9-8645-4CD0-A2D8-7C7F4559258A}"/>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2" name="【一般廃棄物処理施設】&#10;一人当たり有形固定資産（償却資産）額グラフ枠">
          <a:extLst>
            <a:ext uri="{FF2B5EF4-FFF2-40B4-BE49-F238E27FC236}">
              <a16:creationId xmlns:a16="http://schemas.microsoft.com/office/drawing/2014/main" id="{C488F43A-014D-497F-8FE1-931A55D2506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66425</xdr:rowOff>
    </xdr:from>
    <xdr:to>
      <xdr:col>116</xdr:col>
      <xdr:colOff>62864</xdr:colOff>
      <xdr:row>41</xdr:row>
      <xdr:rowOff>132148</xdr:rowOff>
    </xdr:to>
    <xdr:cxnSp macro="">
      <xdr:nvCxnSpPr>
        <xdr:cNvPr id="463" name="直線コネクタ 462">
          <a:extLst>
            <a:ext uri="{FF2B5EF4-FFF2-40B4-BE49-F238E27FC236}">
              <a16:creationId xmlns:a16="http://schemas.microsoft.com/office/drawing/2014/main" id="{438B5203-36E0-4860-8A67-84D590F7BC1B}"/>
            </a:ext>
          </a:extLst>
        </xdr:cNvPr>
        <xdr:cNvCxnSpPr/>
      </xdr:nvCxnSpPr>
      <xdr:spPr>
        <a:xfrm flipV="1">
          <a:off x="22160864" y="5724275"/>
          <a:ext cx="0" cy="1437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135975</xdr:rowOff>
    </xdr:from>
    <xdr:ext cx="469744" cy="259045"/>
    <xdr:sp macro="" textlink="">
      <xdr:nvSpPr>
        <xdr:cNvPr id="464" name="【一般廃棄物処理施設】&#10;一人当たり有形固定資産（償却資産）額最小値テキスト">
          <a:extLst>
            <a:ext uri="{FF2B5EF4-FFF2-40B4-BE49-F238E27FC236}">
              <a16:creationId xmlns:a16="http://schemas.microsoft.com/office/drawing/2014/main" id="{3442C39B-3667-42CF-8F7A-AF824AF76114}"/>
            </a:ext>
          </a:extLst>
        </xdr:cNvPr>
        <xdr:cNvSpPr txBox="1"/>
      </xdr:nvSpPr>
      <xdr:spPr>
        <a:xfrm>
          <a:off x="22199600" y="716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132148</xdr:rowOff>
    </xdr:from>
    <xdr:to>
      <xdr:col>116</xdr:col>
      <xdr:colOff>152400</xdr:colOff>
      <xdr:row>41</xdr:row>
      <xdr:rowOff>132148</xdr:rowOff>
    </xdr:to>
    <xdr:cxnSp macro="">
      <xdr:nvCxnSpPr>
        <xdr:cNvPr id="465" name="直線コネクタ 464">
          <a:extLst>
            <a:ext uri="{FF2B5EF4-FFF2-40B4-BE49-F238E27FC236}">
              <a16:creationId xmlns:a16="http://schemas.microsoft.com/office/drawing/2014/main" id="{24700F78-F150-49CF-8F3D-6B106538F427}"/>
            </a:ext>
          </a:extLst>
        </xdr:cNvPr>
        <xdr:cNvCxnSpPr/>
      </xdr:nvCxnSpPr>
      <xdr:spPr>
        <a:xfrm>
          <a:off x="22072600" y="716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13102</xdr:rowOff>
    </xdr:from>
    <xdr:ext cx="690189" cy="259045"/>
    <xdr:sp macro="" textlink="">
      <xdr:nvSpPr>
        <xdr:cNvPr id="466" name="【一般廃棄物処理施設】&#10;一人当たり有形固定資産（償却資産）額最大値テキスト">
          <a:extLst>
            <a:ext uri="{FF2B5EF4-FFF2-40B4-BE49-F238E27FC236}">
              <a16:creationId xmlns:a16="http://schemas.microsoft.com/office/drawing/2014/main" id="{5202AE7D-C524-4E0E-8884-002094B13629}"/>
            </a:ext>
          </a:extLst>
        </xdr:cNvPr>
        <xdr:cNvSpPr txBox="1"/>
      </xdr:nvSpPr>
      <xdr:spPr>
        <a:xfrm>
          <a:off x="22199600" y="5499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66425</xdr:rowOff>
    </xdr:from>
    <xdr:to>
      <xdr:col>116</xdr:col>
      <xdr:colOff>152400</xdr:colOff>
      <xdr:row>33</xdr:row>
      <xdr:rowOff>66425</xdr:rowOff>
    </xdr:to>
    <xdr:cxnSp macro="">
      <xdr:nvCxnSpPr>
        <xdr:cNvPr id="467" name="直線コネクタ 466">
          <a:extLst>
            <a:ext uri="{FF2B5EF4-FFF2-40B4-BE49-F238E27FC236}">
              <a16:creationId xmlns:a16="http://schemas.microsoft.com/office/drawing/2014/main" id="{4446809B-B801-4EBE-A163-22626116DA1B}"/>
            </a:ext>
          </a:extLst>
        </xdr:cNvPr>
        <xdr:cNvCxnSpPr/>
      </xdr:nvCxnSpPr>
      <xdr:spPr>
        <a:xfrm>
          <a:off x="22072600" y="572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87883</xdr:rowOff>
    </xdr:from>
    <xdr:ext cx="599010" cy="259045"/>
    <xdr:sp macro="" textlink="">
      <xdr:nvSpPr>
        <xdr:cNvPr id="468" name="【一般廃棄物処理施設】&#10;一人当たり有形固定資産（償却資産）額平均値テキスト">
          <a:extLst>
            <a:ext uri="{FF2B5EF4-FFF2-40B4-BE49-F238E27FC236}">
              <a16:creationId xmlns:a16="http://schemas.microsoft.com/office/drawing/2014/main" id="{B5E8D0DC-A197-42AE-93A3-C014ECB661C4}"/>
            </a:ext>
          </a:extLst>
        </xdr:cNvPr>
        <xdr:cNvSpPr txBox="1"/>
      </xdr:nvSpPr>
      <xdr:spPr>
        <a:xfrm>
          <a:off x="22199600" y="6945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109456</xdr:rowOff>
    </xdr:from>
    <xdr:to>
      <xdr:col>116</xdr:col>
      <xdr:colOff>114300</xdr:colOff>
      <xdr:row>41</xdr:row>
      <xdr:rowOff>39606</xdr:rowOff>
    </xdr:to>
    <xdr:sp macro="" textlink="">
      <xdr:nvSpPr>
        <xdr:cNvPr id="469" name="フローチャート: 判断 468">
          <a:extLst>
            <a:ext uri="{FF2B5EF4-FFF2-40B4-BE49-F238E27FC236}">
              <a16:creationId xmlns:a16="http://schemas.microsoft.com/office/drawing/2014/main" id="{82F15E51-855E-45F4-B71F-523BCBD1A5DD}"/>
            </a:ext>
          </a:extLst>
        </xdr:cNvPr>
        <xdr:cNvSpPr/>
      </xdr:nvSpPr>
      <xdr:spPr>
        <a:xfrm>
          <a:off x="22110700" y="69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122302</xdr:rowOff>
    </xdr:from>
    <xdr:to>
      <xdr:col>112</xdr:col>
      <xdr:colOff>38100</xdr:colOff>
      <xdr:row>41</xdr:row>
      <xdr:rowOff>52452</xdr:rowOff>
    </xdr:to>
    <xdr:sp macro="" textlink="">
      <xdr:nvSpPr>
        <xdr:cNvPr id="470" name="フローチャート: 判断 469">
          <a:extLst>
            <a:ext uri="{FF2B5EF4-FFF2-40B4-BE49-F238E27FC236}">
              <a16:creationId xmlns:a16="http://schemas.microsoft.com/office/drawing/2014/main" id="{1067F77D-8F33-4CA2-B0E8-270A41C58718}"/>
            </a:ext>
          </a:extLst>
        </xdr:cNvPr>
        <xdr:cNvSpPr/>
      </xdr:nvSpPr>
      <xdr:spPr>
        <a:xfrm>
          <a:off x="21272500" y="698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41</xdr:row>
      <xdr:rowOff>43579</xdr:rowOff>
    </xdr:from>
    <xdr:ext cx="599010" cy="259045"/>
    <xdr:sp macro="" textlink="">
      <xdr:nvSpPr>
        <xdr:cNvPr id="471" name="n_1aveValue【一般廃棄物処理施設】&#10;一人当たり有形固定資産（償却資産）額">
          <a:extLst>
            <a:ext uri="{FF2B5EF4-FFF2-40B4-BE49-F238E27FC236}">
              <a16:creationId xmlns:a16="http://schemas.microsoft.com/office/drawing/2014/main" id="{B213A5A5-35A5-434C-8107-5A18E23D8276}"/>
            </a:ext>
          </a:extLst>
        </xdr:cNvPr>
        <xdr:cNvSpPr txBox="1"/>
      </xdr:nvSpPr>
      <xdr:spPr>
        <a:xfrm>
          <a:off x="21011095" y="707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136395</xdr:rowOff>
    </xdr:from>
    <xdr:to>
      <xdr:col>107</xdr:col>
      <xdr:colOff>101600</xdr:colOff>
      <xdr:row>41</xdr:row>
      <xdr:rowOff>66545</xdr:rowOff>
    </xdr:to>
    <xdr:sp macro="" textlink="">
      <xdr:nvSpPr>
        <xdr:cNvPr id="472" name="フローチャート: 判断 471">
          <a:extLst>
            <a:ext uri="{FF2B5EF4-FFF2-40B4-BE49-F238E27FC236}">
              <a16:creationId xmlns:a16="http://schemas.microsoft.com/office/drawing/2014/main" id="{98145202-DEB8-4EEB-AECC-8F3ECC33C55B}"/>
            </a:ext>
          </a:extLst>
        </xdr:cNvPr>
        <xdr:cNvSpPr/>
      </xdr:nvSpPr>
      <xdr:spPr>
        <a:xfrm>
          <a:off x="20383500" y="699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41</xdr:row>
      <xdr:rowOff>57672</xdr:rowOff>
    </xdr:from>
    <xdr:ext cx="599010" cy="259045"/>
    <xdr:sp macro="" textlink="">
      <xdr:nvSpPr>
        <xdr:cNvPr id="473" name="n_2aveValue【一般廃棄物処理施設】&#10;一人当たり有形固定資産（償却資産）額">
          <a:extLst>
            <a:ext uri="{FF2B5EF4-FFF2-40B4-BE49-F238E27FC236}">
              <a16:creationId xmlns:a16="http://schemas.microsoft.com/office/drawing/2014/main" id="{1A1F1EEB-32F3-4801-AC95-EA863FDEC7EB}"/>
            </a:ext>
          </a:extLst>
        </xdr:cNvPr>
        <xdr:cNvSpPr txBox="1"/>
      </xdr:nvSpPr>
      <xdr:spPr>
        <a:xfrm>
          <a:off x="20134795" y="7087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40</xdr:row>
      <xdr:rowOff>118345</xdr:rowOff>
    </xdr:from>
    <xdr:to>
      <xdr:col>102</xdr:col>
      <xdr:colOff>165100</xdr:colOff>
      <xdr:row>41</xdr:row>
      <xdr:rowOff>48495</xdr:rowOff>
    </xdr:to>
    <xdr:sp macro="" textlink="">
      <xdr:nvSpPr>
        <xdr:cNvPr id="474" name="フローチャート: 判断 473">
          <a:extLst>
            <a:ext uri="{FF2B5EF4-FFF2-40B4-BE49-F238E27FC236}">
              <a16:creationId xmlns:a16="http://schemas.microsoft.com/office/drawing/2014/main" id="{D4BE58B9-F047-4C58-B45D-43DE2A86D7C3}"/>
            </a:ext>
          </a:extLst>
        </xdr:cNvPr>
        <xdr:cNvSpPr/>
      </xdr:nvSpPr>
      <xdr:spPr>
        <a:xfrm>
          <a:off x="19494500" y="697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41</xdr:row>
      <xdr:rowOff>39622</xdr:rowOff>
    </xdr:from>
    <xdr:ext cx="599010" cy="259045"/>
    <xdr:sp macro="" textlink="">
      <xdr:nvSpPr>
        <xdr:cNvPr id="475" name="n_3aveValue【一般廃棄物処理施設】&#10;一人当たり有形固定資産（償却資産）額">
          <a:extLst>
            <a:ext uri="{FF2B5EF4-FFF2-40B4-BE49-F238E27FC236}">
              <a16:creationId xmlns:a16="http://schemas.microsoft.com/office/drawing/2014/main" id="{CC075EEC-D598-4966-8E45-7EDCD2AC1F47}"/>
            </a:ext>
          </a:extLst>
        </xdr:cNvPr>
        <xdr:cNvSpPr txBox="1"/>
      </xdr:nvSpPr>
      <xdr:spPr>
        <a:xfrm>
          <a:off x="19245795" y="7069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40</xdr:row>
      <xdr:rowOff>129681</xdr:rowOff>
    </xdr:from>
    <xdr:to>
      <xdr:col>98</xdr:col>
      <xdr:colOff>38100</xdr:colOff>
      <xdr:row>41</xdr:row>
      <xdr:rowOff>59831</xdr:rowOff>
    </xdr:to>
    <xdr:sp macro="" textlink="">
      <xdr:nvSpPr>
        <xdr:cNvPr id="476" name="フローチャート: 判断 475">
          <a:extLst>
            <a:ext uri="{FF2B5EF4-FFF2-40B4-BE49-F238E27FC236}">
              <a16:creationId xmlns:a16="http://schemas.microsoft.com/office/drawing/2014/main" id="{E1B63856-0312-4247-BFB6-C9BCBAB6DFF7}"/>
            </a:ext>
          </a:extLst>
        </xdr:cNvPr>
        <xdr:cNvSpPr/>
      </xdr:nvSpPr>
      <xdr:spPr>
        <a:xfrm>
          <a:off x="18605500" y="698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39</xdr:row>
      <xdr:rowOff>76358</xdr:rowOff>
    </xdr:from>
    <xdr:ext cx="599010" cy="259045"/>
    <xdr:sp macro="" textlink="">
      <xdr:nvSpPr>
        <xdr:cNvPr id="477" name="n_4aveValue【一般廃棄物処理施設】&#10;一人当たり有形固定資産（償却資産）額">
          <a:extLst>
            <a:ext uri="{FF2B5EF4-FFF2-40B4-BE49-F238E27FC236}">
              <a16:creationId xmlns:a16="http://schemas.microsoft.com/office/drawing/2014/main" id="{BA308CC7-E56B-4443-B2F5-8D86555CFDD7}"/>
            </a:ext>
          </a:extLst>
        </xdr:cNvPr>
        <xdr:cNvSpPr txBox="1"/>
      </xdr:nvSpPr>
      <xdr:spPr>
        <a:xfrm>
          <a:off x="18356795" y="6762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AC4BA8C7-813E-4A04-BF2C-5E2A79B2EBB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EB6F1B58-211E-4DB3-B147-43B34A8F631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3C80C95C-4DD6-416A-A040-6CFAF35EC2C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734F3641-DC46-4279-9170-005584A4C65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1C1D483B-A7E8-4F90-ACE9-899DA76FFF0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64046</xdr:rowOff>
    </xdr:from>
    <xdr:to>
      <xdr:col>116</xdr:col>
      <xdr:colOff>114300</xdr:colOff>
      <xdr:row>40</xdr:row>
      <xdr:rowOff>165646</xdr:rowOff>
    </xdr:to>
    <xdr:sp macro="" textlink="">
      <xdr:nvSpPr>
        <xdr:cNvPr id="483" name="楕円 482">
          <a:extLst>
            <a:ext uri="{FF2B5EF4-FFF2-40B4-BE49-F238E27FC236}">
              <a16:creationId xmlns:a16="http://schemas.microsoft.com/office/drawing/2014/main" id="{AC795254-7AAE-4A71-A7CF-64B2DD0FE807}"/>
            </a:ext>
          </a:extLst>
        </xdr:cNvPr>
        <xdr:cNvSpPr/>
      </xdr:nvSpPr>
      <xdr:spPr>
        <a:xfrm>
          <a:off x="22110700" y="692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86923</xdr:rowOff>
    </xdr:from>
    <xdr:ext cx="599010" cy="259045"/>
    <xdr:sp macro="" textlink="">
      <xdr:nvSpPr>
        <xdr:cNvPr id="484" name="【一般廃棄物処理施設】&#10;一人当たり有形固定資産（償却資産）額該当値テキスト">
          <a:extLst>
            <a:ext uri="{FF2B5EF4-FFF2-40B4-BE49-F238E27FC236}">
              <a16:creationId xmlns:a16="http://schemas.microsoft.com/office/drawing/2014/main" id="{4B16255A-6B54-41A6-A7DF-F98B29ECAE14}"/>
            </a:ext>
          </a:extLst>
        </xdr:cNvPr>
        <xdr:cNvSpPr txBox="1"/>
      </xdr:nvSpPr>
      <xdr:spPr>
        <a:xfrm>
          <a:off x="22199600" y="677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65563</xdr:rowOff>
    </xdr:from>
    <xdr:to>
      <xdr:col>112</xdr:col>
      <xdr:colOff>38100</xdr:colOff>
      <xdr:row>40</xdr:row>
      <xdr:rowOff>167163</xdr:rowOff>
    </xdr:to>
    <xdr:sp macro="" textlink="">
      <xdr:nvSpPr>
        <xdr:cNvPr id="485" name="楕円 484">
          <a:extLst>
            <a:ext uri="{FF2B5EF4-FFF2-40B4-BE49-F238E27FC236}">
              <a16:creationId xmlns:a16="http://schemas.microsoft.com/office/drawing/2014/main" id="{7C6576D7-6B54-438C-9BFB-C55960899893}"/>
            </a:ext>
          </a:extLst>
        </xdr:cNvPr>
        <xdr:cNvSpPr/>
      </xdr:nvSpPr>
      <xdr:spPr>
        <a:xfrm>
          <a:off x="21272500" y="692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114846</xdr:rowOff>
    </xdr:from>
    <xdr:to>
      <xdr:col>116</xdr:col>
      <xdr:colOff>63500</xdr:colOff>
      <xdr:row>40</xdr:row>
      <xdr:rowOff>116363</xdr:rowOff>
    </xdr:to>
    <xdr:cxnSp macro="">
      <xdr:nvCxnSpPr>
        <xdr:cNvPr id="486" name="直線コネクタ 485">
          <a:extLst>
            <a:ext uri="{FF2B5EF4-FFF2-40B4-BE49-F238E27FC236}">
              <a16:creationId xmlns:a16="http://schemas.microsoft.com/office/drawing/2014/main" id="{AB3B323E-D59E-426C-9304-CE5F230A4882}"/>
            </a:ext>
          </a:extLst>
        </xdr:cNvPr>
        <xdr:cNvCxnSpPr/>
      </xdr:nvCxnSpPr>
      <xdr:spPr>
        <a:xfrm flipV="1">
          <a:off x="21323300" y="6972846"/>
          <a:ext cx="838200" cy="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58588</xdr:rowOff>
    </xdr:from>
    <xdr:to>
      <xdr:col>107</xdr:col>
      <xdr:colOff>101600</xdr:colOff>
      <xdr:row>40</xdr:row>
      <xdr:rowOff>160188</xdr:rowOff>
    </xdr:to>
    <xdr:sp macro="" textlink="">
      <xdr:nvSpPr>
        <xdr:cNvPr id="487" name="楕円 486">
          <a:extLst>
            <a:ext uri="{FF2B5EF4-FFF2-40B4-BE49-F238E27FC236}">
              <a16:creationId xmlns:a16="http://schemas.microsoft.com/office/drawing/2014/main" id="{CBE0B53F-EFBA-4E87-AE01-6BD4D56EF3D1}"/>
            </a:ext>
          </a:extLst>
        </xdr:cNvPr>
        <xdr:cNvSpPr/>
      </xdr:nvSpPr>
      <xdr:spPr>
        <a:xfrm>
          <a:off x="20383500" y="691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109388</xdr:rowOff>
    </xdr:from>
    <xdr:to>
      <xdr:col>111</xdr:col>
      <xdr:colOff>177800</xdr:colOff>
      <xdr:row>40</xdr:row>
      <xdr:rowOff>116363</xdr:rowOff>
    </xdr:to>
    <xdr:cxnSp macro="">
      <xdr:nvCxnSpPr>
        <xdr:cNvPr id="488" name="直線コネクタ 487">
          <a:extLst>
            <a:ext uri="{FF2B5EF4-FFF2-40B4-BE49-F238E27FC236}">
              <a16:creationId xmlns:a16="http://schemas.microsoft.com/office/drawing/2014/main" id="{564F9F09-04B1-4E4C-A068-DE243497128F}"/>
            </a:ext>
          </a:extLst>
        </xdr:cNvPr>
        <xdr:cNvCxnSpPr/>
      </xdr:nvCxnSpPr>
      <xdr:spPr>
        <a:xfrm>
          <a:off x="20434300" y="6967388"/>
          <a:ext cx="889000" cy="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59392</xdr:rowOff>
    </xdr:from>
    <xdr:to>
      <xdr:col>102</xdr:col>
      <xdr:colOff>165100</xdr:colOff>
      <xdr:row>40</xdr:row>
      <xdr:rowOff>160992</xdr:rowOff>
    </xdr:to>
    <xdr:sp macro="" textlink="">
      <xdr:nvSpPr>
        <xdr:cNvPr id="489" name="楕円 488">
          <a:extLst>
            <a:ext uri="{FF2B5EF4-FFF2-40B4-BE49-F238E27FC236}">
              <a16:creationId xmlns:a16="http://schemas.microsoft.com/office/drawing/2014/main" id="{CAD62530-EE5C-45EA-B3F5-CCBB01264A64}"/>
            </a:ext>
          </a:extLst>
        </xdr:cNvPr>
        <xdr:cNvSpPr/>
      </xdr:nvSpPr>
      <xdr:spPr>
        <a:xfrm>
          <a:off x="19494500" y="691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109388</xdr:rowOff>
    </xdr:from>
    <xdr:to>
      <xdr:col>107</xdr:col>
      <xdr:colOff>50800</xdr:colOff>
      <xdr:row>40</xdr:row>
      <xdr:rowOff>110192</xdr:rowOff>
    </xdr:to>
    <xdr:cxnSp macro="">
      <xdr:nvCxnSpPr>
        <xdr:cNvPr id="490" name="直線コネクタ 489">
          <a:extLst>
            <a:ext uri="{FF2B5EF4-FFF2-40B4-BE49-F238E27FC236}">
              <a16:creationId xmlns:a16="http://schemas.microsoft.com/office/drawing/2014/main" id="{6544101C-B96E-4D7E-A5F9-B50AFD731A76}"/>
            </a:ext>
          </a:extLst>
        </xdr:cNvPr>
        <xdr:cNvCxnSpPr/>
      </xdr:nvCxnSpPr>
      <xdr:spPr>
        <a:xfrm flipV="1">
          <a:off x="19545300" y="6967388"/>
          <a:ext cx="889000" cy="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74573</xdr:rowOff>
    </xdr:from>
    <xdr:to>
      <xdr:col>98</xdr:col>
      <xdr:colOff>38100</xdr:colOff>
      <xdr:row>42</xdr:row>
      <xdr:rowOff>4723</xdr:rowOff>
    </xdr:to>
    <xdr:sp macro="" textlink="">
      <xdr:nvSpPr>
        <xdr:cNvPr id="491" name="楕円 490">
          <a:extLst>
            <a:ext uri="{FF2B5EF4-FFF2-40B4-BE49-F238E27FC236}">
              <a16:creationId xmlns:a16="http://schemas.microsoft.com/office/drawing/2014/main" id="{12B13B9F-4F69-4FA7-9964-4BF8C46B000A}"/>
            </a:ext>
          </a:extLst>
        </xdr:cNvPr>
        <xdr:cNvSpPr/>
      </xdr:nvSpPr>
      <xdr:spPr>
        <a:xfrm>
          <a:off x="18605500" y="710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110192</xdr:rowOff>
    </xdr:from>
    <xdr:to>
      <xdr:col>102</xdr:col>
      <xdr:colOff>114300</xdr:colOff>
      <xdr:row>41</xdr:row>
      <xdr:rowOff>125373</xdr:rowOff>
    </xdr:to>
    <xdr:cxnSp macro="">
      <xdr:nvCxnSpPr>
        <xdr:cNvPr id="492" name="直線コネクタ 491">
          <a:extLst>
            <a:ext uri="{FF2B5EF4-FFF2-40B4-BE49-F238E27FC236}">
              <a16:creationId xmlns:a16="http://schemas.microsoft.com/office/drawing/2014/main" id="{D14275EE-E656-47C8-88B8-B0DDB922EEDA}"/>
            </a:ext>
          </a:extLst>
        </xdr:cNvPr>
        <xdr:cNvCxnSpPr/>
      </xdr:nvCxnSpPr>
      <xdr:spPr>
        <a:xfrm flipV="1">
          <a:off x="18656300" y="6968192"/>
          <a:ext cx="889000" cy="18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12240</xdr:rowOff>
    </xdr:from>
    <xdr:ext cx="599010" cy="259045"/>
    <xdr:sp macro="" textlink="">
      <xdr:nvSpPr>
        <xdr:cNvPr id="493" name="n_1mainValue【一般廃棄物処理施設】&#10;一人当たり有形固定資産（償却資産）額">
          <a:extLst>
            <a:ext uri="{FF2B5EF4-FFF2-40B4-BE49-F238E27FC236}">
              <a16:creationId xmlns:a16="http://schemas.microsoft.com/office/drawing/2014/main" id="{A1D39E06-F071-479B-A97C-353AD58B45C9}"/>
            </a:ext>
          </a:extLst>
        </xdr:cNvPr>
        <xdr:cNvSpPr txBox="1"/>
      </xdr:nvSpPr>
      <xdr:spPr>
        <a:xfrm>
          <a:off x="21011095" y="6698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5265</xdr:rowOff>
    </xdr:from>
    <xdr:ext cx="599010" cy="259045"/>
    <xdr:sp macro="" textlink="">
      <xdr:nvSpPr>
        <xdr:cNvPr id="494" name="n_2mainValue【一般廃棄物処理施設】&#10;一人当たり有形固定資産（償却資産）額">
          <a:extLst>
            <a:ext uri="{FF2B5EF4-FFF2-40B4-BE49-F238E27FC236}">
              <a16:creationId xmlns:a16="http://schemas.microsoft.com/office/drawing/2014/main" id="{47D46735-52C5-4E64-8302-7463FE68AE1C}"/>
            </a:ext>
          </a:extLst>
        </xdr:cNvPr>
        <xdr:cNvSpPr txBox="1"/>
      </xdr:nvSpPr>
      <xdr:spPr>
        <a:xfrm>
          <a:off x="20134795" y="6691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6069</xdr:rowOff>
    </xdr:from>
    <xdr:ext cx="599010" cy="259045"/>
    <xdr:sp macro="" textlink="">
      <xdr:nvSpPr>
        <xdr:cNvPr id="495" name="n_3mainValue【一般廃棄物処理施設】&#10;一人当たり有形固定資産（償却資産）額">
          <a:extLst>
            <a:ext uri="{FF2B5EF4-FFF2-40B4-BE49-F238E27FC236}">
              <a16:creationId xmlns:a16="http://schemas.microsoft.com/office/drawing/2014/main" id="{C30D0108-77F8-47AF-B28A-5EC6F6D064EE}"/>
            </a:ext>
          </a:extLst>
        </xdr:cNvPr>
        <xdr:cNvSpPr txBox="1"/>
      </xdr:nvSpPr>
      <xdr:spPr>
        <a:xfrm>
          <a:off x="19245795" y="6692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167300</xdr:rowOff>
    </xdr:from>
    <xdr:ext cx="534377" cy="259045"/>
    <xdr:sp macro="" textlink="">
      <xdr:nvSpPr>
        <xdr:cNvPr id="496" name="n_4mainValue【一般廃棄物処理施設】&#10;一人当たり有形固定資産（償却資産）額">
          <a:extLst>
            <a:ext uri="{FF2B5EF4-FFF2-40B4-BE49-F238E27FC236}">
              <a16:creationId xmlns:a16="http://schemas.microsoft.com/office/drawing/2014/main" id="{C6166E5D-003C-41DA-9155-72065458B175}"/>
            </a:ext>
          </a:extLst>
        </xdr:cNvPr>
        <xdr:cNvSpPr txBox="1"/>
      </xdr:nvSpPr>
      <xdr:spPr>
        <a:xfrm>
          <a:off x="18389111" y="719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7" name="正方形/長方形 496">
          <a:extLst>
            <a:ext uri="{FF2B5EF4-FFF2-40B4-BE49-F238E27FC236}">
              <a16:creationId xmlns:a16="http://schemas.microsoft.com/office/drawing/2014/main" id="{9171BA62-0BE0-48F0-82FE-6334169BE3D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8" name="正方形/長方形 497">
          <a:extLst>
            <a:ext uri="{FF2B5EF4-FFF2-40B4-BE49-F238E27FC236}">
              <a16:creationId xmlns:a16="http://schemas.microsoft.com/office/drawing/2014/main" id="{67DA7851-204A-41B8-8B41-C9CD1AFBE39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9" name="正方形/長方形 498">
          <a:extLst>
            <a:ext uri="{FF2B5EF4-FFF2-40B4-BE49-F238E27FC236}">
              <a16:creationId xmlns:a16="http://schemas.microsoft.com/office/drawing/2014/main" id="{6ECAED08-F4BE-4323-9739-C735F254DF0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0" name="正方形/長方形 499">
          <a:extLst>
            <a:ext uri="{FF2B5EF4-FFF2-40B4-BE49-F238E27FC236}">
              <a16:creationId xmlns:a16="http://schemas.microsoft.com/office/drawing/2014/main" id="{D169EB41-7A46-4390-922D-D774112B447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1" name="正方形/長方形 500">
          <a:extLst>
            <a:ext uri="{FF2B5EF4-FFF2-40B4-BE49-F238E27FC236}">
              <a16:creationId xmlns:a16="http://schemas.microsoft.com/office/drawing/2014/main" id="{D0BC9D3D-F6E6-45E0-BADD-1FB71BEC888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2" name="正方形/長方形 501">
          <a:extLst>
            <a:ext uri="{FF2B5EF4-FFF2-40B4-BE49-F238E27FC236}">
              <a16:creationId xmlns:a16="http://schemas.microsoft.com/office/drawing/2014/main" id="{2ECAE32B-1EC0-4043-B356-97D1FE92B0E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3" name="正方形/長方形 502">
          <a:extLst>
            <a:ext uri="{FF2B5EF4-FFF2-40B4-BE49-F238E27FC236}">
              <a16:creationId xmlns:a16="http://schemas.microsoft.com/office/drawing/2014/main" id="{C661DF0E-E252-4467-B93A-336BEA01384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4" name="正方形/長方形 503">
          <a:extLst>
            <a:ext uri="{FF2B5EF4-FFF2-40B4-BE49-F238E27FC236}">
              <a16:creationId xmlns:a16="http://schemas.microsoft.com/office/drawing/2014/main" id="{C7616791-B3BC-4306-AE65-827BB34F194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5" name="テキスト ボックス 504">
          <a:extLst>
            <a:ext uri="{FF2B5EF4-FFF2-40B4-BE49-F238E27FC236}">
              <a16:creationId xmlns:a16="http://schemas.microsoft.com/office/drawing/2014/main" id="{15D67C92-5DC1-47C2-BFF5-84DF93CCD16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6" name="直線コネクタ 505">
          <a:extLst>
            <a:ext uri="{FF2B5EF4-FFF2-40B4-BE49-F238E27FC236}">
              <a16:creationId xmlns:a16="http://schemas.microsoft.com/office/drawing/2014/main" id="{B444DC4B-A13B-4565-A254-373D35D3E50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7" name="テキスト ボックス 506">
          <a:extLst>
            <a:ext uri="{FF2B5EF4-FFF2-40B4-BE49-F238E27FC236}">
              <a16:creationId xmlns:a16="http://schemas.microsoft.com/office/drawing/2014/main" id="{0DCB00EC-2849-4CA6-A497-B165931E3DB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08" name="直線コネクタ 507">
          <a:extLst>
            <a:ext uri="{FF2B5EF4-FFF2-40B4-BE49-F238E27FC236}">
              <a16:creationId xmlns:a16="http://schemas.microsoft.com/office/drawing/2014/main" id="{7DE87E2E-3AB3-49E4-B512-18AAEB0BA858}"/>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09" name="テキスト ボックス 508">
          <a:extLst>
            <a:ext uri="{FF2B5EF4-FFF2-40B4-BE49-F238E27FC236}">
              <a16:creationId xmlns:a16="http://schemas.microsoft.com/office/drawing/2014/main" id="{200C4FAC-0406-431C-8879-9E6ACEE813C7}"/>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0" name="直線コネクタ 509">
          <a:extLst>
            <a:ext uri="{FF2B5EF4-FFF2-40B4-BE49-F238E27FC236}">
              <a16:creationId xmlns:a16="http://schemas.microsoft.com/office/drawing/2014/main" id="{3892FA51-2881-4859-9D7F-2803D8EAE50C}"/>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1" name="テキスト ボックス 510">
          <a:extLst>
            <a:ext uri="{FF2B5EF4-FFF2-40B4-BE49-F238E27FC236}">
              <a16:creationId xmlns:a16="http://schemas.microsoft.com/office/drawing/2014/main" id="{13234662-9E30-4689-9D9D-F9C24A11A46E}"/>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2" name="直線コネクタ 511">
          <a:extLst>
            <a:ext uri="{FF2B5EF4-FFF2-40B4-BE49-F238E27FC236}">
              <a16:creationId xmlns:a16="http://schemas.microsoft.com/office/drawing/2014/main" id="{3ACA7F77-FDA3-44F1-8736-9578FA523BB7}"/>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3" name="テキスト ボックス 512">
          <a:extLst>
            <a:ext uri="{FF2B5EF4-FFF2-40B4-BE49-F238E27FC236}">
              <a16:creationId xmlns:a16="http://schemas.microsoft.com/office/drawing/2014/main" id="{0AD57B73-190F-4351-85D3-B70C07A3794E}"/>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4" name="直線コネクタ 513">
          <a:extLst>
            <a:ext uri="{FF2B5EF4-FFF2-40B4-BE49-F238E27FC236}">
              <a16:creationId xmlns:a16="http://schemas.microsoft.com/office/drawing/2014/main" id="{89EDD806-C7B5-4C3C-8EE6-BCD55BE835DC}"/>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5" name="テキスト ボックス 514">
          <a:extLst>
            <a:ext uri="{FF2B5EF4-FFF2-40B4-BE49-F238E27FC236}">
              <a16:creationId xmlns:a16="http://schemas.microsoft.com/office/drawing/2014/main" id="{5C3344B2-4F4E-4FA1-8A54-35B189BB12FE}"/>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16" name="直線コネクタ 515">
          <a:extLst>
            <a:ext uri="{FF2B5EF4-FFF2-40B4-BE49-F238E27FC236}">
              <a16:creationId xmlns:a16="http://schemas.microsoft.com/office/drawing/2014/main" id="{FB6D05D3-8B4E-4666-912F-7F72BF98559E}"/>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17" name="テキスト ボックス 516">
          <a:extLst>
            <a:ext uri="{FF2B5EF4-FFF2-40B4-BE49-F238E27FC236}">
              <a16:creationId xmlns:a16="http://schemas.microsoft.com/office/drawing/2014/main" id="{99D95821-3B57-42B9-85E0-15D80B8D0977}"/>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18" name="直線コネクタ 517">
          <a:extLst>
            <a:ext uri="{FF2B5EF4-FFF2-40B4-BE49-F238E27FC236}">
              <a16:creationId xmlns:a16="http://schemas.microsoft.com/office/drawing/2014/main" id="{CE3AE9E3-A7BD-4359-BB12-77A0C1D0978B}"/>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19" name="テキスト ボックス 518">
          <a:extLst>
            <a:ext uri="{FF2B5EF4-FFF2-40B4-BE49-F238E27FC236}">
              <a16:creationId xmlns:a16="http://schemas.microsoft.com/office/drawing/2014/main" id="{7BE76F88-CA82-402B-A5C1-F66A9721846F}"/>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0" name="直線コネクタ 519">
          <a:extLst>
            <a:ext uri="{FF2B5EF4-FFF2-40B4-BE49-F238E27FC236}">
              <a16:creationId xmlns:a16="http://schemas.microsoft.com/office/drawing/2014/main" id="{7803954E-F17E-4D39-9CBB-DB24151FAA6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保健センター・保健所】&#10;有形固定資産減価償却率グラフ枠">
          <a:extLst>
            <a:ext uri="{FF2B5EF4-FFF2-40B4-BE49-F238E27FC236}">
              <a16:creationId xmlns:a16="http://schemas.microsoft.com/office/drawing/2014/main" id="{FC37E888-6812-460B-824C-262F55ABD56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42454</xdr:rowOff>
    </xdr:from>
    <xdr:to>
      <xdr:col>85</xdr:col>
      <xdr:colOff>126364</xdr:colOff>
      <xdr:row>64</xdr:row>
      <xdr:rowOff>130628</xdr:rowOff>
    </xdr:to>
    <xdr:cxnSp macro="">
      <xdr:nvCxnSpPr>
        <xdr:cNvPr id="522" name="直線コネクタ 521">
          <a:extLst>
            <a:ext uri="{FF2B5EF4-FFF2-40B4-BE49-F238E27FC236}">
              <a16:creationId xmlns:a16="http://schemas.microsoft.com/office/drawing/2014/main" id="{AF6A42E8-8BEF-4888-A906-1F254D80B788}"/>
            </a:ext>
          </a:extLst>
        </xdr:cNvPr>
        <xdr:cNvCxnSpPr/>
      </xdr:nvCxnSpPr>
      <xdr:spPr>
        <a:xfrm flipV="1">
          <a:off x="16318864" y="964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23" name="【保健センター・保健所】&#10;有形固定資産減価償却率最小値テキスト">
          <a:extLst>
            <a:ext uri="{FF2B5EF4-FFF2-40B4-BE49-F238E27FC236}">
              <a16:creationId xmlns:a16="http://schemas.microsoft.com/office/drawing/2014/main" id="{A783C073-E745-422D-AC71-E13539A4F23C}"/>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24" name="直線コネクタ 523">
          <a:extLst>
            <a:ext uri="{FF2B5EF4-FFF2-40B4-BE49-F238E27FC236}">
              <a16:creationId xmlns:a16="http://schemas.microsoft.com/office/drawing/2014/main" id="{9E0E0B17-6C3D-491D-87C4-B92170EB857D}"/>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160581</xdr:rowOff>
    </xdr:from>
    <xdr:ext cx="405111" cy="259045"/>
    <xdr:sp macro="" textlink="">
      <xdr:nvSpPr>
        <xdr:cNvPr id="525" name="【保健センター・保健所】&#10;有形固定資産減価償却率最大値テキスト">
          <a:extLst>
            <a:ext uri="{FF2B5EF4-FFF2-40B4-BE49-F238E27FC236}">
              <a16:creationId xmlns:a16="http://schemas.microsoft.com/office/drawing/2014/main" id="{8B4197DD-2168-4521-9C19-2A3DF2F7B99B}"/>
            </a:ext>
          </a:extLst>
        </xdr:cNvPr>
        <xdr:cNvSpPr txBox="1"/>
      </xdr:nvSpPr>
      <xdr:spPr>
        <a:xfrm>
          <a:off x="16357600" y="941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42454</xdr:rowOff>
    </xdr:from>
    <xdr:to>
      <xdr:col>86</xdr:col>
      <xdr:colOff>25400</xdr:colOff>
      <xdr:row>56</xdr:row>
      <xdr:rowOff>42454</xdr:rowOff>
    </xdr:to>
    <xdr:cxnSp macro="">
      <xdr:nvCxnSpPr>
        <xdr:cNvPr id="526" name="直線コネクタ 525">
          <a:extLst>
            <a:ext uri="{FF2B5EF4-FFF2-40B4-BE49-F238E27FC236}">
              <a16:creationId xmlns:a16="http://schemas.microsoft.com/office/drawing/2014/main" id="{B88D8C11-D312-4CAD-8F45-B8B983FE014C}"/>
            </a:ext>
          </a:extLst>
        </xdr:cNvPr>
        <xdr:cNvCxnSpPr/>
      </xdr:nvCxnSpPr>
      <xdr:spPr>
        <a:xfrm>
          <a:off x="16230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76217</xdr:rowOff>
    </xdr:from>
    <xdr:ext cx="405111" cy="259045"/>
    <xdr:sp macro="" textlink="">
      <xdr:nvSpPr>
        <xdr:cNvPr id="527" name="【保健センター・保健所】&#10;有形固定資産減価償却率平均値テキスト">
          <a:extLst>
            <a:ext uri="{FF2B5EF4-FFF2-40B4-BE49-F238E27FC236}">
              <a16:creationId xmlns:a16="http://schemas.microsoft.com/office/drawing/2014/main" id="{6C829C75-E9D9-43E8-8E9B-FECD1F25328C}"/>
            </a:ext>
          </a:extLst>
        </xdr:cNvPr>
        <xdr:cNvSpPr txBox="1"/>
      </xdr:nvSpPr>
      <xdr:spPr>
        <a:xfrm>
          <a:off x="16357600" y="10363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97790</xdr:rowOff>
    </xdr:from>
    <xdr:to>
      <xdr:col>85</xdr:col>
      <xdr:colOff>177800</xdr:colOff>
      <xdr:row>61</xdr:row>
      <xdr:rowOff>27940</xdr:rowOff>
    </xdr:to>
    <xdr:sp macro="" textlink="">
      <xdr:nvSpPr>
        <xdr:cNvPr id="528" name="フローチャート: 判断 527">
          <a:extLst>
            <a:ext uri="{FF2B5EF4-FFF2-40B4-BE49-F238E27FC236}">
              <a16:creationId xmlns:a16="http://schemas.microsoft.com/office/drawing/2014/main" id="{DB13B636-9045-4664-B917-78E90A58430C}"/>
            </a:ext>
          </a:extLst>
        </xdr:cNvPr>
        <xdr:cNvSpPr/>
      </xdr:nvSpPr>
      <xdr:spPr>
        <a:xfrm>
          <a:off x="16268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70031</xdr:rowOff>
    </xdr:from>
    <xdr:to>
      <xdr:col>81</xdr:col>
      <xdr:colOff>101600</xdr:colOff>
      <xdr:row>61</xdr:row>
      <xdr:rowOff>181</xdr:rowOff>
    </xdr:to>
    <xdr:sp macro="" textlink="">
      <xdr:nvSpPr>
        <xdr:cNvPr id="529" name="フローチャート: 判断 528">
          <a:extLst>
            <a:ext uri="{FF2B5EF4-FFF2-40B4-BE49-F238E27FC236}">
              <a16:creationId xmlns:a16="http://schemas.microsoft.com/office/drawing/2014/main" id="{64D858DA-615C-4C2E-A7CF-301C0407C707}"/>
            </a:ext>
          </a:extLst>
        </xdr:cNvPr>
        <xdr:cNvSpPr/>
      </xdr:nvSpPr>
      <xdr:spPr>
        <a:xfrm>
          <a:off x="15430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16708</xdr:rowOff>
    </xdr:from>
    <xdr:ext cx="405111" cy="259045"/>
    <xdr:sp macro="" textlink="">
      <xdr:nvSpPr>
        <xdr:cNvPr id="530" name="n_1aveValue【保健センター・保健所】&#10;有形固定資産減価償却率">
          <a:extLst>
            <a:ext uri="{FF2B5EF4-FFF2-40B4-BE49-F238E27FC236}">
              <a16:creationId xmlns:a16="http://schemas.microsoft.com/office/drawing/2014/main" id="{54054C75-0607-4DCD-A1AF-F8920144A767}"/>
            </a:ext>
          </a:extLst>
        </xdr:cNvPr>
        <xdr:cNvSpPr txBox="1"/>
      </xdr:nvSpPr>
      <xdr:spPr>
        <a:xfrm>
          <a:off x="152660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40640</xdr:rowOff>
    </xdr:from>
    <xdr:to>
      <xdr:col>76</xdr:col>
      <xdr:colOff>165100</xdr:colOff>
      <xdr:row>60</xdr:row>
      <xdr:rowOff>142240</xdr:rowOff>
    </xdr:to>
    <xdr:sp macro="" textlink="">
      <xdr:nvSpPr>
        <xdr:cNvPr id="531" name="フローチャート: 判断 530">
          <a:extLst>
            <a:ext uri="{FF2B5EF4-FFF2-40B4-BE49-F238E27FC236}">
              <a16:creationId xmlns:a16="http://schemas.microsoft.com/office/drawing/2014/main" id="{BEFD92C6-2965-4DC8-B2DE-FF45C5ECE922}"/>
            </a:ext>
          </a:extLst>
        </xdr:cNvPr>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58</xdr:row>
      <xdr:rowOff>158767</xdr:rowOff>
    </xdr:from>
    <xdr:ext cx="405111" cy="259045"/>
    <xdr:sp macro="" textlink="">
      <xdr:nvSpPr>
        <xdr:cNvPr id="532" name="n_2aveValue【保健センター・保健所】&#10;有形固定資産減価償却率">
          <a:extLst>
            <a:ext uri="{FF2B5EF4-FFF2-40B4-BE49-F238E27FC236}">
              <a16:creationId xmlns:a16="http://schemas.microsoft.com/office/drawing/2014/main" id="{BDC916BC-0FB1-4629-9646-5BD8ED9BF02F}"/>
            </a:ext>
          </a:extLst>
        </xdr:cNvPr>
        <xdr:cNvSpPr txBox="1"/>
      </xdr:nvSpPr>
      <xdr:spPr>
        <a:xfrm>
          <a:off x="14389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140244</xdr:rowOff>
    </xdr:from>
    <xdr:to>
      <xdr:col>72</xdr:col>
      <xdr:colOff>38100</xdr:colOff>
      <xdr:row>60</xdr:row>
      <xdr:rowOff>70394</xdr:rowOff>
    </xdr:to>
    <xdr:sp macro="" textlink="">
      <xdr:nvSpPr>
        <xdr:cNvPr id="533" name="フローチャート: 判断 532">
          <a:extLst>
            <a:ext uri="{FF2B5EF4-FFF2-40B4-BE49-F238E27FC236}">
              <a16:creationId xmlns:a16="http://schemas.microsoft.com/office/drawing/2014/main" id="{E9A6A46E-1444-44B5-89E2-469ECA8E8E94}"/>
            </a:ext>
          </a:extLst>
        </xdr:cNvPr>
        <xdr:cNvSpPr/>
      </xdr:nvSpPr>
      <xdr:spPr>
        <a:xfrm>
          <a:off x="13652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58</xdr:row>
      <xdr:rowOff>86921</xdr:rowOff>
    </xdr:from>
    <xdr:ext cx="405111" cy="259045"/>
    <xdr:sp macro="" textlink="">
      <xdr:nvSpPr>
        <xdr:cNvPr id="534" name="n_3aveValue【保健センター・保健所】&#10;有形固定資産減価償却率">
          <a:extLst>
            <a:ext uri="{FF2B5EF4-FFF2-40B4-BE49-F238E27FC236}">
              <a16:creationId xmlns:a16="http://schemas.microsoft.com/office/drawing/2014/main" id="{D58F5D7F-35CE-41EB-9427-B3027BDF25B1}"/>
            </a:ext>
          </a:extLst>
        </xdr:cNvPr>
        <xdr:cNvSpPr txBox="1"/>
      </xdr:nvSpPr>
      <xdr:spPr>
        <a:xfrm>
          <a:off x="135007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114119</xdr:rowOff>
    </xdr:from>
    <xdr:to>
      <xdr:col>67</xdr:col>
      <xdr:colOff>101600</xdr:colOff>
      <xdr:row>60</xdr:row>
      <xdr:rowOff>44269</xdr:rowOff>
    </xdr:to>
    <xdr:sp macro="" textlink="">
      <xdr:nvSpPr>
        <xdr:cNvPr id="535" name="フローチャート: 判断 534">
          <a:extLst>
            <a:ext uri="{FF2B5EF4-FFF2-40B4-BE49-F238E27FC236}">
              <a16:creationId xmlns:a16="http://schemas.microsoft.com/office/drawing/2014/main" id="{C37A1BC5-D294-4C32-BE6A-33F875FE753E}"/>
            </a:ext>
          </a:extLst>
        </xdr:cNvPr>
        <xdr:cNvSpPr/>
      </xdr:nvSpPr>
      <xdr:spPr>
        <a:xfrm>
          <a:off x="12763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58</xdr:row>
      <xdr:rowOff>60796</xdr:rowOff>
    </xdr:from>
    <xdr:ext cx="405111" cy="259045"/>
    <xdr:sp macro="" textlink="">
      <xdr:nvSpPr>
        <xdr:cNvPr id="536" name="n_4aveValue【保健センター・保健所】&#10;有形固定資産減価償却率">
          <a:extLst>
            <a:ext uri="{FF2B5EF4-FFF2-40B4-BE49-F238E27FC236}">
              <a16:creationId xmlns:a16="http://schemas.microsoft.com/office/drawing/2014/main" id="{72256311-675C-4F14-B4E7-EB0240681D35}"/>
            </a:ext>
          </a:extLst>
        </xdr:cNvPr>
        <xdr:cNvSpPr txBox="1"/>
      </xdr:nvSpPr>
      <xdr:spPr>
        <a:xfrm>
          <a:off x="12611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AA3AFA79-E33D-4ECF-9E96-5F26E92A755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285722CD-20C1-4218-9412-CC2C8B9025B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F3844DC4-7576-4C32-815A-456839ACADF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4CA915E3-CADA-423B-8082-901D1A810A0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74FC87BB-0DBB-4D0E-9D42-036C1C1A5C5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163104</xdr:rowOff>
    </xdr:from>
    <xdr:to>
      <xdr:col>85</xdr:col>
      <xdr:colOff>177800</xdr:colOff>
      <xdr:row>56</xdr:row>
      <xdr:rowOff>93254</xdr:rowOff>
    </xdr:to>
    <xdr:sp macro="" textlink="">
      <xdr:nvSpPr>
        <xdr:cNvPr id="542" name="楕円 541">
          <a:extLst>
            <a:ext uri="{FF2B5EF4-FFF2-40B4-BE49-F238E27FC236}">
              <a16:creationId xmlns:a16="http://schemas.microsoft.com/office/drawing/2014/main" id="{7C8DA38C-355A-4041-945B-A30A264650A9}"/>
            </a:ext>
          </a:extLst>
        </xdr:cNvPr>
        <xdr:cNvSpPr/>
      </xdr:nvSpPr>
      <xdr:spPr>
        <a:xfrm>
          <a:off x="16268700" y="959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116131</xdr:rowOff>
    </xdr:from>
    <xdr:ext cx="405111" cy="259045"/>
    <xdr:sp macro="" textlink="">
      <xdr:nvSpPr>
        <xdr:cNvPr id="543" name="【保健センター・保健所】&#10;有形固定資産減価償却率該当値テキスト">
          <a:extLst>
            <a:ext uri="{FF2B5EF4-FFF2-40B4-BE49-F238E27FC236}">
              <a16:creationId xmlns:a16="http://schemas.microsoft.com/office/drawing/2014/main" id="{32F86769-DC6B-4BAB-9AE9-2C59EDBBFCA9}"/>
            </a:ext>
          </a:extLst>
        </xdr:cNvPr>
        <xdr:cNvSpPr txBox="1"/>
      </xdr:nvSpPr>
      <xdr:spPr>
        <a:xfrm>
          <a:off x="16357600" y="9545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4" name="正方形/長方形 543">
          <a:extLst>
            <a:ext uri="{FF2B5EF4-FFF2-40B4-BE49-F238E27FC236}">
              <a16:creationId xmlns:a16="http://schemas.microsoft.com/office/drawing/2014/main" id="{ADC8ACA2-AC08-4539-81E6-26F6379B067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5" name="正方形/長方形 544">
          <a:extLst>
            <a:ext uri="{FF2B5EF4-FFF2-40B4-BE49-F238E27FC236}">
              <a16:creationId xmlns:a16="http://schemas.microsoft.com/office/drawing/2014/main" id="{2F866044-F5BF-4B73-8EFA-3B141DE9111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6" name="正方形/長方形 545">
          <a:extLst>
            <a:ext uri="{FF2B5EF4-FFF2-40B4-BE49-F238E27FC236}">
              <a16:creationId xmlns:a16="http://schemas.microsoft.com/office/drawing/2014/main" id="{D30EC52E-A996-470E-98F8-DDDEFDE62F2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7" name="正方形/長方形 546">
          <a:extLst>
            <a:ext uri="{FF2B5EF4-FFF2-40B4-BE49-F238E27FC236}">
              <a16:creationId xmlns:a16="http://schemas.microsoft.com/office/drawing/2014/main" id="{596F0CA0-A6C6-4CEF-A790-648777C2C59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8" name="正方形/長方形 547">
          <a:extLst>
            <a:ext uri="{FF2B5EF4-FFF2-40B4-BE49-F238E27FC236}">
              <a16:creationId xmlns:a16="http://schemas.microsoft.com/office/drawing/2014/main" id="{3545B18B-85F4-4E6D-A625-101A807954A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9" name="正方形/長方形 548">
          <a:extLst>
            <a:ext uri="{FF2B5EF4-FFF2-40B4-BE49-F238E27FC236}">
              <a16:creationId xmlns:a16="http://schemas.microsoft.com/office/drawing/2014/main" id="{571F9FFD-BD42-4D78-A47F-D483879EDF5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0" name="正方形/長方形 549">
          <a:extLst>
            <a:ext uri="{FF2B5EF4-FFF2-40B4-BE49-F238E27FC236}">
              <a16:creationId xmlns:a16="http://schemas.microsoft.com/office/drawing/2014/main" id="{8214334A-A946-4C76-89DE-E4FF1E00EE6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1" name="正方形/長方形 550">
          <a:extLst>
            <a:ext uri="{FF2B5EF4-FFF2-40B4-BE49-F238E27FC236}">
              <a16:creationId xmlns:a16="http://schemas.microsoft.com/office/drawing/2014/main" id="{F120FB50-C36B-4021-9F0C-FB004162EAB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2" name="テキスト ボックス 551">
          <a:extLst>
            <a:ext uri="{FF2B5EF4-FFF2-40B4-BE49-F238E27FC236}">
              <a16:creationId xmlns:a16="http://schemas.microsoft.com/office/drawing/2014/main" id="{3E223118-5367-45D7-A466-16B68120EC5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3" name="直線コネクタ 552">
          <a:extLst>
            <a:ext uri="{FF2B5EF4-FFF2-40B4-BE49-F238E27FC236}">
              <a16:creationId xmlns:a16="http://schemas.microsoft.com/office/drawing/2014/main" id="{F1175F5E-5733-414E-A9DE-D9DD59346EE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54" name="直線コネクタ 553">
          <a:extLst>
            <a:ext uri="{FF2B5EF4-FFF2-40B4-BE49-F238E27FC236}">
              <a16:creationId xmlns:a16="http://schemas.microsoft.com/office/drawing/2014/main" id="{D62A27F1-8F00-4533-B580-A791627F4ACB}"/>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55" name="テキスト ボックス 554">
          <a:extLst>
            <a:ext uri="{FF2B5EF4-FFF2-40B4-BE49-F238E27FC236}">
              <a16:creationId xmlns:a16="http://schemas.microsoft.com/office/drawing/2014/main" id="{2E9CB413-4B57-4ABA-A96C-CA459EEFD3EE}"/>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56" name="直線コネクタ 555">
          <a:extLst>
            <a:ext uri="{FF2B5EF4-FFF2-40B4-BE49-F238E27FC236}">
              <a16:creationId xmlns:a16="http://schemas.microsoft.com/office/drawing/2014/main" id="{F61821E1-3CBF-41B2-BEF8-E2B1038E58C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57" name="テキスト ボックス 556">
          <a:extLst>
            <a:ext uri="{FF2B5EF4-FFF2-40B4-BE49-F238E27FC236}">
              <a16:creationId xmlns:a16="http://schemas.microsoft.com/office/drawing/2014/main" id="{65A1836B-4295-4132-A533-BF7A4D362FC2}"/>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58" name="直線コネクタ 557">
          <a:extLst>
            <a:ext uri="{FF2B5EF4-FFF2-40B4-BE49-F238E27FC236}">
              <a16:creationId xmlns:a16="http://schemas.microsoft.com/office/drawing/2014/main" id="{EB280642-8FA9-4370-9486-945AA3F09B8D}"/>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59" name="テキスト ボックス 558">
          <a:extLst>
            <a:ext uri="{FF2B5EF4-FFF2-40B4-BE49-F238E27FC236}">
              <a16:creationId xmlns:a16="http://schemas.microsoft.com/office/drawing/2014/main" id="{91D03CEC-CCBF-4D14-B724-367BB1419423}"/>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60" name="直線コネクタ 559">
          <a:extLst>
            <a:ext uri="{FF2B5EF4-FFF2-40B4-BE49-F238E27FC236}">
              <a16:creationId xmlns:a16="http://schemas.microsoft.com/office/drawing/2014/main" id="{928E14EC-A5F4-4EF6-8329-AEF3F686879B}"/>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61" name="テキスト ボックス 560">
          <a:extLst>
            <a:ext uri="{FF2B5EF4-FFF2-40B4-BE49-F238E27FC236}">
              <a16:creationId xmlns:a16="http://schemas.microsoft.com/office/drawing/2014/main" id="{3E02C688-008F-4B45-92EF-E7BD7E85DCEE}"/>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2" name="直線コネクタ 561">
          <a:extLst>
            <a:ext uri="{FF2B5EF4-FFF2-40B4-BE49-F238E27FC236}">
              <a16:creationId xmlns:a16="http://schemas.microsoft.com/office/drawing/2014/main" id="{35B10EC8-73B8-4792-AFFD-21B3F28A8E0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3" name="テキスト ボックス 562">
          <a:extLst>
            <a:ext uri="{FF2B5EF4-FFF2-40B4-BE49-F238E27FC236}">
              <a16:creationId xmlns:a16="http://schemas.microsoft.com/office/drawing/2014/main" id="{580A8163-B05B-49E5-95DE-692F4B7E617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4" name="【保健センター・保健所】&#10;一人当たり面積グラフ枠">
          <a:extLst>
            <a:ext uri="{FF2B5EF4-FFF2-40B4-BE49-F238E27FC236}">
              <a16:creationId xmlns:a16="http://schemas.microsoft.com/office/drawing/2014/main" id="{1CFA2F58-C113-4678-AA23-3D953DE1B57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100355</xdr:rowOff>
    </xdr:from>
    <xdr:to>
      <xdr:col>116</xdr:col>
      <xdr:colOff>62864</xdr:colOff>
      <xdr:row>63</xdr:row>
      <xdr:rowOff>155677</xdr:rowOff>
    </xdr:to>
    <xdr:cxnSp macro="">
      <xdr:nvCxnSpPr>
        <xdr:cNvPr id="565" name="直線コネクタ 564">
          <a:extLst>
            <a:ext uri="{FF2B5EF4-FFF2-40B4-BE49-F238E27FC236}">
              <a16:creationId xmlns:a16="http://schemas.microsoft.com/office/drawing/2014/main" id="{6DBBC19E-586F-44ED-9E66-23F9E4F9407E}"/>
            </a:ext>
          </a:extLst>
        </xdr:cNvPr>
        <xdr:cNvCxnSpPr/>
      </xdr:nvCxnSpPr>
      <xdr:spPr>
        <a:xfrm flipV="1">
          <a:off x="22160864" y="9701555"/>
          <a:ext cx="0" cy="1255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159504</xdr:rowOff>
    </xdr:from>
    <xdr:ext cx="469744" cy="259045"/>
    <xdr:sp macro="" textlink="">
      <xdr:nvSpPr>
        <xdr:cNvPr id="566" name="【保健センター・保健所】&#10;一人当たり面積最小値テキスト">
          <a:extLst>
            <a:ext uri="{FF2B5EF4-FFF2-40B4-BE49-F238E27FC236}">
              <a16:creationId xmlns:a16="http://schemas.microsoft.com/office/drawing/2014/main" id="{63DF156C-7A04-4938-B4C1-A638B70EDDE8}"/>
            </a:ext>
          </a:extLst>
        </xdr:cNvPr>
        <xdr:cNvSpPr txBox="1"/>
      </xdr:nvSpPr>
      <xdr:spPr>
        <a:xfrm>
          <a:off x="22199600" y="10960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155677</xdr:rowOff>
    </xdr:from>
    <xdr:to>
      <xdr:col>116</xdr:col>
      <xdr:colOff>152400</xdr:colOff>
      <xdr:row>63</xdr:row>
      <xdr:rowOff>155677</xdr:rowOff>
    </xdr:to>
    <xdr:cxnSp macro="">
      <xdr:nvCxnSpPr>
        <xdr:cNvPr id="567" name="直線コネクタ 566">
          <a:extLst>
            <a:ext uri="{FF2B5EF4-FFF2-40B4-BE49-F238E27FC236}">
              <a16:creationId xmlns:a16="http://schemas.microsoft.com/office/drawing/2014/main" id="{77DC9429-C6B3-42A5-B5DC-4B6B0A5E5313}"/>
            </a:ext>
          </a:extLst>
        </xdr:cNvPr>
        <xdr:cNvCxnSpPr/>
      </xdr:nvCxnSpPr>
      <xdr:spPr>
        <a:xfrm>
          <a:off x="22072600" y="1095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47032</xdr:rowOff>
    </xdr:from>
    <xdr:ext cx="469744" cy="259045"/>
    <xdr:sp macro="" textlink="">
      <xdr:nvSpPr>
        <xdr:cNvPr id="568" name="【保健センター・保健所】&#10;一人当たり面積最大値テキスト">
          <a:extLst>
            <a:ext uri="{FF2B5EF4-FFF2-40B4-BE49-F238E27FC236}">
              <a16:creationId xmlns:a16="http://schemas.microsoft.com/office/drawing/2014/main" id="{A2A070CA-9C6B-4E39-B2AA-D2F721627C53}"/>
            </a:ext>
          </a:extLst>
        </xdr:cNvPr>
        <xdr:cNvSpPr txBox="1"/>
      </xdr:nvSpPr>
      <xdr:spPr>
        <a:xfrm>
          <a:off x="22199600" y="947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100355</xdr:rowOff>
    </xdr:from>
    <xdr:to>
      <xdr:col>116</xdr:col>
      <xdr:colOff>152400</xdr:colOff>
      <xdr:row>56</xdr:row>
      <xdr:rowOff>100355</xdr:rowOff>
    </xdr:to>
    <xdr:cxnSp macro="">
      <xdr:nvCxnSpPr>
        <xdr:cNvPr id="569" name="直線コネクタ 568">
          <a:extLst>
            <a:ext uri="{FF2B5EF4-FFF2-40B4-BE49-F238E27FC236}">
              <a16:creationId xmlns:a16="http://schemas.microsoft.com/office/drawing/2014/main" id="{D4727BEE-4313-41CE-B7E7-B5510EDBA885}"/>
            </a:ext>
          </a:extLst>
        </xdr:cNvPr>
        <xdr:cNvCxnSpPr/>
      </xdr:nvCxnSpPr>
      <xdr:spPr>
        <a:xfrm>
          <a:off x="22072600" y="970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56887</xdr:rowOff>
    </xdr:from>
    <xdr:ext cx="469744" cy="259045"/>
    <xdr:sp macro="" textlink="">
      <xdr:nvSpPr>
        <xdr:cNvPr id="570" name="【保健センター・保健所】&#10;一人当たり面積平均値テキスト">
          <a:extLst>
            <a:ext uri="{FF2B5EF4-FFF2-40B4-BE49-F238E27FC236}">
              <a16:creationId xmlns:a16="http://schemas.microsoft.com/office/drawing/2014/main" id="{9133FF62-2A1F-4BE7-829D-42194C6F9BD5}"/>
            </a:ext>
          </a:extLst>
        </xdr:cNvPr>
        <xdr:cNvSpPr txBox="1"/>
      </xdr:nvSpPr>
      <xdr:spPr>
        <a:xfrm>
          <a:off x="22199600" y="10686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34010</xdr:rowOff>
    </xdr:from>
    <xdr:to>
      <xdr:col>116</xdr:col>
      <xdr:colOff>114300</xdr:colOff>
      <xdr:row>63</xdr:row>
      <xdr:rowOff>135610</xdr:rowOff>
    </xdr:to>
    <xdr:sp macro="" textlink="">
      <xdr:nvSpPr>
        <xdr:cNvPr id="571" name="フローチャート: 判断 570">
          <a:extLst>
            <a:ext uri="{FF2B5EF4-FFF2-40B4-BE49-F238E27FC236}">
              <a16:creationId xmlns:a16="http://schemas.microsoft.com/office/drawing/2014/main" id="{80308DC0-0CA7-443F-8C55-BEB5C84F9D52}"/>
            </a:ext>
          </a:extLst>
        </xdr:cNvPr>
        <xdr:cNvSpPr/>
      </xdr:nvSpPr>
      <xdr:spPr>
        <a:xfrm>
          <a:off x="22110700" y="1083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40640</xdr:rowOff>
    </xdr:from>
    <xdr:to>
      <xdr:col>112</xdr:col>
      <xdr:colOff>38100</xdr:colOff>
      <xdr:row>63</xdr:row>
      <xdr:rowOff>142240</xdr:rowOff>
    </xdr:to>
    <xdr:sp macro="" textlink="">
      <xdr:nvSpPr>
        <xdr:cNvPr id="572" name="フローチャート: 判断 571">
          <a:extLst>
            <a:ext uri="{FF2B5EF4-FFF2-40B4-BE49-F238E27FC236}">
              <a16:creationId xmlns:a16="http://schemas.microsoft.com/office/drawing/2014/main" id="{B38C46E0-6E01-4F93-80A1-AAB4A3D35675}"/>
            </a:ext>
          </a:extLst>
        </xdr:cNvPr>
        <xdr:cNvSpPr/>
      </xdr:nvSpPr>
      <xdr:spPr>
        <a:xfrm>
          <a:off x="21272500" y="1084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158767</xdr:rowOff>
    </xdr:from>
    <xdr:ext cx="469744" cy="259045"/>
    <xdr:sp macro="" textlink="">
      <xdr:nvSpPr>
        <xdr:cNvPr id="573" name="n_1aveValue【保健センター・保健所】&#10;一人当たり面積">
          <a:extLst>
            <a:ext uri="{FF2B5EF4-FFF2-40B4-BE49-F238E27FC236}">
              <a16:creationId xmlns:a16="http://schemas.microsoft.com/office/drawing/2014/main" id="{F940380D-D156-400B-BBD5-7AC76B6B8B1C}"/>
            </a:ext>
          </a:extLst>
        </xdr:cNvPr>
        <xdr:cNvSpPr txBox="1"/>
      </xdr:nvSpPr>
      <xdr:spPr>
        <a:xfrm>
          <a:off x="21075727" y="1061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63</xdr:row>
      <xdr:rowOff>43383</xdr:rowOff>
    </xdr:from>
    <xdr:to>
      <xdr:col>107</xdr:col>
      <xdr:colOff>101600</xdr:colOff>
      <xdr:row>63</xdr:row>
      <xdr:rowOff>144983</xdr:rowOff>
    </xdr:to>
    <xdr:sp macro="" textlink="">
      <xdr:nvSpPr>
        <xdr:cNvPr id="574" name="フローチャート: 判断 573">
          <a:extLst>
            <a:ext uri="{FF2B5EF4-FFF2-40B4-BE49-F238E27FC236}">
              <a16:creationId xmlns:a16="http://schemas.microsoft.com/office/drawing/2014/main" id="{A1F62EA5-C0B3-4D28-B871-449459213DAD}"/>
            </a:ext>
          </a:extLst>
        </xdr:cNvPr>
        <xdr:cNvSpPr/>
      </xdr:nvSpPr>
      <xdr:spPr>
        <a:xfrm>
          <a:off x="20383500" y="1084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161510</xdr:rowOff>
    </xdr:from>
    <xdr:ext cx="469744" cy="259045"/>
    <xdr:sp macro="" textlink="">
      <xdr:nvSpPr>
        <xdr:cNvPr id="575" name="n_2aveValue【保健センター・保健所】&#10;一人当たり面積">
          <a:extLst>
            <a:ext uri="{FF2B5EF4-FFF2-40B4-BE49-F238E27FC236}">
              <a16:creationId xmlns:a16="http://schemas.microsoft.com/office/drawing/2014/main" id="{A9F2D510-8CCA-4DB2-89E5-E56F42B72673}"/>
            </a:ext>
          </a:extLst>
        </xdr:cNvPr>
        <xdr:cNvSpPr txBox="1"/>
      </xdr:nvSpPr>
      <xdr:spPr>
        <a:xfrm>
          <a:off x="20199427" y="1061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63</xdr:row>
      <xdr:rowOff>39268</xdr:rowOff>
    </xdr:from>
    <xdr:to>
      <xdr:col>102</xdr:col>
      <xdr:colOff>165100</xdr:colOff>
      <xdr:row>63</xdr:row>
      <xdr:rowOff>140868</xdr:rowOff>
    </xdr:to>
    <xdr:sp macro="" textlink="">
      <xdr:nvSpPr>
        <xdr:cNvPr id="576" name="フローチャート: 判断 575">
          <a:extLst>
            <a:ext uri="{FF2B5EF4-FFF2-40B4-BE49-F238E27FC236}">
              <a16:creationId xmlns:a16="http://schemas.microsoft.com/office/drawing/2014/main" id="{DD822F0B-1C9B-4CDF-858E-E214D33515DD}"/>
            </a:ext>
          </a:extLst>
        </xdr:cNvPr>
        <xdr:cNvSpPr/>
      </xdr:nvSpPr>
      <xdr:spPr>
        <a:xfrm>
          <a:off x="19494500" y="10840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61</xdr:row>
      <xdr:rowOff>157395</xdr:rowOff>
    </xdr:from>
    <xdr:ext cx="469744" cy="259045"/>
    <xdr:sp macro="" textlink="">
      <xdr:nvSpPr>
        <xdr:cNvPr id="577" name="n_3aveValue【保健センター・保健所】&#10;一人当たり面積">
          <a:extLst>
            <a:ext uri="{FF2B5EF4-FFF2-40B4-BE49-F238E27FC236}">
              <a16:creationId xmlns:a16="http://schemas.microsoft.com/office/drawing/2014/main" id="{B66FF4DF-DEB1-4275-9FE4-D8FAB267D226}"/>
            </a:ext>
          </a:extLst>
        </xdr:cNvPr>
        <xdr:cNvSpPr txBox="1"/>
      </xdr:nvSpPr>
      <xdr:spPr>
        <a:xfrm>
          <a:off x="19310427" y="1061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63</xdr:row>
      <xdr:rowOff>33782</xdr:rowOff>
    </xdr:from>
    <xdr:to>
      <xdr:col>98</xdr:col>
      <xdr:colOff>38100</xdr:colOff>
      <xdr:row>63</xdr:row>
      <xdr:rowOff>135382</xdr:rowOff>
    </xdr:to>
    <xdr:sp macro="" textlink="">
      <xdr:nvSpPr>
        <xdr:cNvPr id="578" name="フローチャート: 判断 577">
          <a:extLst>
            <a:ext uri="{FF2B5EF4-FFF2-40B4-BE49-F238E27FC236}">
              <a16:creationId xmlns:a16="http://schemas.microsoft.com/office/drawing/2014/main" id="{403E7DAA-7A02-4EE4-BD0A-4E2DF7FCA7B9}"/>
            </a:ext>
          </a:extLst>
        </xdr:cNvPr>
        <xdr:cNvSpPr/>
      </xdr:nvSpPr>
      <xdr:spPr>
        <a:xfrm>
          <a:off x="18605500" y="1083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61</xdr:row>
      <xdr:rowOff>151909</xdr:rowOff>
    </xdr:from>
    <xdr:ext cx="469744" cy="259045"/>
    <xdr:sp macro="" textlink="">
      <xdr:nvSpPr>
        <xdr:cNvPr id="579" name="n_4aveValue【保健センター・保健所】&#10;一人当たり面積">
          <a:extLst>
            <a:ext uri="{FF2B5EF4-FFF2-40B4-BE49-F238E27FC236}">
              <a16:creationId xmlns:a16="http://schemas.microsoft.com/office/drawing/2014/main" id="{5B37D349-652C-468D-ADAC-090ACD498F4A}"/>
            </a:ext>
          </a:extLst>
        </xdr:cNvPr>
        <xdr:cNvSpPr txBox="1"/>
      </xdr:nvSpPr>
      <xdr:spPr>
        <a:xfrm>
          <a:off x="18421427" y="1061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80" name="テキスト ボックス 579">
          <a:extLst>
            <a:ext uri="{FF2B5EF4-FFF2-40B4-BE49-F238E27FC236}">
              <a16:creationId xmlns:a16="http://schemas.microsoft.com/office/drawing/2014/main" id="{0005EDD5-169A-4E73-BF39-EA8FF0945E5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1" name="テキスト ボックス 580">
          <a:extLst>
            <a:ext uri="{FF2B5EF4-FFF2-40B4-BE49-F238E27FC236}">
              <a16:creationId xmlns:a16="http://schemas.microsoft.com/office/drawing/2014/main" id="{9A24DC04-0E44-48F3-8560-F27A0E43C18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2" name="テキスト ボックス 581">
          <a:extLst>
            <a:ext uri="{FF2B5EF4-FFF2-40B4-BE49-F238E27FC236}">
              <a16:creationId xmlns:a16="http://schemas.microsoft.com/office/drawing/2014/main" id="{76759270-B3FD-4F5D-8679-0C7F1CC76A8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3" name="テキスト ボックス 582">
          <a:extLst>
            <a:ext uri="{FF2B5EF4-FFF2-40B4-BE49-F238E27FC236}">
              <a16:creationId xmlns:a16="http://schemas.microsoft.com/office/drawing/2014/main" id="{1628A4BA-AA2C-4283-B2E4-BC9204FFD69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4" name="テキスト ボックス 583">
          <a:extLst>
            <a:ext uri="{FF2B5EF4-FFF2-40B4-BE49-F238E27FC236}">
              <a16:creationId xmlns:a16="http://schemas.microsoft.com/office/drawing/2014/main" id="{D95DE87B-0979-4B20-9AA4-68F5CF3F291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53670</xdr:rowOff>
    </xdr:from>
    <xdr:to>
      <xdr:col>116</xdr:col>
      <xdr:colOff>114300</xdr:colOff>
      <xdr:row>63</xdr:row>
      <xdr:rowOff>155270</xdr:rowOff>
    </xdr:to>
    <xdr:sp macro="" textlink="">
      <xdr:nvSpPr>
        <xdr:cNvPr id="585" name="楕円 584">
          <a:extLst>
            <a:ext uri="{FF2B5EF4-FFF2-40B4-BE49-F238E27FC236}">
              <a16:creationId xmlns:a16="http://schemas.microsoft.com/office/drawing/2014/main" id="{2F4734B7-936C-4BCA-B8D0-E820A54669BA}"/>
            </a:ext>
          </a:extLst>
        </xdr:cNvPr>
        <xdr:cNvSpPr/>
      </xdr:nvSpPr>
      <xdr:spPr>
        <a:xfrm>
          <a:off x="22110700" y="1085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12437</xdr:rowOff>
    </xdr:from>
    <xdr:ext cx="469744" cy="259045"/>
    <xdr:sp macro="" textlink="">
      <xdr:nvSpPr>
        <xdr:cNvPr id="586" name="【保健センター・保健所】&#10;一人当たり面積該当値テキスト">
          <a:extLst>
            <a:ext uri="{FF2B5EF4-FFF2-40B4-BE49-F238E27FC236}">
              <a16:creationId xmlns:a16="http://schemas.microsoft.com/office/drawing/2014/main" id="{B61FB551-91F6-4F4B-A1F8-742ED431CF5F}"/>
            </a:ext>
          </a:extLst>
        </xdr:cNvPr>
        <xdr:cNvSpPr txBox="1"/>
      </xdr:nvSpPr>
      <xdr:spPr>
        <a:xfrm>
          <a:off x="22199600" y="1081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61671</xdr:rowOff>
    </xdr:from>
    <xdr:to>
      <xdr:col>112</xdr:col>
      <xdr:colOff>38100</xdr:colOff>
      <xdr:row>63</xdr:row>
      <xdr:rowOff>163271</xdr:rowOff>
    </xdr:to>
    <xdr:sp macro="" textlink="">
      <xdr:nvSpPr>
        <xdr:cNvPr id="587" name="楕円 586">
          <a:extLst>
            <a:ext uri="{FF2B5EF4-FFF2-40B4-BE49-F238E27FC236}">
              <a16:creationId xmlns:a16="http://schemas.microsoft.com/office/drawing/2014/main" id="{4D62759D-D083-4969-A8C3-E66A849D1124}"/>
            </a:ext>
          </a:extLst>
        </xdr:cNvPr>
        <xdr:cNvSpPr/>
      </xdr:nvSpPr>
      <xdr:spPr>
        <a:xfrm>
          <a:off x="21272500" y="1086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104470</xdr:rowOff>
    </xdr:from>
    <xdr:to>
      <xdr:col>116</xdr:col>
      <xdr:colOff>63500</xdr:colOff>
      <xdr:row>63</xdr:row>
      <xdr:rowOff>112471</xdr:rowOff>
    </xdr:to>
    <xdr:cxnSp macro="">
      <xdr:nvCxnSpPr>
        <xdr:cNvPr id="588" name="直線コネクタ 587">
          <a:extLst>
            <a:ext uri="{FF2B5EF4-FFF2-40B4-BE49-F238E27FC236}">
              <a16:creationId xmlns:a16="http://schemas.microsoft.com/office/drawing/2014/main" id="{14C48EE1-185A-4C8C-8F72-60B383EE04AE}"/>
            </a:ext>
          </a:extLst>
        </xdr:cNvPr>
        <xdr:cNvCxnSpPr/>
      </xdr:nvCxnSpPr>
      <xdr:spPr>
        <a:xfrm flipV="1">
          <a:off x="21323300" y="10905820"/>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62814</xdr:rowOff>
    </xdr:from>
    <xdr:to>
      <xdr:col>107</xdr:col>
      <xdr:colOff>101600</xdr:colOff>
      <xdr:row>63</xdr:row>
      <xdr:rowOff>164414</xdr:rowOff>
    </xdr:to>
    <xdr:sp macro="" textlink="">
      <xdr:nvSpPr>
        <xdr:cNvPr id="589" name="楕円 588">
          <a:extLst>
            <a:ext uri="{FF2B5EF4-FFF2-40B4-BE49-F238E27FC236}">
              <a16:creationId xmlns:a16="http://schemas.microsoft.com/office/drawing/2014/main" id="{555319EE-4330-4A9D-A47A-25CBC7F4AE2C}"/>
            </a:ext>
          </a:extLst>
        </xdr:cNvPr>
        <xdr:cNvSpPr/>
      </xdr:nvSpPr>
      <xdr:spPr>
        <a:xfrm>
          <a:off x="20383500" y="1086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112471</xdr:rowOff>
    </xdr:from>
    <xdr:to>
      <xdr:col>111</xdr:col>
      <xdr:colOff>177800</xdr:colOff>
      <xdr:row>63</xdr:row>
      <xdr:rowOff>113614</xdr:rowOff>
    </xdr:to>
    <xdr:cxnSp macro="">
      <xdr:nvCxnSpPr>
        <xdr:cNvPr id="590" name="直線コネクタ 589">
          <a:extLst>
            <a:ext uri="{FF2B5EF4-FFF2-40B4-BE49-F238E27FC236}">
              <a16:creationId xmlns:a16="http://schemas.microsoft.com/office/drawing/2014/main" id="{142110A1-6538-4049-8878-9DC2CECB43D3}"/>
            </a:ext>
          </a:extLst>
        </xdr:cNvPr>
        <xdr:cNvCxnSpPr/>
      </xdr:nvCxnSpPr>
      <xdr:spPr>
        <a:xfrm flipV="1">
          <a:off x="20434300" y="10913821"/>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52756</xdr:rowOff>
    </xdr:from>
    <xdr:to>
      <xdr:col>102</xdr:col>
      <xdr:colOff>165100</xdr:colOff>
      <xdr:row>63</xdr:row>
      <xdr:rowOff>154356</xdr:rowOff>
    </xdr:to>
    <xdr:sp macro="" textlink="">
      <xdr:nvSpPr>
        <xdr:cNvPr id="591" name="楕円 590">
          <a:extLst>
            <a:ext uri="{FF2B5EF4-FFF2-40B4-BE49-F238E27FC236}">
              <a16:creationId xmlns:a16="http://schemas.microsoft.com/office/drawing/2014/main" id="{C0CDCD99-2DD6-4C33-A44B-281019897BA3}"/>
            </a:ext>
          </a:extLst>
        </xdr:cNvPr>
        <xdr:cNvSpPr/>
      </xdr:nvSpPr>
      <xdr:spPr>
        <a:xfrm>
          <a:off x="19494500" y="1085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103556</xdr:rowOff>
    </xdr:from>
    <xdr:to>
      <xdr:col>107</xdr:col>
      <xdr:colOff>50800</xdr:colOff>
      <xdr:row>63</xdr:row>
      <xdr:rowOff>113614</xdr:rowOff>
    </xdr:to>
    <xdr:cxnSp macro="">
      <xdr:nvCxnSpPr>
        <xdr:cNvPr id="592" name="直線コネクタ 591">
          <a:extLst>
            <a:ext uri="{FF2B5EF4-FFF2-40B4-BE49-F238E27FC236}">
              <a16:creationId xmlns:a16="http://schemas.microsoft.com/office/drawing/2014/main" id="{7EE3D814-67A9-403D-B8B3-A7C53066C05A}"/>
            </a:ext>
          </a:extLst>
        </xdr:cNvPr>
        <xdr:cNvCxnSpPr/>
      </xdr:nvCxnSpPr>
      <xdr:spPr>
        <a:xfrm>
          <a:off x="19545300" y="10904906"/>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83159</xdr:rowOff>
    </xdr:from>
    <xdr:to>
      <xdr:col>98</xdr:col>
      <xdr:colOff>38100</xdr:colOff>
      <xdr:row>64</xdr:row>
      <xdr:rowOff>13309</xdr:rowOff>
    </xdr:to>
    <xdr:sp macro="" textlink="">
      <xdr:nvSpPr>
        <xdr:cNvPr id="593" name="楕円 592">
          <a:extLst>
            <a:ext uri="{FF2B5EF4-FFF2-40B4-BE49-F238E27FC236}">
              <a16:creationId xmlns:a16="http://schemas.microsoft.com/office/drawing/2014/main" id="{D1410CD5-62BC-4489-B89B-D98E40300F16}"/>
            </a:ext>
          </a:extLst>
        </xdr:cNvPr>
        <xdr:cNvSpPr/>
      </xdr:nvSpPr>
      <xdr:spPr>
        <a:xfrm>
          <a:off x="18605500" y="1088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103556</xdr:rowOff>
    </xdr:from>
    <xdr:to>
      <xdr:col>102</xdr:col>
      <xdr:colOff>114300</xdr:colOff>
      <xdr:row>63</xdr:row>
      <xdr:rowOff>133959</xdr:rowOff>
    </xdr:to>
    <xdr:cxnSp macro="">
      <xdr:nvCxnSpPr>
        <xdr:cNvPr id="594" name="直線コネクタ 593">
          <a:extLst>
            <a:ext uri="{FF2B5EF4-FFF2-40B4-BE49-F238E27FC236}">
              <a16:creationId xmlns:a16="http://schemas.microsoft.com/office/drawing/2014/main" id="{2317C6D6-10E9-4D78-A1AD-3D25CC62EEBF}"/>
            </a:ext>
          </a:extLst>
        </xdr:cNvPr>
        <xdr:cNvCxnSpPr/>
      </xdr:nvCxnSpPr>
      <xdr:spPr>
        <a:xfrm flipV="1">
          <a:off x="18656300" y="10904906"/>
          <a:ext cx="889000" cy="30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154398</xdr:rowOff>
    </xdr:from>
    <xdr:ext cx="469744" cy="259045"/>
    <xdr:sp macro="" textlink="">
      <xdr:nvSpPr>
        <xdr:cNvPr id="595" name="n_1mainValue【保健センター・保健所】&#10;一人当たり面積">
          <a:extLst>
            <a:ext uri="{FF2B5EF4-FFF2-40B4-BE49-F238E27FC236}">
              <a16:creationId xmlns:a16="http://schemas.microsoft.com/office/drawing/2014/main" id="{D6C290D3-6629-4B64-B2A2-9E7781D13BC5}"/>
            </a:ext>
          </a:extLst>
        </xdr:cNvPr>
        <xdr:cNvSpPr txBox="1"/>
      </xdr:nvSpPr>
      <xdr:spPr>
        <a:xfrm>
          <a:off x="21075727" y="1095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155541</xdr:rowOff>
    </xdr:from>
    <xdr:ext cx="469744" cy="259045"/>
    <xdr:sp macro="" textlink="">
      <xdr:nvSpPr>
        <xdr:cNvPr id="596" name="n_2mainValue【保健センター・保健所】&#10;一人当たり面積">
          <a:extLst>
            <a:ext uri="{FF2B5EF4-FFF2-40B4-BE49-F238E27FC236}">
              <a16:creationId xmlns:a16="http://schemas.microsoft.com/office/drawing/2014/main" id="{2B1FA758-69A7-4EF8-94CA-CF936DFAD65C}"/>
            </a:ext>
          </a:extLst>
        </xdr:cNvPr>
        <xdr:cNvSpPr txBox="1"/>
      </xdr:nvSpPr>
      <xdr:spPr>
        <a:xfrm>
          <a:off x="20199427" y="1095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145483</xdr:rowOff>
    </xdr:from>
    <xdr:ext cx="469744" cy="259045"/>
    <xdr:sp macro="" textlink="">
      <xdr:nvSpPr>
        <xdr:cNvPr id="597" name="n_3mainValue【保健センター・保健所】&#10;一人当たり面積">
          <a:extLst>
            <a:ext uri="{FF2B5EF4-FFF2-40B4-BE49-F238E27FC236}">
              <a16:creationId xmlns:a16="http://schemas.microsoft.com/office/drawing/2014/main" id="{28FCD139-A817-4F3A-9AC3-2F4861D0328B}"/>
            </a:ext>
          </a:extLst>
        </xdr:cNvPr>
        <xdr:cNvSpPr txBox="1"/>
      </xdr:nvSpPr>
      <xdr:spPr>
        <a:xfrm>
          <a:off x="19310427" y="1094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4436</xdr:rowOff>
    </xdr:from>
    <xdr:ext cx="469744" cy="259045"/>
    <xdr:sp macro="" textlink="">
      <xdr:nvSpPr>
        <xdr:cNvPr id="598" name="n_4mainValue【保健センター・保健所】&#10;一人当たり面積">
          <a:extLst>
            <a:ext uri="{FF2B5EF4-FFF2-40B4-BE49-F238E27FC236}">
              <a16:creationId xmlns:a16="http://schemas.microsoft.com/office/drawing/2014/main" id="{E9A7904C-7EFE-4112-B0FF-87678CF336C1}"/>
            </a:ext>
          </a:extLst>
        </xdr:cNvPr>
        <xdr:cNvSpPr txBox="1"/>
      </xdr:nvSpPr>
      <xdr:spPr>
        <a:xfrm>
          <a:off x="18421427" y="10977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9" name="正方形/長方形 598">
          <a:extLst>
            <a:ext uri="{FF2B5EF4-FFF2-40B4-BE49-F238E27FC236}">
              <a16:creationId xmlns:a16="http://schemas.microsoft.com/office/drawing/2014/main" id="{4FBC6E17-B26C-4723-8253-015B2A51DAF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0" name="正方形/長方形 599">
          <a:extLst>
            <a:ext uri="{FF2B5EF4-FFF2-40B4-BE49-F238E27FC236}">
              <a16:creationId xmlns:a16="http://schemas.microsoft.com/office/drawing/2014/main" id="{8DF67D0E-5A95-47C9-BB12-2028FB7561D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1" name="正方形/長方形 600">
          <a:extLst>
            <a:ext uri="{FF2B5EF4-FFF2-40B4-BE49-F238E27FC236}">
              <a16:creationId xmlns:a16="http://schemas.microsoft.com/office/drawing/2014/main" id="{DC9CCB98-2C8D-4A77-B546-2B920FCF5F4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2" name="正方形/長方形 601">
          <a:extLst>
            <a:ext uri="{FF2B5EF4-FFF2-40B4-BE49-F238E27FC236}">
              <a16:creationId xmlns:a16="http://schemas.microsoft.com/office/drawing/2014/main" id="{01BD41E5-7F83-429D-AC64-8FBA471C62A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3" name="正方形/長方形 602">
          <a:extLst>
            <a:ext uri="{FF2B5EF4-FFF2-40B4-BE49-F238E27FC236}">
              <a16:creationId xmlns:a16="http://schemas.microsoft.com/office/drawing/2014/main" id="{0F51EE63-4D49-4084-9CC9-ED7F1735B2D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4" name="正方形/長方形 603">
          <a:extLst>
            <a:ext uri="{FF2B5EF4-FFF2-40B4-BE49-F238E27FC236}">
              <a16:creationId xmlns:a16="http://schemas.microsoft.com/office/drawing/2014/main" id="{70D500E7-1944-4961-AA4D-374B1B00991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5" name="正方形/長方形 604">
          <a:extLst>
            <a:ext uri="{FF2B5EF4-FFF2-40B4-BE49-F238E27FC236}">
              <a16:creationId xmlns:a16="http://schemas.microsoft.com/office/drawing/2014/main" id="{BB8EB096-A3D4-4523-B0D5-B4949542E72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6" name="正方形/長方形 605">
          <a:extLst>
            <a:ext uri="{FF2B5EF4-FFF2-40B4-BE49-F238E27FC236}">
              <a16:creationId xmlns:a16="http://schemas.microsoft.com/office/drawing/2014/main" id="{A91F9CFA-3204-4864-94D5-2851A52442D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7" name="テキスト ボックス 606">
          <a:extLst>
            <a:ext uri="{FF2B5EF4-FFF2-40B4-BE49-F238E27FC236}">
              <a16:creationId xmlns:a16="http://schemas.microsoft.com/office/drawing/2014/main" id="{BC5B5972-FAAC-472A-8F58-CDFD47A722C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8" name="直線コネクタ 607">
          <a:extLst>
            <a:ext uri="{FF2B5EF4-FFF2-40B4-BE49-F238E27FC236}">
              <a16:creationId xmlns:a16="http://schemas.microsoft.com/office/drawing/2014/main" id="{F3A5D432-15B2-4E00-9A2E-274B0893F8A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9" name="テキスト ボックス 608">
          <a:extLst>
            <a:ext uri="{FF2B5EF4-FFF2-40B4-BE49-F238E27FC236}">
              <a16:creationId xmlns:a16="http://schemas.microsoft.com/office/drawing/2014/main" id="{A4019A8E-7E91-4BBE-8509-BD6A110A4B2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10" name="直線コネクタ 609">
          <a:extLst>
            <a:ext uri="{FF2B5EF4-FFF2-40B4-BE49-F238E27FC236}">
              <a16:creationId xmlns:a16="http://schemas.microsoft.com/office/drawing/2014/main" id="{EA7E3F66-07E5-4967-8661-1B0D0183EE3C}"/>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11" name="テキスト ボックス 610">
          <a:extLst>
            <a:ext uri="{FF2B5EF4-FFF2-40B4-BE49-F238E27FC236}">
              <a16:creationId xmlns:a16="http://schemas.microsoft.com/office/drawing/2014/main" id="{80CC5BA9-E21C-4762-B1FA-38C211FA80A3}"/>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12" name="直線コネクタ 611">
          <a:extLst>
            <a:ext uri="{FF2B5EF4-FFF2-40B4-BE49-F238E27FC236}">
              <a16:creationId xmlns:a16="http://schemas.microsoft.com/office/drawing/2014/main" id="{EF211D13-82A5-48B2-B777-AED8804BED61}"/>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13" name="テキスト ボックス 612">
          <a:extLst>
            <a:ext uri="{FF2B5EF4-FFF2-40B4-BE49-F238E27FC236}">
              <a16:creationId xmlns:a16="http://schemas.microsoft.com/office/drawing/2014/main" id="{9D295026-8E77-4436-95EB-87F66A5F63D6}"/>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14" name="直線コネクタ 613">
          <a:extLst>
            <a:ext uri="{FF2B5EF4-FFF2-40B4-BE49-F238E27FC236}">
              <a16:creationId xmlns:a16="http://schemas.microsoft.com/office/drawing/2014/main" id="{063945AE-F7AA-49E5-B890-C99BF13B7198}"/>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5" name="テキスト ボックス 614">
          <a:extLst>
            <a:ext uri="{FF2B5EF4-FFF2-40B4-BE49-F238E27FC236}">
              <a16:creationId xmlns:a16="http://schemas.microsoft.com/office/drawing/2014/main" id="{48EE2E6C-E0CD-4F79-9A18-B456EDE4BC44}"/>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6" name="直線コネクタ 615">
          <a:extLst>
            <a:ext uri="{FF2B5EF4-FFF2-40B4-BE49-F238E27FC236}">
              <a16:creationId xmlns:a16="http://schemas.microsoft.com/office/drawing/2014/main" id="{CB5C5413-F0C2-4295-A12D-641A6FAB7D23}"/>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7" name="テキスト ボックス 616">
          <a:extLst>
            <a:ext uri="{FF2B5EF4-FFF2-40B4-BE49-F238E27FC236}">
              <a16:creationId xmlns:a16="http://schemas.microsoft.com/office/drawing/2014/main" id="{1B33884E-2E67-4251-89B8-E0BFD533E88E}"/>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8" name="直線コネクタ 617">
          <a:extLst>
            <a:ext uri="{FF2B5EF4-FFF2-40B4-BE49-F238E27FC236}">
              <a16:creationId xmlns:a16="http://schemas.microsoft.com/office/drawing/2014/main" id="{30B8EA23-6C90-4C79-BA9A-A91ACEFAA1BD}"/>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9" name="テキスト ボックス 618">
          <a:extLst>
            <a:ext uri="{FF2B5EF4-FFF2-40B4-BE49-F238E27FC236}">
              <a16:creationId xmlns:a16="http://schemas.microsoft.com/office/drawing/2014/main" id="{56EE9166-0913-4E78-B31C-252D82591E16}"/>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20" name="直線コネクタ 619">
          <a:extLst>
            <a:ext uri="{FF2B5EF4-FFF2-40B4-BE49-F238E27FC236}">
              <a16:creationId xmlns:a16="http://schemas.microsoft.com/office/drawing/2014/main" id="{412E01AA-C296-4F20-A0EF-C5979942A326}"/>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21" name="テキスト ボックス 620">
          <a:extLst>
            <a:ext uri="{FF2B5EF4-FFF2-40B4-BE49-F238E27FC236}">
              <a16:creationId xmlns:a16="http://schemas.microsoft.com/office/drawing/2014/main" id="{582E14C0-5344-459B-988E-9C6AF605806B}"/>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2" name="直線コネクタ 621">
          <a:extLst>
            <a:ext uri="{FF2B5EF4-FFF2-40B4-BE49-F238E27FC236}">
              <a16:creationId xmlns:a16="http://schemas.microsoft.com/office/drawing/2014/main" id="{09DE081E-D29F-4D0B-94BD-BB19E797D20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3" name="【消防施設】&#10;有形固定資産減価償却率グラフ枠">
          <a:extLst>
            <a:ext uri="{FF2B5EF4-FFF2-40B4-BE49-F238E27FC236}">
              <a16:creationId xmlns:a16="http://schemas.microsoft.com/office/drawing/2014/main" id="{22089D81-3941-40AB-AE8B-8ECA8C9317D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123008</xdr:rowOff>
    </xdr:from>
    <xdr:to>
      <xdr:col>85</xdr:col>
      <xdr:colOff>126364</xdr:colOff>
      <xdr:row>86</xdr:row>
      <xdr:rowOff>168729</xdr:rowOff>
    </xdr:to>
    <xdr:cxnSp macro="">
      <xdr:nvCxnSpPr>
        <xdr:cNvPr id="624" name="直線コネクタ 623">
          <a:extLst>
            <a:ext uri="{FF2B5EF4-FFF2-40B4-BE49-F238E27FC236}">
              <a16:creationId xmlns:a16="http://schemas.microsoft.com/office/drawing/2014/main" id="{E8DAE080-280D-4257-9CDE-34F2542D720F}"/>
            </a:ext>
          </a:extLst>
        </xdr:cNvPr>
        <xdr:cNvCxnSpPr/>
      </xdr:nvCxnSpPr>
      <xdr:spPr>
        <a:xfrm flipV="1">
          <a:off x="16318864" y="13324658"/>
          <a:ext cx="0" cy="158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25" name="【消防施設】&#10;有形固定資産減価償却率最小値テキスト">
          <a:extLst>
            <a:ext uri="{FF2B5EF4-FFF2-40B4-BE49-F238E27FC236}">
              <a16:creationId xmlns:a16="http://schemas.microsoft.com/office/drawing/2014/main" id="{EA32AC3C-BD1E-45CE-9ACD-AA45311D730F}"/>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26" name="直線コネクタ 625">
          <a:extLst>
            <a:ext uri="{FF2B5EF4-FFF2-40B4-BE49-F238E27FC236}">
              <a16:creationId xmlns:a16="http://schemas.microsoft.com/office/drawing/2014/main" id="{FE280D1D-34FF-435F-94D6-372E250E7453}"/>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69685</xdr:rowOff>
    </xdr:from>
    <xdr:ext cx="340478" cy="259045"/>
    <xdr:sp macro="" textlink="">
      <xdr:nvSpPr>
        <xdr:cNvPr id="627" name="【消防施設】&#10;有形固定資産減価償却率最大値テキスト">
          <a:extLst>
            <a:ext uri="{FF2B5EF4-FFF2-40B4-BE49-F238E27FC236}">
              <a16:creationId xmlns:a16="http://schemas.microsoft.com/office/drawing/2014/main" id="{684C7841-3899-4292-B9AB-01EAF0AC0D4F}"/>
            </a:ext>
          </a:extLst>
        </xdr:cNvPr>
        <xdr:cNvSpPr txBox="1"/>
      </xdr:nvSpPr>
      <xdr:spPr>
        <a:xfrm>
          <a:off x="16357600" y="1309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123008</xdr:rowOff>
    </xdr:from>
    <xdr:to>
      <xdr:col>86</xdr:col>
      <xdr:colOff>25400</xdr:colOff>
      <xdr:row>77</xdr:row>
      <xdr:rowOff>123008</xdr:rowOff>
    </xdr:to>
    <xdr:cxnSp macro="">
      <xdr:nvCxnSpPr>
        <xdr:cNvPr id="628" name="直線コネクタ 627">
          <a:extLst>
            <a:ext uri="{FF2B5EF4-FFF2-40B4-BE49-F238E27FC236}">
              <a16:creationId xmlns:a16="http://schemas.microsoft.com/office/drawing/2014/main" id="{569EB1A6-4D01-4C4D-AB2E-5FA7B5FA3859}"/>
            </a:ext>
          </a:extLst>
        </xdr:cNvPr>
        <xdr:cNvCxnSpPr/>
      </xdr:nvCxnSpPr>
      <xdr:spPr>
        <a:xfrm>
          <a:off x="16230600" y="1332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104520</xdr:rowOff>
    </xdr:from>
    <xdr:ext cx="405111" cy="259045"/>
    <xdr:sp macro="" textlink="">
      <xdr:nvSpPr>
        <xdr:cNvPr id="629" name="【消防施設】&#10;有形固定資産減価償却率平均値テキスト">
          <a:extLst>
            <a:ext uri="{FF2B5EF4-FFF2-40B4-BE49-F238E27FC236}">
              <a16:creationId xmlns:a16="http://schemas.microsoft.com/office/drawing/2014/main" id="{DC3683F1-54D8-4614-B2A2-8B8998698C91}"/>
            </a:ext>
          </a:extLst>
        </xdr:cNvPr>
        <xdr:cNvSpPr txBox="1"/>
      </xdr:nvSpPr>
      <xdr:spPr>
        <a:xfrm>
          <a:off x="16357600" y="14163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126093</xdr:rowOff>
    </xdr:from>
    <xdr:to>
      <xdr:col>85</xdr:col>
      <xdr:colOff>177800</xdr:colOff>
      <xdr:row>83</xdr:row>
      <xdr:rowOff>56243</xdr:rowOff>
    </xdr:to>
    <xdr:sp macro="" textlink="">
      <xdr:nvSpPr>
        <xdr:cNvPr id="630" name="フローチャート: 判断 629">
          <a:extLst>
            <a:ext uri="{FF2B5EF4-FFF2-40B4-BE49-F238E27FC236}">
              <a16:creationId xmlns:a16="http://schemas.microsoft.com/office/drawing/2014/main" id="{DCDF8B71-E4C7-43F2-B5CE-5A0E3A04A738}"/>
            </a:ext>
          </a:extLst>
        </xdr:cNvPr>
        <xdr:cNvSpPr/>
      </xdr:nvSpPr>
      <xdr:spPr>
        <a:xfrm>
          <a:off x="16268700" y="141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631" name="フローチャート: 判断 630">
          <a:extLst>
            <a:ext uri="{FF2B5EF4-FFF2-40B4-BE49-F238E27FC236}">
              <a16:creationId xmlns:a16="http://schemas.microsoft.com/office/drawing/2014/main" id="{4B77E0D5-4D32-4EA0-8150-DFCEA2EAADCB}"/>
            </a:ext>
          </a:extLst>
        </xdr:cNvPr>
        <xdr:cNvSpPr/>
      </xdr:nvSpPr>
      <xdr:spPr>
        <a:xfrm>
          <a:off x="15430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83</xdr:row>
      <xdr:rowOff>19611</xdr:rowOff>
    </xdr:from>
    <xdr:ext cx="405111" cy="259045"/>
    <xdr:sp macro="" textlink="">
      <xdr:nvSpPr>
        <xdr:cNvPr id="632" name="n_1aveValue【消防施設】&#10;有形固定資産減価償却率">
          <a:extLst>
            <a:ext uri="{FF2B5EF4-FFF2-40B4-BE49-F238E27FC236}">
              <a16:creationId xmlns:a16="http://schemas.microsoft.com/office/drawing/2014/main" id="{DBA49774-556D-4883-9EB2-3CB6815E404B}"/>
            </a:ext>
          </a:extLst>
        </xdr:cNvPr>
        <xdr:cNvSpPr txBox="1"/>
      </xdr:nvSpPr>
      <xdr:spPr>
        <a:xfrm>
          <a:off x="15266044" y="1424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82006</xdr:rowOff>
    </xdr:from>
    <xdr:to>
      <xdr:col>76</xdr:col>
      <xdr:colOff>165100</xdr:colOff>
      <xdr:row>83</xdr:row>
      <xdr:rowOff>12156</xdr:rowOff>
    </xdr:to>
    <xdr:sp macro="" textlink="">
      <xdr:nvSpPr>
        <xdr:cNvPr id="633" name="フローチャート: 判断 632">
          <a:extLst>
            <a:ext uri="{FF2B5EF4-FFF2-40B4-BE49-F238E27FC236}">
              <a16:creationId xmlns:a16="http://schemas.microsoft.com/office/drawing/2014/main" id="{75E3E547-2585-4E0C-83D3-6B1948695DB8}"/>
            </a:ext>
          </a:extLst>
        </xdr:cNvPr>
        <xdr:cNvSpPr/>
      </xdr:nvSpPr>
      <xdr:spPr>
        <a:xfrm>
          <a:off x="14541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83</xdr:row>
      <xdr:rowOff>3283</xdr:rowOff>
    </xdr:from>
    <xdr:ext cx="405111" cy="259045"/>
    <xdr:sp macro="" textlink="">
      <xdr:nvSpPr>
        <xdr:cNvPr id="634" name="n_2aveValue【消防施設】&#10;有形固定資産減価償却率">
          <a:extLst>
            <a:ext uri="{FF2B5EF4-FFF2-40B4-BE49-F238E27FC236}">
              <a16:creationId xmlns:a16="http://schemas.microsoft.com/office/drawing/2014/main" id="{2A466A26-8A56-47DA-8BEB-F31D56ECF37F}"/>
            </a:ext>
          </a:extLst>
        </xdr:cNvPr>
        <xdr:cNvSpPr txBox="1"/>
      </xdr:nvSpPr>
      <xdr:spPr>
        <a:xfrm>
          <a:off x="14389744" y="1423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82</xdr:row>
      <xdr:rowOff>88537</xdr:rowOff>
    </xdr:from>
    <xdr:to>
      <xdr:col>72</xdr:col>
      <xdr:colOff>38100</xdr:colOff>
      <xdr:row>83</xdr:row>
      <xdr:rowOff>18687</xdr:rowOff>
    </xdr:to>
    <xdr:sp macro="" textlink="">
      <xdr:nvSpPr>
        <xdr:cNvPr id="635" name="フローチャート: 判断 634">
          <a:extLst>
            <a:ext uri="{FF2B5EF4-FFF2-40B4-BE49-F238E27FC236}">
              <a16:creationId xmlns:a16="http://schemas.microsoft.com/office/drawing/2014/main" id="{A8E86526-7468-476B-851F-0E92BCE7FCBD}"/>
            </a:ext>
          </a:extLst>
        </xdr:cNvPr>
        <xdr:cNvSpPr/>
      </xdr:nvSpPr>
      <xdr:spPr>
        <a:xfrm>
          <a:off x="13652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83</xdr:row>
      <xdr:rowOff>9814</xdr:rowOff>
    </xdr:from>
    <xdr:ext cx="405111" cy="259045"/>
    <xdr:sp macro="" textlink="">
      <xdr:nvSpPr>
        <xdr:cNvPr id="636" name="n_3aveValue【消防施設】&#10;有形固定資産減価償却率">
          <a:extLst>
            <a:ext uri="{FF2B5EF4-FFF2-40B4-BE49-F238E27FC236}">
              <a16:creationId xmlns:a16="http://schemas.microsoft.com/office/drawing/2014/main" id="{2DC9142D-8C2B-4D75-B762-6D2541F3BFB9}"/>
            </a:ext>
          </a:extLst>
        </xdr:cNvPr>
        <xdr:cNvSpPr txBox="1"/>
      </xdr:nvSpPr>
      <xdr:spPr>
        <a:xfrm>
          <a:off x="13500744" y="1424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82</xdr:row>
      <xdr:rowOff>152219</xdr:rowOff>
    </xdr:from>
    <xdr:to>
      <xdr:col>67</xdr:col>
      <xdr:colOff>101600</xdr:colOff>
      <xdr:row>83</xdr:row>
      <xdr:rowOff>82369</xdr:rowOff>
    </xdr:to>
    <xdr:sp macro="" textlink="">
      <xdr:nvSpPr>
        <xdr:cNvPr id="637" name="フローチャート: 判断 636">
          <a:extLst>
            <a:ext uri="{FF2B5EF4-FFF2-40B4-BE49-F238E27FC236}">
              <a16:creationId xmlns:a16="http://schemas.microsoft.com/office/drawing/2014/main" id="{6AF34FA4-34B0-4636-9A35-868CCF5BA266}"/>
            </a:ext>
          </a:extLst>
        </xdr:cNvPr>
        <xdr:cNvSpPr/>
      </xdr:nvSpPr>
      <xdr:spPr>
        <a:xfrm>
          <a:off x="12763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83</xdr:row>
      <xdr:rowOff>73496</xdr:rowOff>
    </xdr:from>
    <xdr:ext cx="405111" cy="259045"/>
    <xdr:sp macro="" textlink="">
      <xdr:nvSpPr>
        <xdr:cNvPr id="638" name="n_4aveValue【消防施設】&#10;有形固定資産減価償却率">
          <a:extLst>
            <a:ext uri="{FF2B5EF4-FFF2-40B4-BE49-F238E27FC236}">
              <a16:creationId xmlns:a16="http://schemas.microsoft.com/office/drawing/2014/main" id="{921A5E15-8BDC-4C86-842F-2214574FB321}"/>
            </a:ext>
          </a:extLst>
        </xdr:cNvPr>
        <xdr:cNvSpPr txBox="1"/>
      </xdr:nvSpPr>
      <xdr:spPr>
        <a:xfrm>
          <a:off x="126117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639" name="テキスト ボックス 638">
          <a:extLst>
            <a:ext uri="{FF2B5EF4-FFF2-40B4-BE49-F238E27FC236}">
              <a16:creationId xmlns:a16="http://schemas.microsoft.com/office/drawing/2014/main" id="{70491CF9-3A9B-43D5-9FB9-1B78B38FA68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0" name="テキスト ボックス 639">
          <a:extLst>
            <a:ext uri="{FF2B5EF4-FFF2-40B4-BE49-F238E27FC236}">
              <a16:creationId xmlns:a16="http://schemas.microsoft.com/office/drawing/2014/main" id="{E29BC186-0FA4-4901-8E51-51FCCCD4C25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1" name="テキスト ボックス 640">
          <a:extLst>
            <a:ext uri="{FF2B5EF4-FFF2-40B4-BE49-F238E27FC236}">
              <a16:creationId xmlns:a16="http://schemas.microsoft.com/office/drawing/2014/main" id="{24CA02B9-A1D4-4A0F-BB49-7E42B0F03A3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2" name="テキスト ボックス 641">
          <a:extLst>
            <a:ext uri="{FF2B5EF4-FFF2-40B4-BE49-F238E27FC236}">
              <a16:creationId xmlns:a16="http://schemas.microsoft.com/office/drawing/2014/main" id="{14FC4FFB-14CA-41DF-B47A-756A29EB022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3" name="テキスト ボックス 642">
          <a:extLst>
            <a:ext uri="{FF2B5EF4-FFF2-40B4-BE49-F238E27FC236}">
              <a16:creationId xmlns:a16="http://schemas.microsoft.com/office/drawing/2014/main" id="{ADA5CCA5-7A9C-496C-A8ED-2217A3991DA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144055</xdr:rowOff>
    </xdr:from>
    <xdr:to>
      <xdr:col>85</xdr:col>
      <xdr:colOff>177800</xdr:colOff>
      <xdr:row>81</xdr:row>
      <xdr:rowOff>74205</xdr:rowOff>
    </xdr:to>
    <xdr:sp macro="" textlink="">
      <xdr:nvSpPr>
        <xdr:cNvPr id="644" name="楕円 643">
          <a:extLst>
            <a:ext uri="{FF2B5EF4-FFF2-40B4-BE49-F238E27FC236}">
              <a16:creationId xmlns:a16="http://schemas.microsoft.com/office/drawing/2014/main" id="{D27D9EAA-AD49-40B2-AEA6-4489B3F08F43}"/>
            </a:ext>
          </a:extLst>
        </xdr:cNvPr>
        <xdr:cNvSpPr/>
      </xdr:nvSpPr>
      <xdr:spPr>
        <a:xfrm>
          <a:off x="16268700" y="1386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166932</xdr:rowOff>
    </xdr:from>
    <xdr:ext cx="405111" cy="259045"/>
    <xdr:sp macro="" textlink="">
      <xdr:nvSpPr>
        <xdr:cNvPr id="645" name="【消防施設】&#10;有形固定資産減価償却率該当値テキスト">
          <a:extLst>
            <a:ext uri="{FF2B5EF4-FFF2-40B4-BE49-F238E27FC236}">
              <a16:creationId xmlns:a16="http://schemas.microsoft.com/office/drawing/2014/main" id="{B6E76D4F-47EE-4CBD-99E6-EB42B6C0AC9B}"/>
            </a:ext>
          </a:extLst>
        </xdr:cNvPr>
        <xdr:cNvSpPr txBox="1"/>
      </xdr:nvSpPr>
      <xdr:spPr>
        <a:xfrm>
          <a:off x="16357600" y="13711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108131</xdr:rowOff>
    </xdr:from>
    <xdr:to>
      <xdr:col>81</xdr:col>
      <xdr:colOff>101600</xdr:colOff>
      <xdr:row>81</xdr:row>
      <xdr:rowOff>38281</xdr:rowOff>
    </xdr:to>
    <xdr:sp macro="" textlink="">
      <xdr:nvSpPr>
        <xdr:cNvPr id="646" name="楕円 645">
          <a:extLst>
            <a:ext uri="{FF2B5EF4-FFF2-40B4-BE49-F238E27FC236}">
              <a16:creationId xmlns:a16="http://schemas.microsoft.com/office/drawing/2014/main" id="{60FFC5A0-A21C-482A-8F31-81FF8B4A6C2E}"/>
            </a:ext>
          </a:extLst>
        </xdr:cNvPr>
        <xdr:cNvSpPr/>
      </xdr:nvSpPr>
      <xdr:spPr>
        <a:xfrm>
          <a:off x="15430500" y="1382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158931</xdr:rowOff>
    </xdr:from>
    <xdr:to>
      <xdr:col>85</xdr:col>
      <xdr:colOff>127000</xdr:colOff>
      <xdr:row>81</xdr:row>
      <xdr:rowOff>23405</xdr:rowOff>
    </xdr:to>
    <xdr:cxnSp macro="">
      <xdr:nvCxnSpPr>
        <xdr:cNvPr id="647" name="直線コネクタ 646">
          <a:extLst>
            <a:ext uri="{FF2B5EF4-FFF2-40B4-BE49-F238E27FC236}">
              <a16:creationId xmlns:a16="http://schemas.microsoft.com/office/drawing/2014/main" id="{ADFDEBCB-968A-44DD-99E5-9D75942E3BFC}"/>
            </a:ext>
          </a:extLst>
        </xdr:cNvPr>
        <xdr:cNvCxnSpPr/>
      </xdr:nvCxnSpPr>
      <xdr:spPr>
        <a:xfrm>
          <a:off x="15481300" y="13874931"/>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73842</xdr:rowOff>
    </xdr:from>
    <xdr:to>
      <xdr:col>76</xdr:col>
      <xdr:colOff>165100</xdr:colOff>
      <xdr:row>81</xdr:row>
      <xdr:rowOff>3992</xdr:rowOff>
    </xdr:to>
    <xdr:sp macro="" textlink="">
      <xdr:nvSpPr>
        <xdr:cNvPr id="648" name="楕円 647">
          <a:extLst>
            <a:ext uri="{FF2B5EF4-FFF2-40B4-BE49-F238E27FC236}">
              <a16:creationId xmlns:a16="http://schemas.microsoft.com/office/drawing/2014/main" id="{E3BF4516-A5EE-472B-8324-FA219783BB0A}"/>
            </a:ext>
          </a:extLst>
        </xdr:cNvPr>
        <xdr:cNvSpPr/>
      </xdr:nvSpPr>
      <xdr:spPr>
        <a:xfrm>
          <a:off x="14541500" y="1378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124642</xdr:rowOff>
    </xdr:from>
    <xdr:to>
      <xdr:col>81</xdr:col>
      <xdr:colOff>50800</xdr:colOff>
      <xdr:row>80</xdr:row>
      <xdr:rowOff>158931</xdr:rowOff>
    </xdr:to>
    <xdr:cxnSp macro="">
      <xdr:nvCxnSpPr>
        <xdr:cNvPr id="649" name="直線コネクタ 648">
          <a:extLst>
            <a:ext uri="{FF2B5EF4-FFF2-40B4-BE49-F238E27FC236}">
              <a16:creationId xmlns:a16="http://schemas.microsoft.com/office/drawing/2014/main" id="{E5283F05-3304-4A31-9A2C-A972EDD11B3A}"/>
            </a:ext>
          </a:extLst>
        </xdr:cNvPr>
        <xdr:cNvCxnSpPr/>
      </xdr:nvCxnSpPr>
      <xdr:spPr>
        <a:xfrm>
          <a:off x="14592300" y="1384064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158750</xdr:rowOff>
    </xdr:from>
    <xdr:to>
      <xdr:col>72</xdr:col>
      <xdr:colOff>38100</xdr:colOff>
      <xdr:row>81</xdr:row>
      <xdr:rowOff>88900</xdr:rowOff>
    </xdr:to>
    <xdr:sp macro="" textlink="">
      <xdr:nvSpPr>
        <xdr:cNvPr id="650" name="楕円 649">
          <a:extLst>
            <a:ext uri="{FF2B5EF4-FFF2-40B4-BE49-F238E27FC236}">
              <a16:creationId xmlns:a16="http://schemas.microsoft.com/office/drawing/2014/main" id="{A70C3120-3B32-4488-BAA1-A60F63DBF33B}"/>
            </a:ext>
          </a:extLst>
        </xdr:cNvPr>
        <xdr:cNvSpPr/>
      </xdr:nvSpPr>
      <xdr:spPr>
        <a:xfrm>
          <a:off x="136525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124642</xdr:rowOff>
    </xdr:from>
    <xdr:to>
      <xdr:col>76</xdr:col>
      <xdr:colOff>114300</xdr:colOff>
      <xdr:row>81</xdr:row>
      <xdr:rowOff>38100</xdr:rowOff>
    </xdr:to>
    <xdr:cxnSp macro="">
      <xdr:nvCxnSpPr>
        <xdr:cNvPr id="651" name="直線コネクタ 650">
          <a:extLst>
            <a:ext uri="{FF2B5EF4-FFF2-40B4-BE49-F238E27FC236}">
              <a16:creationId xmlns:a16="http://schemas.microsoft.com/office/drawing/2014/main" id="{850333D3-E67A-433E-90DD-04D34D344AB1}"/>
            </a:ext>
          </a:extLst>
        </xdr:cNvPr>
        <xdr:cNvCxnSpPr/>
      </xdr:nvCxnSpPr>
      <xdr:spPr>
        <a:xfrm flipV="1">
          <a:off x="13703300" y="13840642"/>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129358</xdr:rowOff>
    </xdr:from>
    <xdr:to>
      <xdr:col>67</xdr:col>
      <xdr:colOff>101600</xdr:colOff>
      <xdr:row>81</xdr:row>
      <xdr:rowOff>59508</xdr:rowOff>
    </xdr:to>
    <xdr:sp macro="" textlink="">
      <xdr:nvSpPr>
        <xdr:cNvPr id="652" name="楕円 651">
          <a:extLst>
            <a:ext uri="{FF2B5EF4-FFF2-40B4-BE49-F238E27FC236}">
              <a16:creationId xmlns:a16="http://schemas.microsoft.com/office/drawing/2014/main" id="{DB3473DF-E951-4BEA-BC84-5450C3752018}"/>
            </a:ext>
          </a:extLst>
        </xdr:cNvPr>
        <xdr:cNvSpPr/>
      </xdr:nvSpPr>
      <xdr:spPr>
        <a:xfrm>
          <a:off x="12763500" y="1384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8708</xdr:rowOff>
    </xdr:from>
    <xdr:to>
      <xdr:col>71</xdr:col>
      <xdr:colOff>177800</xdr:colOff>
      <xdr:row>81</xdr:row>
      <xdr:rowOff>38100</xdr:rowOff>
    </xdr:to>
    <xdr:cxnSp macro="">
      <xdr:nvCxnSpPr>
        <xdr:cNvPr id="653" name="直線コネクタ 652">
          <a:extLst>
            <a:ext uri="{FF2B5EF4-FFF2-40B4-BE49-F238E27FC236}">
              <a16:creationId xmlns:a16="http://schemas.microsoft.com/office/drawing/2014/main" id="{7AB20B5C-1F63-4484-950E-30468A5E6127}"/>
            </a:ext>
          </a:extLst>
        </xdr:cNvPr>
        <xdr:cNvCxnSpPr/>
      </xdr:nvCxnSpPr>
      <xdr:spPr>
        <a:xfrm>
          <a:off x="12814300" y="13896158"/>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54808</xdr:rowOff>
    </xdr:from>
    <xdr:ext cx="405111" cy="259045"/>
    <xdr:sp macro="" textlink="">
      <xdr:nvSpPr>
        <xdr:cNvPr id="654" name="n_1mainValue【消防施設】&#10;有形固定資産減価償却率">
          <a:extLst>
            <a:ext uri="{FF2B5EF4-FFF2-40B4-BE49-F238E27FC236}">
              <a16:creationId xmlns:a16="http://schemas.microsoft.com/office/drawing/2014/main" id="{3AEA0316-86A1-4071-B2B3-19288D36EB7A}"/>
            </a:ext>
          </a:extLst>
        </xdr:cNvPr>
        <xdr:cNvSpPr txBox="1"/>
      </xdr:nvSpPr>
      <xdr:spPr>
        <a:xfrm>
          <a:off x="15266044" y="1359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20519</xdr:rowOff>
    </xdr:from>
    <xdr:ext cx="405111" cy="259045"/>
    <xdr:sp macro="" textlink="">
      <xdr:nvSpPr>
        <xdr:cNvPr id="655" name="n_2mainValue【消防施設】&#10;有形固定資産減価償却率">
          <a:extLst>
            <a:ext uri="{FF2B5EF4-FFF2-40B4-BE49-F238E27FC236}">
              <a16:creationId xmlns:a16="http://schemas.microsoft.com/office/drawing/2014/main" id="{BA6B3313-FA88-4C22-8929-C94B2E483932}"/>
            </a:ext>
          </a:extLst>
        </xdr:cNvPr>
        <xdr:cNvSpPr txBox="1"/>
      </xdr:nvSpPr>
      <xdr:spPr>
        <a:xfrm>
          <a:off x="14389744" y="13565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105427</xdr:rowOff>
    </xdr:from>
    <xdr:ext cx="405111" cy="259045"/>
    <xdr:sp macro="" textlink="">
      <xdr:nvSpPr>
        <xdr:cNvPr id="656" name="n_3mainValue【消防施設】&#10;有形固定資産減価償却率">
          <a:extLst>
            <a:ext uri="{FF2B5EF4-FFF2-40B4-BE49-F238E27FC236}">
              <a16:creationId xmlns:a16="http://schemas.microsoft.com/office/drawing/2014/main" id="{117ECFC7-F4C8-47FB-88CB-56BF56DDC568}"/>
            </a:ext>
          </a:extLst>
        </xdr:cNvPr>
        <xdr:cNvSpPr txBox="1"/>
      </xdr:nvSpPr>
      <xdr:spPr>
        <a:xfrm>
          <a:off x="13500744" y="1364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76035</xdr:rowOff>
    </xdr:from>
    <xdr:ext cx="405111" cy="259045"/>
    <xdr:sp macro="" textlink="">
      <xdr:nvSpPr>
        <xdr:cNvPr id="657" name="n_4mainValue【消防施設】&#10;有形固定資産減価償却率">
          <a:extLst>
            <a:ext uri="{FF2B5EF4-FFF2-40B4-BE49-F238E27FC236}">
              <a16:creationId xmlns:a16="http://schemas.microsoft.com/office/drawing/2014/main" id="{ED76DF82-E6C6-46D9-8C9E-4311E6478E34}"/>
            </a:ext>
          </a:extLst>
        </xdr:cNvPr>
        <xdr:cNvSpPr txBox="1"/>
      </xdr:nvSpPr>
      <xdr:spPr>
        <a:xfrm>
          <a:off x="12611744" y="13620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8" name="正方形/長方形 657">
          <a:extLst>
            <a:ext uri="{FF2B5EF4-FFF2-40B4-BE49-F238E27FC236}">
              <a16:creationId xmlns:a16="http://schemas.microsoft.com/office/drawing/2014/main" id="{AAFAE341-539C-4082-92A8-87AA28ED309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9" name="正方形/長方形 658">
          <a:extLst>
            <a:ext uri="{FF2B5EF4-FFF2-40B4-BE49-F238E27FC236}">
              <a16:creationId xmlns:a16="http://schemas.microsoft.com/office/drawing/2014/main" id="{044BE22B-1C35-4B01-8D52-DA5A79454CD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60" name="正方形/長方形 659">
          <a:extLst>
            <a:ext uri="{FF2B5EF4-FFF2-40B4-BE49-F238E27FC236}">
              <a16:creationId xmlns:a16="http://schemas.microsoft.com/office/drawing/2014/main" id="{D8A81474-0430-49CB-A4AE-0E107BA8963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61" name="正方形/長方形 660">
          <a:extLst>
            <a:ext uri="{FF2B5EF4-FFF2-40B4-BE49-F238E27FC236}">
              <a16:creationId xmlns:a16="http://schemas.microsoft.com/office/drawing/2014/main" id="{D87A92C9-5554-44AF-A06D-FFA970DE2DC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62" name="正方形/長方形 661">
          <a:extLst>
            <a:ext uri="{FF2B5EF4-FFF2-40B4-BE49-F238E27FC236}">
              <a16:creationId xmlns:a16="http://schemas.microsoft.com/office/drawing/2014/main" id="{AD64EAF3-6A88-42A2-9928-5FD64A2CA2C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63" name="正方形/長方形 662">
          <a:extLst>
            <a:ext uri="{FF2B5EF4-FFF2-40B4-BE49-F238E27FC236}">
              <a16:creationId xmlns:a16="http://schemas.microsoft.com/office/drawing/2014/main" id="{26435EA5-6614-4415-A476-ED24ABF4ABB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4" name="正方形/長方形 663">
          <a:extLst>
            <a:ext uri="{FF2B5EF4-FFF2-40B4-BE49-F238E27FC236}">
              <a16:creationId xmlns:a16="http://schemas.microsoft.com/office/drawing/2014/main" id="{A968375B-5FDB-4B51-83C9-21E24378676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5" name="正方形/長方形 664">
          <a:extLst>
            <a:ext uri="{FF2B5EF4-FFF2-40B4-BE49-F238E27FC236}">
              <a16:creationId xmlns:a16="http://schemas.microsoft.com/office/drawing/2014/main" id="{75F638E0-E777-4C65-B3C9-31314F8A4E8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6" name="テキスト ボックス 665">
          <a:extLst>
            <a:ext uri="{FF2B5EF4-FFF2-40B4-BE49-F238E27FC236}">
              <a16:creationId xmlns:a16="http://schemas.microsoft.com/office/drawing/2014/main" id="{6D11ED52-E7F5-4FA1-8620-B3BF81E4B00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7" name="直線コネクタ 666">
          <a:extLst>
            <a:ext uri="{FF2B5EF4-FFF2-40B4-BE49-F238E27FC236}">
              <a16:creationId xmlns:a16="http://schemas.microsoft.com/office/drawing/2014/main" id="{1C6D67FC-4FFC-4F60-8F70-92C1DBB9FF6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68" name="直線コネクタ 667">
          <a:extLst>
            <a:ext uri="{FF2B5EF4-FFF2-40B4-BE49-F238E27FC236}">
              <a16:creationId xmlns:a16="http://schemas.microsoft.com/office/drawing/2014/main" id="{233A0B3E-978A-4147-91E8-DEDDEA11472D}"/>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69" name="テキスト ボックス 668">
          <a:extLst>
            <a:ext uri="{FF2B5EF4-FFF2-40B4-BE49-F238E27FC236}">
              <a16:creationId xmlns:a16="http://schemas.microsoft.com/office/drawing/2014/main" id="{F267D119-A89C-4C75-ADBF-41A87DC8044E}"/>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70" name="直線コネクタ 669">
          <a:extLst>
            <a:ext uri="{FF2B5EF4-FFF2-40B4-BE49-F238E27FC236}">
              <a16:creationId xmlns:a16="http://schemas.microsoft.com/office/drawing/2014/main" id="{96184923-D711-4670-934E-42EDD1C4D7A8}"/>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71" name="テキスト ボックス 670">
          <a:extLst>
            <a:ext uri="{FF2B5EF4-FFF2-40B4-BE49-F238E27FC236}">
              <a16:creationId xmlns:a16="http://schemas.microsoft.com/office/drawing/2014/main" id="{4170441D-FD9C-4E43-A4E7-BDBABA34F932}"/>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72" name="直線コネクタ 671">
          <a:extLst>
            <a:ext uri="{FF2B5EF4-FFF2-40B4-BE49-F238E27FC236}">
              <a16:creationId xmlns:a16="http://schemas.microsoft.com/office/drawing/2014/main" id="{FD046C83-1A8F-472F-8390-C782DF4531A8}"/>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73" name="テキスト ボックス 672">
          <a:extLst>
            <a:ext uri="{FF2B5EF4-FFF2-40B4-BE49-F238E27FC236}">
              <a16:creationId xmlns:a16="http://schemas.microsoft.com/office/drawing/2014/main" id="{CAEBEFAD-F2D9-44A5-B61A-A3CB85ED784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74" name="直線コネクタ 673">
          <a:extLst>
            <a:ext uri="{FF2B5EF4-FFF2-40B4-BE49-F238E27FC236}">
              <a16:creationId xmlns:a16="http://schemas.microsoft.com/office/drawing/2014/main" id="{4EE909FE-5D43-4B0B-BC44-EF37078A3074}"/>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75" name="テキスト ボックス 674">
          <a:extLst>
            <a:ext uri="{FF2B5EF4-FFF2-40B4-BE49-F238E27FC236}">
              <a16:creationId xmlns:a16="http://schemas.microsoft.com/office/drawing/2014/main" id="{BA0F899C-6C7E-43AD-A944-93350A9E88A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76" name="直線コネクタ 675">
          <a:extLst>
            <a:ext uri="{FF2B5EF4-FFF2-40B4-BE49-F238E27FC236}">
              <a16:creationId xmlns:a16="http://schemas.microsoft.com/office/drawing/2014/main" id="{9244FE56-CD5A-4DD5-BBB0-23A503CC3A0B}"/>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77" name="テキスト ボックス 676">
          <a:extLst>
            <a:ext uri="{FF2B5EF4-FFF2-40B4-BE49-F238E27FC236}">
              <a16:creationId xmlns:a16="http://schemas.microsoft.com/office/drawing/2014/main" id="{43661DCF-4459-4323-91F2-993689E26BCD}"/>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78" name="直線コネクタ 677">
          <a:extLst>
            <a:ext uri="{FF2B5EF4-FFF2-40B4-BE49-F238E27FC236}">
              <a16:creationId xmlns:a16="http://schemas.microsoft.com/office/drawing/2014/main" id="{EF9A0409-5011-4FC5-B1F9-898B08786BFA}"/>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79" name="テキスト ボックス 678">
          <a:extLst>
            <a:ext uri="{FF2B5EF4-FFF2-40B4-BE49-F238E27FC236}">
              <a16:creationId xmlns:a16="http://schemas.microsoft.com/office/drawing/2014/main" id="{B2D74856-C239-4E82-B4EE-84E0550A378A}"/>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0" name="直線コネクタ 679">
          <a:extLst>
            <a:ext uri="{FF2B5EF4-FFF2-40B4-BE49-F238E27FC236}">
              <a16:creationId xmlns:a16="http://schemas.microsoft.com/office/drawing/2014/main" id="{CB924482-37A9-499C-85A6-938CEFC1DD8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81" name="テキスト ボックス 680">
          <a:extLst>
            <a:ext uri="{FF2B5EF4-FFF2-40B4-BE49-F238E27FC236}">
              <a16:creationId xmlns:a16="http://schemas.microsoft.com/office/drawing/2014/main" id="{0A38C46C-4C09-4B19-B7EE-CD0CEC7BFF2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82" name="【消防施設】&#10;一人当たり面積グラフ枠">
          <a:extLst>
            <a:ext uri="{FF2B5EF4-FFF2-40B4-BE49-F238E27FC236}">
              <a16:creationId xmlns:a16="http://schemas.microsoft.com/office/drawing/2014/main" id="{BBDA1F87-3947-41AF-BB35-C4D7A2FDECD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125295</xdr:rowOff>
    </xdr:from>
    <xdr:to>
      <xdr:col>116</xdr:col>
      <xdr:colOff>62864</xdr:colOff>
      <xdr:row>86</xdr:row>
      <xdr:rowOff>162198</xdr:rowOff>
    </xdr:to>
    <xdr:cxnSp macro="">
      <xdr:nvCxnSpPr>
        <xdr:cNvPr id="683" name="直線コネクタ 682">
          <a:extLst>
            <a:ext uri="{FF2B5EF4-FFF2-40B4-BE49-F238E27FC236}">
              <a16:creationId xmlns:a16="http://schemas.microsoft.com/office/drawing/2014/main" id="{3D1A307C-B418-444F-838E-F24A3DAFD3D7}"/>
            </a:ext>
          </a:extLst>
        </xdr:cNvPr>
        <xdr:cNvCxnSpPr/>
      </xdr:nvCxnSpPr>
      <xdr:spPr>
        <a:xfrm flipV="1">
          <a:off x="22160864" y="13498395"/>
          <a:ext cx="0" cy="1408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166025</xdr:rowOff>
    </xdr:from>
    <xdr:ext cx="469744" cy="259045"/>
    <xdr:sp macro="" textlink="">
      <xdr:nvSpPr>
        <xdr:cNvPr id="684" name="【消防施設】&#10;一人当たり面積最小値テキスト">
          <a:extLst>
            <a:ext uri="{FF2B5EF4-FFF2-40B4-BE49-F238E27FC236}">
              <a16:creationId xmlns:a16="http://schemas.microsoft.com/office/drawing/2014/main" id="{0302BD4D-43C2-4D15-89CF-09211EFCD093}"/>
            </a:ext>
          </a:extLst>
        </xdr:cNvPr>
        <xdr:cNvSpPr txBox="1"/>
      </xdr:nvSpPr>
      <xdr:spPr>
        <a:xfrm>
          <a:off x="22199600" y="1491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162198</xdr:rowOff>
    </xdr:from>
    <xdr:to>
      <xdr:col>116</xdr:col>
      <xdr:colOff>152400</xdr:colOff>
      <xdr:row>86</xdr:row>
      <xdr:rowOff>162198</xdr:rowOff>
    </xdr:to>
    <xdr:cxnSp macro="">
      <xdr:nvCxnSpPr>
        <xdr:cNvPr id="685" name="直線コネクタ 684">
          <a:extLst>
            <a:ext uri="{FF2B5EF4-FFF2-40B4-BE49-F238E27FC236}">
              <a16:creationId xmlns:a16="http://schemas.microsoft.com/office/drawing/2014/main" id="{0434A974-5651-4746-B46E-13B01A50AF9C}"/>
            </a:ext>
          </a:extLst>
        </xdr:cNvPr>
        <xdr:cNvCxnSpPr/>
      </xdr:nvCxnSpPr>
      <xdr:spPr>
        <a:xfrm>
          <a:off x="22072600" y="1490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71972</xdr:rowOff>
    </xdr:from>
    <xdr:ext cx="469744" cy="259045"/>
    <xdr:sp macro="" textlink="">
      <xdr:nvSpPr>
        <xdr:cNvPr id="686" name="【消防施設】&#10;一人当たり面積最大値テキスト">
          <a:extLst>
            <a:ext uri="{FF2B5EF4-FFF2-40B4-BE49-F238E27FC236}">
              <a16:creationId xmlns:a16="http://schemas.microsoft.com/office/drawing/2014/main" id="{F89E93B5-8500-4A99-BF6F-832D888E9B20}"/>
            </a:ext>
          </a:extLst>
        </xdr:cNvPr>
        <xdr:cNvSpPr txBox="1"/>
      </xdr:nvSpPr>
      <xdr:spPr>
        <a:xfrm>
          <a:off x="22199600" y="13273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125295</xdr:rowOff>
    </xdr:from>
    <xdr:to>
      <xdr:col>116</xdr:col>
      <xdr:colOff>152400</xdr:colOff>
      <xdr:row>78</xdr:row>
      <xdr:rowOff>125295</xdr:rowOff>
    </xdr:to>
    <xdr:cxnSp macro="">
      <xdr:nvCxnSpPr>
        <xdr:cNvPr id="687" name="直線コネクタ 686">
          <a:extLst>
            <a:ext uri="{FF2B5EF4-FFF2-40B4-BE49-F238E27FC236}">
              <a16:creationId xmlns:a16="http://schemas.microsoft.com/office/drawing/2014/main" id="{143A4ED2-B750-46AD-A104-D88CFD02DCD3}"/>
            </a:ext>
          </a:extLst>
        </xdr:cNvPr>
        <xdr:cNvCxnSpPr/>
      </xdr:nvCxnSpPr>
      <xdr:spPr>
        <a:xfrm>
          <a:off x="22072600" y="13498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36303</xdr:rowOff>
    </xdr:from>
    <xdr:ext cx="469744" cy="259045"/>
    <xdr:sp macro="" textlink="">
      <xdr:nvSpPr>
        <xdr:cNvPr id="688" name="【消防施設】&#10;一人当たり面積平均値テキスト">
          <a:extLst>
            <a:ext uri="{FF2B5EF4-FFF2-40B4-BE49-F238E27FC236}">
              <a16:creationId xmlns:a16="http://schemas.microsoft.com/office/drawing/2014/main" id="{55EA0D90-5881-4CD5-8C2E-42D77EDE5CBE}"/>
            </a:ext>
          </a:extLst>
        </xdr:cNvPr>
        <xdr:cNvSpPr txBox="1"/>
      </xdr:nvSpPr>
      <xdr:spPr>
        <a:xfrm>
          <a:off x="22199600" y="14609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13426</xdr:rowOff>
    </xdr:from>
    <xdr:to>
      <xdr:col>116</xdr:col>
      <xdr:colOff>114300</xdr:colOff>
      <xdr:row>86</xdr:row>
      <xdr:rowOff>115026</xdr:rowOff>
    </xdr:to>
    <xdr:sp macro="" textlink="">
      <xdr:nvSpPr>
        <xdr:cNvPr id="689" name="フローチャート: 判断 688">
          <a:extLst>
            <a:ext uri="{FF2B5EF4-FFF2-40B4-BE49-F238E27FC236}">
              <a16:creationId xmlns:a16="http://schemas.microsoft.com/office/drawing/2014/main" id="{6276F900-5B21-46D5-83D1-F60C429CA254}"/>
            </a:ext>
          </a:extLst>
        </xdr:cNvPr>
        <xdr:cNvSpPr/>
      </xdr:nvSpPr>
      <xdr:spPr>
        <a:xfrm>
          <a:off x="22110700" y="1475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21264</xdr:rowOff>
    </xdr:from>
    <xdr:to>
      <xdr:col>112</xdr:col>
      <xdr:colOff>38100</xdr:colOff>
      <xdr:row>86</xdr:row>
      <xdr:rowOff>122864</xdr:rowOff>
    </xdr:to>
    <xdr:sp macro="" textlink="">
      <xdr:nvSpPr>
        <xdr:cNvPr id="690" name="フローチャート: 判断 689">
          <a:extLst>
            <a:ext uri="{FF2B5EF4-FFF2-40B4-BE49-F238E27FC236}">
              <a16:creationId xmlns:a16="http://schemas.microsoft.com/office/drawing/2014/main" id="{B0CE863A-6507-4878-86B0-AFE88F53B5ED}"/>
            </a:ext>
          </a:extLst>
        </xdr:cNvPr>
        <xdr:cNvSpPr/>
      </xdr:nvSpPr>
      <xdr:spPr>
        <a:xfrm>
          <a:off x="21272500" y="14765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139391</xdr:rowOff>
    </xdr:from>
    <xdr:ext cx="469744" cy="259045"/>
    <xdr:sp macro="" textlink="">
      <xdr:nvSpPr>
        <xdr:cNvPr id="691" name="n_1aveValue【消防施設】&#10;一人当たり面積">
          <a:extLst>
            <a:ext uri="{FF2B5EF4-FFF2-40B4-BE49-F238E27FC236}">
              <a16:creationId xmlns:a16="http://schemas.microsoft.com/office/drawing/2014/main" id="{70C4965E-97C7-4668-9220-2FBA55884E52}"/>
            </a:ext>
          </a:extLst>
        </xdr:cNvPr>
        <xdr:cNvSpPr txBox="1"/>
      </xdr:nvSpPr>
      <xdr:spPr>
        <a:xfrm>
          <a:off x="21075727" y="14541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86</xdr:row>
      <xdr:rowOff>23876</xdr:rowOff>
    </xdr:from>
    <xdr:to>
      <xdr:col>107</xdr:col>
      <xdr:colOff>101600</xdr:colOff>
      <xdr:row>86</xdr:row>
      <xdr:rowOff>125476</xdr:rowOff>
    </xdr:to>
    <xdr:sp macro="" textlink="">
      <xdr:nvSpPr>
        <xdr:cNvPr id="692" name="フローチャート: 判断 691">
          <a:extLst>
            <a:ext uri="{FF2B5EF4-FFF2-40B4-BE49-F238E27FC236}">
              <a16:creationId xmlns:a16="http://schemas.microsoft.com/office/drawing/2014/main" id="{6970396D-A591-420C-B19B-58114F3E2841}"/>
            </a:ext>
          </a:extLst>
        </xdr:cNvPr>
        <xdr:cNvSpPr/>
      </xdr:nvSpPr>
      <xdr:spPr>
        <a:xfrm>
          <a:off x="20383500" y="14768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142003</xdr:rowOff>
    </xdr:from>
    <xdr:ext cx="469744" cy="259045"/>
    <xdr:sp macro="" textlink="">
      <xdr:nvSpPr>
        <xdr:cNvPr id="693" name="n_2aveValue【消防施設】&#10;一人当たり面積">
          <a:extLst>
            <a:ext uri="{FF2B5EF4-FFF2-40B4-BE49-F238E27FC236}">
              <a16:creationId xmlns:a16="http://schemas.microsoft.com/office/drawing/2014/main" id="{4BFE564D-704F-4697-909C-B10ECEF3C040}"/>
            </a:ext>
          </a:extLst>
        </xdr:cNvPr>
        <xdr:cNvSpPr txBox="1"/>
      </xdr:nvSpPr>
      <xdr:spPr>
        <a:xfrm>
          <a:off x="20199427" y="14543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151566</xdr:rowOff>
    </xdr:from>
    <xdr:to>
      <xdr:col>102</xdr:col>
      <xdr:colOff>165100</xdr:colOff>
      <xdr:row>86</xdr:row>
      <xdr:rowOff>81716</xdr:rowOff>
    </xdr:to>
    <xdr:sp macro="" textlink="">
      <xdr:nvSpPr>
        <xdr:cNvPr id="694" name="フローチャート: 判断 693">
          <a:extLst>
            <a:ext uri="{FF2B5EF4-FFF2-40B4-BE49-F238E27FC236}">
              <a16:creationId xmlns:a16="http://schemas.microsoft.com/office/drawing/2014/main" id="{337F7151-1AA6-47E7-A0AD-6188AB3E247C}"/>
            </a:ext>
          </a:extLst>
        </xdr:cNvPr>
        <xdr:cNvSpPr/>
      </xdr:nvSpPr>
      <xdr:spPr>
        <a:xfrm>
          <a:off x="19494500" y="14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98243</xdr:rowOff>
    </xdr:from>
    <xdr:ext cx="469744" cy="259045"/>
    <xdr:sp macro="" textlink="">
      <xdr:nvSpPr>
        <xdr:cNvPr id="695" name="n_3aveValue【消防施設】&#10;一人当たり面積">
          <a:extLst>
            <a:ext uri="{FF2B5EF4-FFF2-40B4-BE49-F238E27FC236}">
              <a16:creationId xmlns:a16="http://schemas.microsoft.com/office/drawing/2014/main" id="{121BD8AD-1EEE-4A77-BF34-12CC77D09906}"/>
            </a:ext>
          </a:extLst>
        </xdr:cNvPr>
        <xdr:cNvSpPr txBox="1"/>
      </xdr:nvSpPr>
      <xdr:spPr>
        <a:xfrm>
          <a:off x="19310427" y="1450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86</xdr:row>
      <xdr:rowOff>17345</xdr:rowOff>
    </xdr:from>
    <xdr:to>
      <xdr:col>98</xdr:col>
      <xdr:colOff>38100</xdr:colOff>
      <xdr:row>86</xdr:row>
      <xdr:rowOff>118945</xdr:rowOff>
    </xdr:to>
    <xdr:sp macro="" textlink="">
      <xdr:nvSpPr>
        <xdr:cNvPr id="696" name="フローチャート: 判断 695">
          <a:extLst>
            <a:ext uri="{FF2B5EF4-FFF2-40B4-BE49-F238E27FC236}">
              <a16:creationId xmlns:a16="http://schemas.microsoft.com/office/drawing/2014/main" id="{1BA3DEC3-06F4-478E-A1D1-DC2D14BEA790}"/>
            </a:ext>
          </a:extLst>
        </xdr:cNvPr>
        <xdr:cNvSpPr/>
      </xdr:nvSpPr>
      <xdr:spPr>
        <a:xfrm>
          <a:off x="18605500" y="1476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84</xdr:row>
      <xdr:rowOff>135472</xdr:rowOff>
    </xdr:from>
    <xdr:ext cx="469744" cy="259045"/>
    <xdr:sp macro="" textlink="">
      <xdr:nvSpPr>
        <xdr:cNvPr id="697" name="n_4aveValue【消防施設】&#10;一人当たり面積">
          <a:extLst>
            <a:ext uri="{FF2B5EF4-FFF2-40B4-BE49-F238E27FC236}">
              <a16:creationId xmlns:a16="http://schemas.microsoft.com/office/drawing/2014/main" id="{AB8C9557-5A52-4741-80B7-A3A8CD86358E}"/>
            </a:ext>
          </a:extLst>
        </xdr:cNvPr>
        <xdr:cNvSpPr txBox="1"/>
      </xdr:nvSpPr>
      <xdr:spPr>
        <a:xfrm>
          <a:off x="18421427" y="14537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98" name="テキスト ボックス 697">
          <a:extLst>
            <a:ext uri="{FF2B5EF4-FFF2-40B4-BE49-F238E27FC236}">
              <a16:creationId xmlns:a16="http://schemas.microsoft.com/office/drawing/2014/main" id="{8F363E9C-35BC-4E78-8357-C62413E27D4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99" name="テキスト ボックス 698">
          <a:extLst>
            <a:ext uri="{FF2B5EF4-FFF2-40B4-BE49-F238E27FC236}">
              <a16:creationId xmlns:a16="http://schemas.microsoft.com/office/drawing/2014/main" id="{916B0D00-8422-49FB-B53B-9828957DF7D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0" name="テキスト ボックス 699">
          <a:extLst>
            <a:ext uri="{FF2B5EF4-FFF2-40B4-BE49-F238E27FC236}">
              <a16:creationId xmlns:a16="http://schemas.microsoft.com/office/drawing/2014/main" id="{11C02A23-38A6-4906-8705-000A34277A8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1" name="テキスト ボックス 700">
          <a:extLst>
            <a:ext uri="{FF2B5EF4-FFF2-40B4-BE49-F238E27FC236}">
              <a16:creationId xmlns:a16="http://schemas.microsoft.com/office/drawing/2014/main" id="{ABBB619B-42F7-42AC-98CC-5715DBFBEB2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2" name="テキスト ボックス 701">
          <a:extLst>
            <a:ext uri="{FF2B5EF4-FFF2-40B4-BE49-F238E27FC236}">
              <a16:creationId xmlns:a16="http://schemas.microsoft.com/office/drawing/2014/main" id="{21B7CD70-4049-41D5-BA35-BA0FB905C42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31060</xdr:rowOff>
    </xdr:from>
    <xdr:to>
      <xdr:col>116</xdr:col>
      <xdr:colOff>114300</xdr:colOff>
      <xdr:row>86</xdr:row>
      <xdr:rowOff>132660</xdr:rowOff>
    </xdr:to>
    <xdr:sp macro="" textlink="">
      <xdr:nvSpPr>
        <xdr:cNvPr id="703" name="楕円 702">
          <a:extLst>
            <a:ext uri="{FF2B5EF4-FFF2-40B4-BE49-F238E27FC236}">
              <a16:creationId xmlns:a16="http://schemas.microsoft.com/office/drawing/2014/main" id="{594FA428-B3F0-4084-B4F5-E4A4D59AF08F}"/>
            </a:ext>
          </a:extLst>
        </xdr:cNvPr>
        <xdr:cNvSpPr/>
      </xdr:nvSpPr>
      <xdr:spPr>
        <a:xfrm>
          <a:off x="22110700" y="1477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163302</xdr:rowOff>
    </xdr:from>
    <xdr:ext cx="469744" cy="259045"/>
    <xdr:sp macro="" textlink="">
      <xdr:nvSpPr>
        <xdr:cNvPr id="704" name="【消防施設】&#10;一人当たり面積該当値テキスト">
          <a:extLst>
            <a:ext uri="{FF2B5EF4-FFF2-40B4-BE49-F238E27FC236}">
              <a16:creationId xmlns:a16="http://schemas.microsoft.com/office/drawing/2014/main" id="{88264042-CA49-46FD-AEA0-B818062CA530}"/>
            </a:ext>
          </a:extLst>
        </xdr:cNvPr>
        <xdr:cNvSpPr txBox="1"/>
      </xdr:nvSpPr>
      <xdr:spPr>
        <a:xfrm>
          <a:off x="22199600" y="14736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31714</xdr:rowOff>
    </xdr:from>
    <xdr:to>
      <xdr:col>112</xdr:col>
      <xdr:colOff>38100</xdr:colOff>
      <xdr:row>86</xdr:row>
      <xdr:rowOff>133314</xdr:rowOff>
    </xdr:to>
    <xdr:sp macro="" textlink="">
      <xdr:nvSpPr>
        <xdr:cNvPr id="705" name="楕円 704">
          <a:extLst>
            <a:ext uri="{FF2B5EF4-FFF2-40B4-BE49-F238E27FC236}">
              <a16:creationId xmlns:a16="http://schemas.microsoft.com/office/drawing/2014/main" id="{86ECC326-A729-42C8-AE32-751563AF87D0}"/>
            </a:ext>
          </a:extLst>
        </xdr:cNvPr>
        <xdr:cNvSpPr/>
      </xdr:nvSpPr>
      <xdr:spPr>
        <a:xfrm>
          <a:off x="21272500" y="1477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81860</xdr:rowOff>
    </xdr:from>
    <xdr:to>
      <xdr:col>116</xdr:col>
      <xdr:colOff>63500</xdr:colOff>
      <xdr:row>86</xdr:row>
      <xdr:rowOff>82514</xdr:rowOff>
    </xdr:to>
    <xdr:cxnSp macro="">
      <xdr:nvCxnSpPr>
        <xdr:cNvPr id="706" name="直線コネクタ 705">
          <a:extLst>
            <a:ext uri="{FF2B5EF4-FFF2-40B4-BE49-F238E27FC236}">
              <a16:creationId xmlns:a16="http://schemas.microsoft.com/office/drawing/2014/main" id="{0B8D2D12-E8A8-43C3-A0C1-070B778D55C8}"/>
            </a:ext>
          </a:extLst>
        </xdr:cNvPr>
        <xdr:cNvCxnSpPr/>
      </xdr:nvCxnSpPr>
      <xdr:spPr>
        <a:xfrm flipV="1">
          <a:off x="21323300" y="14826560"/>
          <a:ext cx="8382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30735</xdr:rowOff>
    </xdr:from>
    <xdr:to>
      <xdr:col>107</xdr:col>
      <xdr:colOff>101600</xdr:colOff>
      <xdr:row>86</xdr:row>
      <xdr:rowOff>132335</xdr:rowOff>
    </xdr:to>
    <xdr:sp macro="" textlink="">
      <xdr:nvSpPr>
        <xdr:cNvPr id="707" name="楕円 706">
          <a:extLst>
            <a:ext uri="{FF2B5EF4-FFF2-40B4-BE49-F238E27FC236}">
              <a16:creationId xmlns:a16="http://schemas.microsoft.com/office/drawing/2014/main" id="{E4D384BF-7EE9-4211-85D6-51BE1C55145D}"/>
            </a:ext>
          </a:extLst>
        </xdr:cNvPr>
        <xdr:cNvSpPr/>
      </xdr:nvSpPr>
      <xdr:spPr>
        <a:xfrm>
          <a:off x="20383500" y="1477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81535</xdr:rowOff>
    </xdr:from>
    <xdr:to>
      <xdr:col>111</xdr:col>
      <xdr:colOff>177800</xdr:colOff>
      <xdr:row>86</xdr:row>
      <xdr:rowOff>82514</xdr:rowOff>
    </xdr:to>
    <xdr:cxnSp macro="">
      <xdr:nvCxnSpPr>
        <xdr:cNvPr id="708" name="直線コネクタ 707">
          <a:extLst>
            <a:ext uri="{FF2B5EF4-FFF2-40B4-BE49-F238E27FC236}">
              <a16:creationId xmlns:a16="http://schemas.microsoft.com/office/drawing/2014/main" id="{9663EF72-8ED7-4B91-AF8E-C960C74D399B}"/>
            </a:ext>
          </a:extLst>
        </xdr:cNvPr>
        <xdr:cNvCxnSpPr/>
      </xdr:nvCxnSpPr>
      <xdr:spPr>
        <a:xfrm>
          <a:off x="20434300" y="14826235"/>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31060</xdr:rowOff>
    </xdr:from>
    <xdr:to>
      <xdr:col>102</xdr:col>
      <xdr:colOff>165100</xdr:colOff>
      <xdr:row>86</xdr:row>
      <xdr:rowOff>132660</xdr:rowOff>
    </xdr:to>
    <xdr:sp macro="" textlink="">
      <xdr:nvSpPr>
        <xdr:cNvPr id="709" name="楕円 708">
          <a:extLst>
            <a:ext uri="{FF2B5EF4-FFF2-40B4-BE49-F238E27FC236}">
              <a16:creationId xmlns:a16="http://schemas.microsoft.com/office/drawing/2014/main" id="{57CC18B3-0491-488D-828F-1E971E255D51}"/>
            </a:ext>
          </a:extLst>
        </xdr:cNvPr>
        <xdr:cNvSpPr/>
      </xdr:nvSpPr>
      <xdr:spPr>
        <a:xfrm>
          <a:off x="19494500" y="1477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81535</xdr:rowOff>
    </xdr:from>
    <xdr:to>
      <xdr:col>107</xdr:col>
      <xdr:colOff>50800</xdr:colOff>
      <xdr:row>86</xdr:row>
      <xdr:rowOff>81860</xdr:rowOff>
    </xdr:to>
    <xdr:cxnSp macro="">
      <xdr:nvCxnSpPr>
        <xdr:cNvPr id="710" name="直線コネクタ 709">
          <a:extLst>
            <a:ext uri="{FF2B5EF4-FFF2-40B4-BE49-F238E27FC236}">
              <a16:creationId xmlns:a16="http://schemas.microsoft.com/office/drawing/2014/main" id="{028C6A5D-5FF7-4150-B86B-D46BDE4F4F4C}"/>
            </a:ext>
          </a:extLst>
        </xdr:cNvPr>
        <xdr:cNvCxnSpPr/>
      </xdr:nvCxnSpPr>
      <xdr:spPr>
        <a:xfrm flipV="1">
          <a:off x="19545300" y="14826235"/>
          <a:ext cx="889000" cy="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32367</xdr:rowOff>
    </xdr:from>
    <xdr:to>
      <xdr:col>98</xdr:col>
      <xdr:colOff>38100</xdr:colOff>
      <xdr:row>86</xdr:row>
      <xdr:rowOff>133967</xdr:rowOff>
    </xdr:to>
    <xdr:sp macro="" textlink="">
      <xdr:nvSpPr>
        <xdr:cNvPr id="711" name="楕円 710">
          <a:extLst>
            <a:ext uri="{FF2B5EF4-FFF2-40B4-BE49-F238E27FC236}">
              <a16:creationId xmlns:a16="http://schemas.microsoft.com/office/drawing/2014/main" id="{AFEC1FC3-2477-4897-89A8-98DDB3528FD3}"/>
            </a:ext>
          </a:extLst>
        </xdr:cNvPr>
        <xdr:cNvSpPr/>
      </xdr:nvSpPr>
      <xdr:spPr>
        <a:xfrm>
          <a:off x="18605500" y="1477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81860</xdr:rowOff>
    </xdr:from>
    <xdr:to>
      <xdr:col>102</xdr:col>
      <xdr:colOff>114300</xdr:colOff>
      <xdr:row>86</xdr:row>
      <xdr:rowOff>83167</xdr:rowOff>
    </xdr:to>
    <xdr:cxnSp macro="">
      <xdr:nvCxnSpPr>
        <xdr:cNvPr id="712" name="直線コネクタ 711">
          <a:extLst>
            <a:ext uri="{FF2B5EF4-FFF2-40B4-BE49-F238E27FC236}">
              <a16:creationId xmlns:a16="http://schemas.microsoft.com/office/drawing/2014/main" id="{556FEFCA-368B-4864-87DB-628A11B0E6F9}"/>
            </a:ext>
          </a:extLst>
        </xdr:cNvPr>
        <xdr:cNvCxnSpPr/>
      </xdr:nvCxnSpPr>
      <xdr:spPr>
        <a:xfrm flipV="1">
          <a:off x="18656300" y="14826560"/>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124441</xdr:rowOff>
    </xdr:from>
    <xdr:ext cx="469744" cy="259045"/>
    <xdr:sp macro="" textlink="">
      <xdr:nvSpPr>
        <xdr:cNvPr id="713" name="n_1mainValue【消防施設】&#10;一人当たり面積">
          <a:extLst>
            <a:ext uri="{FF2B5EF4-FFF2-40B4-BE49-F238E27FC236}">
              <a16:creationId xmlns:a16="http://schemas.microsoft.com/office/drawing/2014/main" id="{8E1110C7-28ED-4BA7-B54A-E54B565D9DB4}"/>
            </a:ext>
          </a:extLst>
        </xdr:cNvPr>
        <xdr:cNvSpPr txBox="1"/>
      </xdr:nvSpPr>
      <xdr:spPr>
        <a:xfrm>
          <a:off x="21075727" y="1486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123462</xdr:rowOff>
    </xdr:from>
    <xdr:ext cx="469744" cy="259045"/>
    <xdr:sp macro="" textlink="">
      <xdr:nvSpPr>
        <xdr:cNvPr id="714" name="n_2mainValue【消防施設】&#10;一人当たり面積">
          <a:extLst>
            <a:ext uri="{FF2B5EF4-FFF2-40B4-BE49-F238E27FC236}">
              <a16:creationId xmlns:a16="http://schemas.microsoft.com/office/drawing/2014/main" id="{F9485BD1-FF31-4DE9-8AA7-1519BA86F136}"/>
            </a:ext>
          </a:extLst>
        </xdr:cNvPr>
        <xdr:cNvSpPr txBox="1"/>
      </xdr:nvSpPr>
      <xdr:spPr>
        <a:xfrm>
          <a:off x="20199427" y="14868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123787</xdr:rowOff>
    </xdr:from>
    <xdr:ext cx="469744" cy="259045"/>
    <xdr:sp macro="" textlink="">
      <xdr:nvSpPr>
        <xdr:cNvPr id="715" name="n_3mainValue【消防施設】&#10;一人当たり面積">
          <a:extLst>
            <a:ext uri="{FF2B5EF4-FFF2-40B4-BE49-F238E27FC236}">
              <a16:creationId xmlns:a16="http://schemas.microsoft.com/office/drawing/2014/main" id="{6FEA4F84-FA7C-4A62-8D22-3B98619FBD09}"/>
            </a:ext>
          </a:extLst>
        </xdr:cNvPr>
        <xdr:cNvSpPr txBox="1"/>
      </xdr:nvSpPr>
      <xdr:spPr>
        <a:xfrm>
          <a:off x="19310427" y="1486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125094</xdr:rowOff>
    </xdr:from>
    <xdr:ext cx="469744" cy="259045"/>
    <xdr:sp macro="" textlink="">
      <xdr:nvSpPr>
        <xdr:cNvPr id="716" name="n_4mainValue【消防施設】&#10;一人当たり面積">
          <a:extLst>
            <a:ext uri="{FF2B5EF4-FFF2-40B4-BE49-F238E27FC236}">
              <a16:creationId xmlns:a16="http://schemas.microsoft.com/office/drawing/2014/main" id="{0BBA8850-71B1-4739-A395-78A3CA54F4CD}"/>
            </a:ext>
          </a:extLst>
        </xdr:cNvPr>
        <xdr:cNvSpPr txBox="1"/>
      </xdr:nvSpPr>
      <xdr:spPr>
        <a:xfrm>
          <a:off x="18421427" y="1486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7" name="正方形/長方形 716">
          <a:extLst>
            <a:ext uri="{FF2B5EF4-FFF2-40B4-BE49-F238E27FC236}">
              <a16:creationId xmlns:a16="http://schemas.microsoft.com/office/drawing/2014/main" id="{1097AAED-24F4-48D1-AF9F-357400D07A1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8" name="正方形/長方形 717">
          <a:extLst>
            <a:ext uri="{FF2B5EF4-FFF2-40B4-BE49-F238E27FC236}">
              <a16:creationId xmlns:a16="http://schemas.microsoft.com/office/drawing/2014/main" id="{99FA2A29-8212-4DE6-B266-EAB3011642F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9" name="正方形/長方形 718">
          <a:extLst>
            <a:ext uri="{FF2B5EF4-FFF2-40B4-BE49-F238E27FC236}">
              <a16:creationId xmlns:a16="http://schemas.microsoft.com/office/drawing/2014/main" id="{69026C9D-E4BE-453A-89E9-1CE3DC6E2A7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0" name="正方形/長方形 719">
          <a:extLst>
            <a:ext uri="{FF2B5EF4-FFF2-40B4-BE49-F238E27FC236}">
              <a16:creationId xmlns:a16="http://schemas.microsoft.com/office/drawing/2014/main" id="{E95BC5ED-42DE-4902-84B1-5F560864B9B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1" name="正方形/長方形 720">
          <a:extLst>
            <a:ext uri="{FF2B5EF4-FFF2-40B4-BE49-F238E27FC236}">
              <a16:creationId xmlns:a16="http://schemas.microsoft.com/office/drawing/2014/main" id="{69827DB4-5266-48CC-9B6D-3B02C99B9E4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2" name="正方形/長方形 721">
          <a:extLst>
            <a:ext uri="{FF2B5EF4-FFF2-40B4-BE49-F238E27FC236}">
              <a16:creationId xmlns:a16="http://schemas.microsoft.com/office/drawing/2014/main" id="{E8779518-0D8B-4E0C-B6B4-7F70E2D0F17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3" name="正方形/長方形 722">
          <a:extLst>
            <a:ext uri="{FF2B5EF4-FFF2-40B4-BE49-F238E27FC236}">
              <a16:creationId xmlns:a16="http://schemas.microsoft.com/office/drawing/2014/main" id="{CF2EF395-194D-4088-8536-899CAE76E9B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4" name="正方形/長方形 723">
          <a:extLst>
            <a:ext uri="{FF2B5EF4-FFF2-40B4-BE49-F238E27FC236}">
              <a16:creationId xmlns:a16="http://schemas.microsoft.com/office/drawing/2014/main" id="{9EECD59B-D775-47AA-9C0B-1F14DEB3885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5" name="テキスト ボックス 724">
          <a:extLst>
            <a:ext uri="{FF2B5EF4-FFF2-40B4-BE49-F238E27FC236}">
              <a16:creationId xmlns:a16="http://schemas.microsoft.com/office/drawing/2014/main" id="{40ACE67A-C184-40EA-8BD9-F3D161C25BB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6" name="直線コネクタ 725">
          <a:extLst>
            <a:ext uri="{FF2B5EF4-FFF2-40B4-BE49-F238E27FC236}">
              <a16:creationId xmlns:a16="http://schemas.microsoft.com/office/drawing/2014/main" id="{0DD1017A-FCC4-47E2-B14C-BBA29D70C05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27" name="テキスト ボックス 726">
          <a:extLst>
            <a:ext uri="{FF2B5EF4-FFF2-40B4-BE49-F238E27FC236}">
              <a16:creationId xmlns:a16="http://schemas.microsoft.com/office/drawing/2014/main" id="{62470C82-FFCE-43FC-9202-5BC1C87F2D3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28" name="直線コネクタ 727">
          <a:extLst>
            <a:ext uri="{FF2B5EF4-FFF2-40B4-BE49-F238E27FC236}">
              <a16:creationId xmlns:a16="http://schemas.microsoft.com/office/drawing/2014/main" id="{4D3E0526-9E2E-44C8-A455-FCB1975E569B}"/>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29" name="テキスト ボックス 728">
          <a:extLst>
            <a:ext uri="{FF2B5EF4-FFF2-40B4-BE49-F238E27FC236}">
              <a16:creationId xmlns:a16="http://schemas.microsoft.com/office/drawing/2014/main" id="{5C199CD0-9A7E-4523-8BC8-9A6D926572DB}"/>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30" name="直線コネクタ 729">
          <a:extLst>
            <a:ext uri="{FF2B5EF4-FFF2-40B4-BE49-F238E27FC236}">
              <a16:creationId xmlns:a16="http://schemas.microsoft.com/office/drawing/2014/main" id="{562D5EBD-89E9-4431-9283-44DFD714204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31" name="テキスト ボックス 730">
          <a:extLst>
            <a:ext uri="{FF2B5EF4-FFF2-40B4-BE49-F238E27FC236}">
              <a16:creationId xmlns:a16="http://schemas.microsoft.com/office/drawing/2014/main" id="{C1505DC1-9AD8-41CD-9743-E7C18B8E971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32" name="直線コネクタ 731">
          <a:extLst>
            <a:ext uri="{FF2B5EF4-FFF2-40B4-BE49-F238E27FC236}">
              <a16:creationId xmlns:a16="http://schemas.microsoft.com/office/drawing/2014/main" id="{2E8DE591-C90B-45AE-A6B7-B8E3BDEE0FCA}"/>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33" name="テキスト ボックス 732">
          <a:extLst>
            <a:ext uri="{FF2B5EF4-FFF2-40B4-BE49-F238E27FC236}">
              <a16:creationId xmlns:a16="http://schemas.microsoft.com/office/drawing/2014/main" id="{EEED763B-A1FD-4C27-94DD-B2A487A0138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34" name="直線コネクタ 733">
          <a:extLst>
            <a:ext uri="{FF2B5EF4-FFF2-40B4-BE49-F238E27FC236}">
              <a16:creationId xmlns:a16="http://schemas.microsoft.com/office/drawing/2014/main" id="{9A9FC1EB-AF7E-44A7-8533-45CCDBDC7ABB}"/>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35" name="テキスト ボックス 734">
          <a:extLst>
            <a:ext uri="{FF2B5EF4-FFF2-40B4-BE49-F238E27FC236}">
              <a16:creationId xmlns:a16="http://schemas.microsoft.com/office/drawing/2014/main" id="{9AE77359-FB6D-4B4D-92FD-CF7C76B67609}"/>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36" name="直線コネクタ 735">
          <a:extLst>
            <a:ext uri="{FF2B5EF4-FFF2-40B4-BE49-F238E27FC236}">
              <a16:creationId xmlns:a16="http://schemas.microsoft.com/office/drawing/2014/main" id="{A7A4F697-6001-4858-889E-193A2DE6A3D5}"/>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37" name="テキスト ボックス 736">
          <a:extLst>
            <a:ext uri="{FF2B5EF4-FFF2-40B4-BE49-F238E27FC236}">
              <a16:creationId xmlns:a16="http://schemas.microsoft.com/office/drawing/2014/main" id="{1E696D9D-F18B-4B01-9D15-0ECB199CAE67}"/>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38" name="直線コネクタ 737">
          <a:extLst>
            <a:ext uri="{FF2B5EF4-FFF2-40B4-BE49-F238E27FC236}">
              <a16:creationId xmlns:a16="http://schemas.microsoft.com/office/drawing/2014/main" id="{C659A1F3-7724-49E4-97D1-FE58447EBC6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39" name="テキスト ボックス 738">
          <a:extLst>
            <a:ext uri="{FF2B5EF4-FFF2-40B4-BE49-F238E27FC236}">
              <a16:creationId xmlns:a16="http://schemas.microsoft.com/office/drawing/2014/main" id="{5F019B84-4A05-4D06-A60B-F1C1C6E68B54}"/>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0" name="直線コネクタ 739">
          <a:extLst>
            <a:ext uri="{FF2B5EF4-FFF2-40B4-BE49-F238E27FC236}">
              <a16:creationId xmlns:a16="http://schemas.microsoft.com/office/drawing/2014/main" id="{807151D6-64F6-43C7-82A6-9A3BFBEA444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1" name="【庁舎】&#10;有形固定資産減価償却率グラフ枠">
          <a:extLst>
            <a:ext uri="{FF2B5EF4-FFF2-40B4-BE49-F238E27FC236}">
              <a16:creationId xmlns:a16="http://schemas.microsoft.com/office/drawing/2014/main" id="{CD9439F3-9C2D-499C-BB0F-3632A0502E2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742" name="直線コネクタ 741">
          <a:extLst>
            <a:ext uri="{FF2B5EF4-FFF2-40B4-BE49-F238E27FC236}">
              <a16:creationId xmlns:a16="http://schemas.microsoft.com/office/drawing/2014/main" id="{6C0B8381-FD4F-4C7F-A2F6-8FB026A8A654}"/>
            </a:ext>
          </a:extLst>
        </xdr:cNvPr>
        <xdr:cNvCxnSpPr/>
      </xdr:nvCxnSpPr>
      <xdr:spPr>
        <a:xfrm flipV="1">
          <a:off x="16318864" y="17141189"/>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43" name="【庁舎】&#10;有形固定資産減価償却率最小値テキスト">
          <a:extLst>
            <a:ext uri="{FF2B5EF4-FFF2-40B4-BE49-F238E27FC236}">
              <a16:creationId xmlns:a16="http://schemas.microsoft.com/office/drawing/2014/main" id="{77FE0308-3C6C-4ECC-AE0B-104EA0A84553}"/>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44" name="直線コネクタ 743">
          <a:extLst>
            <a:ext uri="{FF2B5EF4-FFF2-40B4-BE49-F238E27FC236}">
              <a16:creationId xmlns:a16="http://schemas.microsoft.com/office/drawing/2014/main" id="{9D4DCBEF-4AC3-4BCF-8FAA-121ECF48BD42}"/>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745" name="【庁舎】&#10;有形固定資産減価償却率最大値テキスト">
          <a:extLst>
            <a:ext uri="{FF2B5EF4-FFF2-40B4-BE49-F238E27FC236}">
              <a16:creationId xmlns:a16="http://schemas.microsoft.com/office/drawing/2014/main" id="{D564DC28-35A5-495F-BA3A-4689707674CE}"/>
            </a:ext>
          </a:extLst>
        </xdr:cNvPr>
        <xdr:cNvSpPr txBox="1"/>
      </xdr:nvSpPr>
      <xdr:spPr>
        <a:xfrm>
          <a:off x="16357600" y="169164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746" name="直線コネクタ 745">
          <a:extLst>
            <a:ext uri="{FF2B5EF4-FFF2-40B4-BE49-F238E27FC236}">
              <a16:creationId xmlns:a16="http://schemas.microsoft.com/office/drawing/2014/main" id="{B093FEC9-E4A0-4673-A5C9-A774EBA245BE}"/>
            </a:ext>
          </a:extLst>
        </xdr:cNvPr>
        <xdr:cNvCxnSpPr/>
      </xdr:nvCxnSpPr>
      <xdr:spPr>
        <a:xfrm>
          <a:off x="16230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3827</xdr:rowOff>
    </xdr:from>
    <xdr:ext cx="405111" cy="259045"/>
    <xdr:sp macro="" textlink="">
      <xdr:nvSpPr>
        <xdr:cNvPr id="747" name="【庁舎】&#10;有形固定資産減価償却率平均値テキスト">
          <a:extLst>
            <a:ext uri="{FF2B5EF4-FFF2-40B4-BE49-F238E27FC236}">
              <a16:creationId xmlns:a16="http://schemas.microsoft.com/office/drawing/2014/main" id="{6A933687-75C0-4893-83E5-BCC3B86A9A51}"/>
            </a:ext>
          </a:extLst>
        </xdr:cNvPr>
        <xdr:cNvSpPr txBox="1"/>
      </xdr:nvSpPr>
      <xdr:spPr>
        <a:xfrm>
          <a:off x="16357600" y="1783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748" name="フローチャート: 判断 747">
          <a:extLst>
            <a:ext uri="{FF2B5EF4-FFF2-40B4-BE49-F238E27FC236}">
              <a16:creationId xmlns:a16="http://schemas.microsoft.com/office/drawing/2014/main" id="{05696C0E-F5C5-4079-A997-9EA8D9F8F387}"/>
            </a:ext>
          </a:extLst>
        </xdr:cNvPr>
        <xdr:cNvSpPr/>
      </xdr:nvSpPr>
      <xdr:spPr>
        <a:xfrm>
          <a:off x="16268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749" name="フローチャート: 判断 748">
          <a:extLst>
            <a:ext uri="{FF2B5EF4-FFF2-40B4-BE49-F238E27FC236}">
              <a16:creationId xmlns:a16="http://schemas.microsoft.com/office/drawing/2014/main" id="{1CD4ECCF-DC4A-4E47-9A12-BAF85DD659F3}"/>
            </a:ext>
          </a:extLst>
        </xdr:cNvPr>
        <xdr:cNvSpPr/>
      </xdr:nvSpPr>
      <xdr:spPr>
        <a:xfrm>
          <a:off x="15430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105064</xdr:rowOff>
    </xdr:from>
    <xdr:ext cx="405111" cy="259045"/>
    <xdr:sp macro="" textlink="">
      <xdr:nvSpPr>
        <xdr:cNvPr id="750" name="n_1aveValue【庁舎】&#10;有形固定資産減価償却率">
          <a:extLst>
            <a:ext uri="{FF2B5EF4-FFF2-40B4-BE49-F238E27FC236}">
              <a16:creationId xmlns:a16="http://schemas.microsoft.com/office/drawing/2014/main" id="{1272303D-CBE1-4767-9332-F1F8216499D2}"/>
            </a:ext>
          </a:extLst>
        </xdr:cNvPr>
        <xdr:cNvSpPr txBox="1"/>
      </xdr:nvSpPr>
      <xdr:spPr>
        <a:xfrm>
          <a:off x="15266044" y="1793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61323</xdr:rowOff>
    </xdr:from>
    <xdr:to>
      <xdr:col>76</xdr:col>
      <xdr:colOff>165100</xdr:colOff>
      <xdr:row>104</xdr:row>
      <xdr:rowOff>162923</xdr:rowOff>
    </xdr:to>
    <xdr:sp macro="" textlink="">
      <xdr:nvSpPr>
        <xdr:cNvPr id="751" name="フローチャート: 判断 750">
          <a:extLst>
            <a:ext uri="{FF2B5EF4-FFF2-40B4-BE49-F238E27FC236}">
              <a16:creationId xmlns:a16="http://schemas.microsoft.com/office/drawing/2014/main" id="{18826670-88F5-4E84-926F-0D2DCB458F95}"/>
            </a:ext>
          </a:extLst>
        </xdr:cNvPr>
        <xdr:cNvSpPr/>
      </xdr:nvSpPr>
      <xdr:spPr>
        <a:xfrm>
          <a:off x="14541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154050</xdr:rowOff>
    </xdr:from>
    <xdr:ext cx="405111" cy="259045"/>
    <xdr:sp macro="" textlink="">
      <xdr:nvSpPr>
        <xdr:cNvPr id="752" name="n_2aveValue【庁舎】&#10;有形固定資産減価償却率">
          <a:extLst>
            <a:ext uri="{FF2B5EF4-FFF2-40B4-BE49-F238E27FC236}">
              <a16:creationId xmlns:a16="http://schemas.microsoft.com/office/drawing/2014/main" id="{FC21B3B9-BAFE-44BF-B1AD-556AA3FB7909}"/>
            </a:ext>
          </a:extLst>
        </xdr:cNvPr>
        <xdr:cNvSpPr txBox="1"/>
      </xdr:nvSpPr>
      <xdr:spPr>
        <a:xfrm>
          <a:off x="14389744" y="1798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58057</xdr:rowOff>
    </xdr:from>
    <xdr:to>
      <xdr:col>72</xdr:col>
      <xdr:colOff>38100</xdr:colOff>
      <xdr:row>104</xdr:row>
      <xdr:rowOff>159657</xdr:rowOff>
    </xdr:to>
    <xdr:sp macro="" textlink="">
      <xdr:nvSpPr>
        <xdr:cNvPr id="753" name="フローチャート: 判断 752">
          <a:extLst>
            <a:ext uri="{FF2B5EF4-FFF2-40B4-BE49-F238E27FC236}">
              <a16:creationId xmlns:a16="http://schemas.microsoft.com/office/drawing/2014/main" id="{66A719FB-0C0B-44FB-B411-221C46B55BF3}"/>
            </a:ext>
          </a:extLst>
        </xdr:cNvPr>
        <xdr:cNvSpPr/>
      </xdr:nvSpPr>
      <xdr:spPr>
        <a:xfrm>
          <a:off x="13652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104</xdr:row>
      <xdr:rowOff>150784</xdr:rowOff>
    </xdr:from>
    <xdr:ext cx="405111" cy="259045"/>
    <xdr:sp macro="" textlink="">
      <xdr:nvSpPr>
        <xdr:cNvPr id="754" name="n_3aveValue【庁舎】&#10;有形固定資産減価償却率">
          <a:extLst>
            <a:ext uri="{FF2B5EF4-FFF2-40B4-BE49-F238E27FC236}">
              <a16:creationId xmlns:a16="http://schemas.microsoft.com/office/drawing/2014/main" id="{3CE2EDCA-7052-4A67-BED3-09FAE6E7BB8C}"/>
            </a:ext>
          </a:extLst>
        </xdr:cNvPr>
        <xdr:cNvSpPr txBox="1"/>
      </xdr:nvSpPr>
      <xdr:spPr>
        <a:xfrm>
          <a:off x="13500744" y="1798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105</xdr:row>
      <xdr:rowOff>53158</xdr:rowOff>
    </xdr:from>
    <xdr:to>
      <xdr:col>67</xdr:col>
      <xdr:colOff>101600</xdr:colOff>
      <xdr:row>105</xdr:row>
      <xdr:rowOff>154758</xdr:rowOff>
    </xdr:to>
    <xdr:sp macro="" textlink="">
      <xdr:nvSpPr>
        <xdr:cNvPr id="755" name="フローチャート: 判断 754">
          <a:extLst>
            <a:ext uri="{FF2B5EF4-FFF2-40B4-BE49-F238E27FC236}">
              <a16:creationId xmlns:a16="http://schemas.microsoft.com/office/drawing/2014/main" id="{C11346D4-6727-4818-8475-B24DDCC7D483}"/>
            </a:ext>
          </a:extLst>
        </xdr:cNvPr>
        <xdr:cNvSpPr/>
      </xdr:nvSpPr>
      <xdr:spPr>
        <a:xfrm>
          <a:off x="1276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103</xdr:row>
      <xdr:rowOff>171285</xdr:rowOff>
    </xdr:from>
    <xdr:ext cx="405111" cy="259045"/>
    <xdr:sp macro="" textlink="">
      <xdr:nvSpPr>
        <xdr:cNvPr id="756" name="n_4aveValue【庁舎】&#10;有形固定資産減価償却率">
          <a:extLst>
            <a:ext uri="{FF2B5EF4-FFF2-40B4-BE49-F238E27FC236}">
              <a16:creationId xmlns:a16="http://schemas.microsoft.com/office/drawing/2014/main" id="{6EC8A3A1-16B6-40DA-9FD1-C0F549D46DD6}"/>
            </a:ext>
          </a:extLst>
        </xdr:cNvPr>
        <xdr:cNvSpPr txBox="1"/>
      </xdr:nvSpPr>
      <xdr:spPr>
        <a:xfrm>
          <a:off x="12611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757" name="テキスト ボックス 756">
          <a:extLst>
            <a:ext uri="{FF2B5EF4-FFF2-40B4-BE49-F238E27FC236}">
              <a16:creationId xmlns:a16="http://schemas.microsoft.com/office/drawing/2014/main" id="{84441752-DD14-4EFD-BCF0-DD43DB39AB3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8" name="テキスト ボックス 757">
          <a:extLst>
            <a:ext uri="{FF2B5EF4-FFF2-40B4-BE49-F238E27FC236}">
              <a16:creationId xmlns:a16="http://schemas.microsoft.com/office/drawing/2014/main" id="{C28B7135-548E-489C-A702-0AE95DA51F7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9" name="テキスト ボックス 758">
          <a:extLst>
            <a:ext uri="{FF2B5EF4-FFF2-40B4-BE49-F238E27FC236}">
              <a16:creationId xmlns:a16="http://schemas.microsoft.com/office/drawing/2014/main" id="{66FEA25E-A05B-4717-BBD8-47CEAD48413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0" name="テキスト ボックス 759">
          <a:extLst>
            <a:ext uri="{FF2B5EF4-FFF2-40B4-BE49-F238E27FC236}">
              <a16:creationId xmlns:a16="http://schemas.microsoft.com/office/drawing/2014/main" id="{EC30AFEA-89A6-4024-839B-6258BDB8EF5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1" name="テキスト ボックス 760">
          <a:extLst>
            <a:ext uri="{FF2B5EF4-FFF2-40B4-BE49-F238E27FC236}">
              <a16:creationId xmlns:a16="http://schemas.microsoft.com/office/drawing/2014/main" id="{6F7514EB-C832-404E-9401-455C7DA4566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43362</xdr:rowOff>
    </xdr:from>
    <xdr:to>
      <xdr:col>85</xdr:col>
      <xdr:colOff>177800</xdr:colOff>
      <xdr:row>100</xdr:row>
      <xdr:rowOff>144962</xdr:rowOff>
    </xdr:to>
    <xdr:sp macro="" textlink="">
      <xdr:nvSpPr>
        <xdr:cNvPr id="762" name="楕円 761">
          <a:extLst>
            <a:ext uri="{FF2B5EF4-FFF2-40B4-BE49-F238E27FC236}">
              <a16:creationId xmlns:a16="http://schemas.microsoft.com/office/drawing/2014/main" id="{51A93494-4347-4A3D-B16C-CBBD79C95F04}"/>
            </a:ext>
          </a:extLst>
        </xdr:cNvPr>
        <xdr:cNvSpPr/>
      </xdr:nvSpPr>
      <xdr:spPr>
        <a:xfrm>
          <a:off x="16268700" y="1718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129739</xdr:rowOff>
    </xdr:from>
    <xdr:ext cx="340478" cy="259045"/>
    <xdr:sp macro="" textlink="">
      <xdr:nvSpPr>
        <xdr:cNvPr id="763" name="【庁舎】&#10;有形固定資産減価償却率該当値テキスト">
          <a:extLst>
            <a:ext uri="{FF2B5EF4-FFF2-40B4-BE49-F238E27FC236}">
              <a16:creationId xmlns:a16="http://schemas.microsoft.com/office/drawing/2014/main" id="{08BB78CB-AA9C-4ED7-86D9-BE7B47EBB5A5}"/>
            </a:ext>
          </a:extLst>
        </xdr:cNvPr>
        <xdr:cNvSpPr txBox="1"/>
      </xdr:nvSpPr>
      <xdr:spPr>
        <a:xfrm>
          <a:off x="16357600" y="171032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9071</xdr:rowOff>
    </xdr:from>
    <xdr:to>
      <xdr:col>81</xdr:col>
      <xdr:colOff>101600</xdr:colOff>
      <xdr:row>100</xdr:row>
      <xdr:rowOff>110671</xdr:rowOff>
    </xdr:to>
    <xdr:sp macro="" textlink="">
      <xdr:nvSpPr>
        <xdr:cNvPr id="764" name="楕円 763">
          <a:extLst>
            <a:ext uri="{FF2B5EF4-FFF2-40B4-BE49-F238E27FC236}">
              <a16:creationId xmlns:a16="http://schemas.microsoft.com/office/drawing/2014/main" id="{9EE95A8A-1155-45F8-A8EB-AC165A4BBEE5}"/>
            </a:ext>
          </a:extLst>
        </xdr:cNvPr>
        <xdr:cNvSpPr/>
      </xdr:nvSpPr>
      <xdr:spPr>
        <a:xfrm>
          <a:off x="15430500" y="1715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59871</xdr:rowOff>
    </xdr:from>
    <xdr:to>
      <xdr:col>85</xdr:col>
      <xdr:colOff>127000</xdr:colOff>
      <xdr:row>100</xdr:row>
      <xdr:rowOff>94162</xdr:rowOff>
    </xdr:to>
    <xdr:cxnSp macro="">
      <xdr:nvCxnSpPr>
        <xdr:cNvPr id="765" name="直線コネクタ 764">
          <a:extLst>
            <a:ext uri="{FF2B5EF4-FFF2-40B4-BE49-F238E27FC236}">
              <a16:creationId xmlns:a16="http://schemas.microsoft.com/office/drawing/2014/main" id="{026C7894-E842-4291-95D4-3E9C20111EA7}"/>
            </a:ext>
          </a:extLst>
        </xdr:cNvPr>
        <xdr:cNvCxnSpPr/>
      </xdr:nvCxnSpPr>
      <xdr:spPr>
        <a:xfrm>
          <a:off x="15481300" y="17204871"/>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147864</xdr:rowOff>
    </xdr:from>
    <xdr:to>
      <xdr:col>76</xdr:col>
      <xdr:colOff>165100</xdr:colOff>
      <xdr:row>100</xdr:row>
      <xdr:rowOff>78014</xdr:rowOff>
    </xdr:to>
    <xdr:sp macro="" textlink="">
      <xdr:nvSpPr>
        <xdr:cNvPr id="766" name="楕円 765">
          <a:extLst>
            <a:ext uri="{FF2B5EF4-FFF2-40B4-BE49-F238E27FC236}">
              <a16:creationId xmlns:a16="http://schemas.microsoft.com/office/drawing/2014/main" id="{ACE24D51-19AA-4F63-96BA-B20366D2D2B2}"/>
            </a:ext>
          </a:extLst>
        </xdr:cNvPr>
        <xdr:cNvSpPr/>
      </xdr:nvSpPr>
      <xdr:spPr>
        <a:xfrm>
          <a:off x="14541500" y="1712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27214</xdr:rowOff>
    </xdr:from>
    <xdr:to>
      <xdr:col>81</xdr:col>
      <xdr:colOff>50800</xdr:colOff>
      <xdr:row>100</xdr:row>
      <xdr:rowOff>59871</xdr:rowOff>
    </xdr:to>
    <xdr:cxnSp macro="">
      <xdr:nvCxnSpPr>
        <xdr:cNvPr id="767" name="直線コネクタ 766">
          <a:extLst>
            <a:ext uri="{FF2B5EF4-FFF2-40B4-BE49-F238E27FC236}">
              <a16:creationId xmlns:a16="http://schemas.microsoft.com/office/drawing/2014/main" id="{356E4BC4-09EC-41E6-A751-34610919EB85}"/>
            </a:ext>
          </a:extLst>
        </xdr:cNvPr>
        <xdr:cNvCxnSpPr/>
      </xdr:nvCxnSpPr>
      <xdr:spPr>
        <a:xfrm>
          <a:off x="14592300" y="171722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154395</xdr:rowOff>
    </xdr:from>
    <xdr:to>
      <xdr:col>72</xdr:col>
      <xdr:colOff>38100</xdr:colOff>
      <xdr:row>101</xdr:row>
      <xdr:rowOff>84545</xdr:rowOff>
    </xdr:to>
    <xdr:sp macro="" textlink="">
      <xdr:nvSpPr>
        <xdr:cNvPr id="768" name="楕円 767">
          <a:extLst>
            <a:ext uri="{FF2B5EF4-FFF2-40B4-BE49-F238E27FC236}">
              <a16:creationId xmlns:a16="http://schemas.microsoft.com/office/drawing/2014/main" id="{59E999E0-56C5-423C-AFBD-B7CDCF457A53}"/>
            </a:ext>
          </a:extLst>
        </xdr:cNvPr>
        <xdr:cNvSpPr/>
      </xdr:nvSpPr>
      <xdr:spPr>
        <a:xfrm>
          <a:off x="13652500" y="1729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27214</xdr:rowOff>
    </xdr:from>
    <xdr:to>
      <xdr:col>76</xdr:col>
      <xdr:colOff>114300</xdr:colOff>
      <xdr:row>101</xdr:row>
      <xdr:rowOff>33745</xdr:rowOff>
    </xdr:to>
    <xdr:cxnSp macro="">
      <xdr:nvCxnSpPr>
        <xdr:cNvPr id="769" name="直線コネクタ 768">
          <a:extLst>
            <a:ext uri="{FF2B5EF4-FFF2-40B4-BE49-F238E27FC236}">
              <a16:creationId xmlns:a16="http://schemas.microsoft.com/office/drawing/2014/main" id="{3D215ED8-75BF-46A6-92CB-B7C7FE50BDC6}"/>
            </a:ext>
          </a:extLst>
        </xdr:cNvPr>
        <xdr:cNvCxnSpPr/>
      </xdr:nvCxnSpPr>
      <xdr:spPr>
        <a:xfrm flipV="1">
          <a:off x="13703300" y="17172214"/>
          <a:ext cx="889000" cy="17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38463</xdr:rowOff>
    </xdr:from>
    <xdr:to>
      <xdr:col>67</xdr:col>
      <xdr:colOff>101600</xdr:colOff>
      <xdr:row>107</xdr:row>
      <xdr:rowOff>140063</xdr:rowOff>
    </xdr:to>
    <xdr:sp macro="" textlink="">
      <xdr:nvSpPr>
        <xdr:cNvPr id="770" name="楕円 769">
          <a:extLst>
            <a:ext uri="{FF2B5EF4-FFF2-40B4-BE49-F238E27FC236}">
              <a16:creationId xmlns:a16="http://schemas.microsoft.com/office/drawing/2014/main" id="{40EB7380-00D0-46E4-919D-45D0688343C1}"/>
            </a:ext>
          </a:extLst>
        </xdr:cNvPr>
        <xdr:cNvSpPr/>
      </xdr:nvSpPr>
      <xdr:spPr>
        <a:xfrm>
          <a:off x="12763500" y="1838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33745</xdr:rowOff>
    </xdr:from>
    <xdr:to>
      <xdr:col>71</xdr:col>
      <xdr:colOff>177800</xdr:colOff>
      <xdr:row>107</xdr:row>
      <xdr:rowOff>89263</xdr:rowOff>
    </xdr:to>
    <xdr:cxnSp macro="">
      <xdr:nvCxnSpPr>
        <xdr:cNvPr id="771" name="直線コネクタ 770">
          <a:extLst>
            <a:ext uri="{FF2B5EF4-FFF2-40B4-BE49-F238E27FC236}">
              <a16:creationId xmlns:a16="http://schemas.microsoft.com/office/drawing/2014/main" id="{1FDE8299-1D69-4C64-A139-DCBD8F610D2B}"/>
            </a:ext>
          </a:extLst>
        </xdr:cNvPr>
        <xdr:cNvCxnSpPr/>
      </xdr:nvCxnSpPr>
      <xdr:spPr>
        <a:xfrm flipV="1">
          <a:off x="12814300" y="17350195"/>
          <a:ext cx="889000" cy="1084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58361</xdr:colOff>
      <xdr:row>98</xdr:row>
      <xdr:rowOff>127198</xdr:rowOff>
    </xdr:from>
    <xdr:ext cx="340478" cy="259045"/>
    <xdr:sp macro="" textlink="">
      <xdr:nvSpPr>
        <xdr:cNvPr id="772" name="n_1mainValue【庁舎】&#10;有形固定資産減価償却率">
          <a:extLst>
            <a:ext uri="{FF2B5EF4-FFF2-40B4-BE49-F238E27FC236}">
              <a16:creationId xmlns:a16="http://schemas.microsoft.com/office/drawing/2014/main" id="{58B292DC-D23A-4124-8F36-D8A3B51C6029}"/>
            </a:ext>
          </a:extLst>
        </xdr:cNvPr>
        <xdr:cNvSpPr txBox="1"/>
      </xdr:nvSpPr>
      <xdr:spPr>
        <a:xfrm>
          <a:off x="15298361" y="169292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94541</xdr:rowOff>
    </xdr:from>
    <xdr:ext cx="340478" cy="259045"/>
    <xdr:sp macro="" textlink="">
      <xdr:nvSpPr>
        <xdr:cNvPr id="773" name="n_2mainValue【庁舎】&#10;有形固定資産減価償却率">
          <a:extLst>
            <a:ext uri="{FF2B5EF4-FFF2-40B4-BE49-F238E27FC236}">
              <a16:creationId xmlns:a16="http://schemas.microsoft.com/office/drawing/2014/main" id="{3F03F416-0AAD-45D2-9444-EC556CA352ED}"/>
            </a:ext>
          </a:extLst>
        </xdr:cNvPr>
        <xdr:cNvSpPr txBox="1"/>
      </xdr:nvSpPr>
      <xdr:spPr>
        <a:xfrm>
          <a:off x="14422061" y="168966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101072</xdr:rowOff>
    </xdr:from>
    <xdr:ext cx="405111" cy="259045"/>
    <xdr:sp macro="" textlink="">
      <xdr:nvSpPr>
        <xdr:cNvPr id="774" name="n_3mainValue【庁舎】&#10;有形固定資産減価償却率">
          <a:extLst>
            <a:ext uri="{FF2B5EF4-FFF2-40B4-BE49-F238E27FC236}">
              <a16:creationId xmlns:a16="http://schemas.microsoft.com/office/drawing/2014/main" id="{403103FD-7968-462E-B64F-1474903AD979}"/>
            </a:ext>
          </a:extLst>
        </xdr:cNvPr>
        <xdr:cNvSpPr txBox="1"/>
      </xdr:nvSpPr>
      <xdr:spPr>
        <a:xfrm>
          <a:off x="13500744" y="1707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131190</xdr:rowOff>
    </xdr:from>
    <xdr:ext cx="405111" cy="259045"/>
    <xdr:sp macro="" textlink="">
      <xdr:nvSpPr>
        <xdr:cNvPr id="775" name="n_4mainValue【庁舎】&#10;有形固定資産減価償却率">
          <a:extLst>
            <a:ext uri="{FF2B5EF4-FFF2-40B4-BE49-F238E27FC236}">
              <a16:creationId xmlns:a16="http://schemas.microsoft.com/office/drawing/2014/main" id="{8DF12BE2-A137-4A7E-8F3A-5329ADBE5CDD}"/>
            </a:ext>
          </a:extLst>
        </xdr:cNvPr>
        <xdr:cNvSpPr txBox="1"/>
      </xdr:nvSpPr>
      <xdr:spPr>
        <a:xfrm>
          <a:off x="12611744" y="1847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6" name="正方形/長方形 775">
          <a:extLst>
            <a:ext uri="{FF2B5EF4-FFF2-40B4-BE49-F238E27FC236}">
              <a16:creationId xmlns:a16="http://schemas.microsoft.com/office/drawing/2014/main" id="{703C744D-64B0-4576-B14F-BB56DE7824D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7" name="正方形/長方形 776">
          <a:extLst>
            <a:ext uri="{FF2B5EF4-FFF2-40B4-BE49-F238E27FC236}">
              <a16:creationId xmlns:a16="http://schemas.microsoft.com/office/drawing/2014/main" id="{A3DC7766-1FBD-4BB9-A0E6-D249F9281E7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8" name="正方形/長方形 777">
          <a:extLst>
            <a:ext uri="{FF2B5EF4-FFF2-40B4-BE49-F238E27FC236}">
              <a16:creationId xmlns:a16="http://schemas.microsoft.com/office/drawing/2014/main" id="{FE553FF9-E278-441B-B1B1-356B75FABBD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9" name="正方形/長方形 778">
          <a:extLst>
            <a:ext uri="{FF2B5EF4-FFF2-40B4-BE49-F238E27FC236}">
              <a16:creationId xmlns:a16="http://schemas.microsoft.com/office/drawing/2014/main" id="{2FA64FBA-5235-4864-BE55-A94ACA834CD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0" name="正方形/長方形 779">
          <a:extLst>
            <a:ext uri="{FF2B5EF4-FFF2-40B4-BE49-F238E27FC236}">
              <a16:creationId xmlns:a16="http://schemas.microsoft.com/office/drawing/2014/main" id="{FB167781-4EA4-4860-BCD7-44C82AC8955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1" name="正方形/長方形 780">
          <a:extLst>
            <a:ext uri="{FF2B5EF4-FFF2-40B4-BE49-F238E27FC236}">
              <a16:creationId xmlns:a16="http://schemas.microsoft.com/office/drawing/2014/main" id="{55FB044C-B676-4ED1-96DF-495B705937E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2" name="正方形/長方形 781">
          <a:extLst>
            <a:ext uri="{FF2B5EF4-FFF2-40B4-BE49-F238E27FC236}">
              <a16:creationId xmlns:a16="http://schemas.microsoft.com/office/drawing/2014/main" id="{E7BCF8E7-D768-486D-B626-1F76C412557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3" name="正方形/長方形 782">
          <a:extLst>
            <a:ext uri="{FF2B5EF4-FFF2-40B4-BE49-F238E27FC236}">
              <a16:creationId xmlns:a16="http://schemas.microsoft.com/office/drawing/2014/main" id="{33C54DDF-01BC-42D6-BB7E-B2744E1B200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4" name="テキスト ボックス 783">
          <a:extLst>
            <a:ext uri="{FF2B5EF4-FFF2-40B4-BE49-F238E27FC236}">
              <a16:creationId xmlns:a16="http://schemas.microsoft.com/office/drawing/2014/main" id="{4AFE26FC-A869-4ACC-B5D2-3CB67C907BF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5" name="直線コネクタ 784">
          <a:extLst>
            <a:ext uri="{FF2B5EF4-FFF2-40B4-BE49-F238E27FC236}">
              <a16:creationId xmlns:a16="http://schemas.microsoft.com/office/drawing/2014/main" id="{5C3AF6AB-AD1F-4D23-BE17-7F697E38CAA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86" name="直線コネクタ 785">
          <a:extLst>
            <a:ext uri="{FF2B5EF4-FFF2-40B4-BE49-F238E27FC236}">
              <a16:creationId xmlns:a16="http://schemas.microsoft.com/office/drawing/2014/main" id="{91E76D1B-FB69-4E47-87F0-996B54949DBB}"/>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87" name="テキスト ボックス 786">
          <a:extLst>
            <a:ext uri="{FF2B5EF4-FFF2-40B4-BE49-F238E27FC236}">
              <a16:creationId xmlns:a16="http://schemas.microsoft.com/office/drawing/2014/main" id="{A2A7895B-3306-4050-A0D9-C982452F9E15}"/>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88" name="直線コネクタ 787">
          <a:extLst>
            <a:ext uri="{FF2B5EF4-FFF2-40B4-BE49-F238E27FC236}">
              <a16:creationId xmlns:a16="http://schemas.microsoft.com/office/drawing/2014/main" id="{AACBDBE9-95EE-4A4E-8C55-7BA230FCA867}"/>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89" name="テキスト ボックス 788">
          <a:extLst>
            <a:ext uri="{FF2B5EF4-FFF2-40B4-BE49-F238E27FC236}">
              <a16:creationId xmlns:a16="http://schemas.microsoft.com/office/drawing/2014/main" id="{A3F59ED5-CA30-41DB-96EA-08D41080D9F6}"/>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90" name="直線コネクタ 789">
          <a:extLst>
            <a:ext uri="{FF2B5EF4-FFF2-40B4-BE49-F238E27FC236}">
              <a16:creationId xmlns:a16="http://schemas.microsoft.com/office/drawing/2014/main" id="{8D71D0DB-F5DB-49E6-82D7-BB3C128ECB33}"/>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91" name="テキスト ボックス 790">
          <a:extLst>
            <a:ext uri="{FF2B5EF4-FFF2-40B4-BE49-F238E27FC236}">
              <a16:creationId xmlns:a16="http://schemas.microsoft.com/office/drawing/2014/main" id="{64B6045B-DC14-41A0-86A2-98F5C1678CFE}"/>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92" name="直線コネクタ 791">
          <a:extLst>
            <a:ext uri="{FF2B5EF4-FFF2-40B4-BE49-F238E27FC236}">
              <a16:creationId xmlns:a16="http://schemas.microsoft.com/office/drawing/2014/main" id="{F4868A33-953A-419D-B249-8A1A58722387}"/>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93" name="テキスト ボックス 792">
          <a:extLst>
            <a:ext uri="{FF2B5EF4-FFF2-40B4-BE49-F238E27FC236}">
              <a16:creationId xmlns:a16="http://schemas.microsoft.com/office/drawing/2014/main" id="{35E32E06-0EF5-436A-A0E6-10015C981AA8}"/>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94" name="直線コネクタ 793">
          <a:extLst>
            <a:ext uri="{FF2B5EF4-FFF2-40B4-BE49-F238E27FC236}">
              <a16:creationId xmlns:a16="http://schemas.microsoft.com/office/drawing/2014/main" id="{A91E0555-38B0-4553-BE62-F629F566A816}"/>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795" name="テキスト ボックス 794">
          <a:extLst>
            <a:ext uri="{FF2B5EF4-FFF2-40B4-BE49-F238E27FC236}">
              <a16:creationId xmlns:a16="http://schemas.microsoft.com/office/drawing/2014/main" id="{ADC9321A-4A90-483B-9F47-886E807E6F86}"/>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6" name="直線コネクタ 795">
          <a:extLst>
            <a:ext uri="{FF2B5EF4-FFF2-40B4-BE49-F238E27FC236}">
              <a16:creationId xmlns:a16="http://schemas.microsoft.com/office/drawing/2014/main" id="{2B1AADA5-8B75-4720-A635-E5B6EF6A5E0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97" name="テキスト ボックス 796">
          <a:extLst>
            <a:ext uri="{FF2B5EF4-FFF2-40B4-BE49-F238E27FC236}">
              <a16:creationId xmlns:a16="http://schemas.microsoft.com/office/drawing/2014/main" id="{525DB6DF-8339-4FF1-85C4-566008258922}"/>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8" name="【庁舎】&#10;一人当たり面積グラフ枠">
          <a:extLst>
            <a:ext uri="{FF2B5EF4-FFF2-40B4-BE49-F238E27FC236}">
              <a16:creationId xmlns:a16="http://schemas.microsoft.com/office/drawing/2014/main" id="{60634980-CDC8-4E79-97EA-3B0398E6546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119507</xdr:rowOff>
    </xdr:from>
    <xdr:to>
      <xdr:col>116</xdr:col>
      <xdr:colOff>62864</xdr:colOff>
      <xdr:row>108</xdr:row>
      <xdr:rowOff>126746</xdr:rowOff>
    </xdr:to>
    <xdr:cxnSp macro="">
      <xdr:nvCxnSpPr>
        <xdr:cNvPr id="799" name="直線コネクタ 798">
          <a:extLst>
            <a:ext uri="{FF2B5EF4-FFF2-40B4-BE49-F238E27FC236}">
              <a16:creationId xmlns:a16="http://schemas.microsoft.com/office/drawing/2014/main" id="{57EB5C79-519A-4D5F-97B4-CA4773ED9DB8}"/>
            </a:ext>
          </a:extLst>
        </xdr:cNvPr>
        <xdr:cNvCxnSpPr/>
      </xdr:nvCxnSpPr>
      <xdr:spPr>
        <a:xfrm flipV="1">
          <a:off x="22160864" y="17264507"/>
          <a:ext cx="0" cy="137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130573</xdr:rowOff>
    </xdr:from>
    <xdr:ext cx="469744" cy="259045"/>
    <xdr:sp macro="" textlink="">
      <xdr:nvSpPr>
        <xdr:cNvPr id="800" name="【庁舎】&#10;一人当たり面積最小値テキスト">
          <a:extLst>
            <a:ext uri="{FF2B5EF4-FFF2-40B4-BE49-F238E27FC236}">
              <a16:creationId xmlns:a16="http://schemas.microsoft.com/office/drawing/2014/main" id="{F19A3791-FB41-4E38-BA77-630F19F1964D}"/>
            </a:ext>
          </a:extLst>
        </xdr:cNvPr>
        <xdr:cNvSpPr txBox="1"/>
      </xdr:nvSpPr>
      <xdr:spPr>
        <a:xfrm>
          <a:off x="22199600" y="1864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126746</xdr:rowOff>
    </xdr:from>
    <xdr:to>
      <xdr:col>116</xdr:col>
      <xdr:colOff>152400</xdr:colOff>
      <xdr:row>108</xdr:row>
      <xdr:rowOff>126746</xdr:rowOff>
    </xdr:to>
    <xdr:cxnSp macro="">
      <xdr:nvCxnSpPr>
        <xdr:cNvPr id="801" name="直線コネクタ 800">
          <a:extLst>
            <a:ext uri="{FF2B5EF4-FFF2-40B4-BE49-F238E27FC236}">
              <a16:creationId xmlns:a16="http://schemas.microsoft.com/office/drawing/2014/main" id="{FD0ACAA6-4CC7-4F97-9CFE-D9386F97FC2D}"/>
            </a:ext>
          </a:extLst>
        </xdr:cNvPr>
        <xdr:cNvCxnSpPr/>
      </xdr:nvCxnSpPr>
      <xdr:spPr>
        <a:xfrm>
          <a:off x="22072600" y="18643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66184</xdr:rowOff>
    </xdr:from>
    <xdr:ext cx="534377" cy="259045"/>
    <xdr:sp macro="" textlink="">
      <xdr:nvSpPr>
        <xdr:cNvPr id="802" name="【庁舎】&#10;一人当たり面積最大値テキスト">
          <a:extLst>
            <a:ext uri="{FF2B5EF4-FFF2-40B4-BE49-F238E27FC236}">
              <a16:creationId xmlns:a16="http://schemas.microsoft.com/office/drawing/2014/main" id="{0C2BB713-B292-41CB-991B-29A97B788ECD}"/>
            </a:ext>
          </a:extLst>
        </xdr:cNvPr>
        <xdr:cNvSpPr txBox="1"/>
      </xdr:nvSpPr>
      <xdr:spPr>
        <a:xfrm>
          <a:off x="22199600" y="1703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119507</xdr:rowOff>
    </xdr:from>
    <xdr:to>
      <xdr:col>116</xdr:col>
      <xdr:colOff>152400</xdr:colOff>
      <xdr:row>100</xdr:row>
      <xdr:rowOff>119507</xdr:rowOff>
    </xdr:to>
    <xdr:cxnSp macro="">
      <xdr:nvCxnSpPr>
        <xdr:cNvPr id="803" name="直線コネクタ 802">
          <a:extLst>
            <a:ext uri="{FF2B5EF4-FFF2-40B4-BE49-F238E27FC236}">
              <a16:creationId xmlns:a16="http://schemas.microsoft.com/office/drawing/2014/main" id="{D019A004-849C-4A59-8654-567604DFFCB6}"/>
            </a:ext>
          </a:extLst>
        </xdr:cNvPr>
        <xdr:cNvCxnSpPr/>
      </xdr:nvCxnSpPr>
      <xdr:spPr>
        <a:xfrm>
          <a:off x="22072600" y="17264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164864</xdr:rowOff>
    </xdr:from>
    <xdr:ext cx="469744" cy="259045"/>
    <xdr:sp macro="" textlink="">
      <xdr:nvSpPr>
        <xdr:cNvPr id="804" name="【庁舎】&#10;一人当たり面積平均値テキスト">
          <a:extLst>
            <a:ext uri="{FF2B5EF4-FFF2-40B4-BE49-F238E27FC236}">
              <a16:creationId xmlns:a16="http://schemas.microsoft.com/office/drawing/2014/main" id="{23E38E40-92D8-4AED-9B63-D555FB763778}"/>
            </a:ext>
          </a:extLst>
        </xdr:cNvPr>
        <xdr:cNvSpPr txBox="1"/>
      </xdr:nvSpPr>
      <xdr:spPr>
        <a:xfrm>
          <a:off x="22199600" y="18338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141987</xdr:rowOff>
    </xdr:from>
    <xdr:to>
      <xdr:col>116</xdr:col>
      <xdr:colOff>114300</xdr:colOff>
      <xdr:row>108</xdr:row>
      <xdr:rowOff>72137</xdr:rowOff>
    </xdr:to>
    <xdr:sp macro="" textlink="">
      <xdr:nvSpPr>
        <xdr:cNvPr id="805" name="フローチャート: 判断 804">
          <a:extLst>
            <a:ext uri="{FF2B5EF4-FFF2-40B4-BE49-F238E27FC236}">
              <a16:creationId xmlns:a16="http://schemas.microsoft.com/office/drawing/2014/main" id="{E4BE5CF2-FE6B-475F-8633-93B81586ABA9}"/>
            </a:ext>
          </a:extLst>
        </xdr:cNvPr>
        <xdr:cNvSpPr/>
      </xdr:nvSpPr>
      <xdr:spPr>
        <a:xfrm>
          <a:off x="22110700" y="1848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145162</xdr:rowOff>
    </xdr:from>
    <xdr:to>
      <xdr:col>112</xdr:col>
      <xdr:colOff>38100</xdr:colOff>
      <xdr:row>108</xdr:row>
      <xdr:rowOff>75312</xdr:rowOff>
    </xdr:to>
    <xdr:sp macro="" textlink="">
      <xdr:nvSpPr>
        <xdr:cNvPr id="806" name="フローチャート: 判断 805">
          <a:extLst>
            <a:ext uri="{FF2B5EF4-FFF2-40B4-BE49-F238E27FC236}">
              <a16:creationId xmlns:a16="http://schemas.microsoft.com/office/drawing/2014/main" id="{C7E28F18-4AA3-495A-A6CF-8EF19F5E14F9}"/>
            </a:ext>
          </a:extLst>
        </xdr:cNvPr>
        <xdr:cNvSpPr/>
      </xdr:nvSpPr>
      <xdr:spPr>
        <a:xfrm>
          <a:off x="21272500" y="1849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91839</xdr:rowOff>
    </xdr:from>
    <xdr:ext cx="469744" cy="259045"/>
    <xdr:sp macro="" textlink="">
      <xdr:nvSpPr>
        <xdr:cNvPr id="807" name="n_1aveValue【庁舎】&#10;一人当たり面積">
          <a:extLst>
            <a:ext uri="{FF2B5EF4-FFF2-40B4-BE49-F238E27FC236}">
              <a16:creationId xmlns:a16="http://schemas.microsoft.com/office/drawing/2014/main" id="{C4EAC0D7-F221-464D-A16C-DE7433FA827F}"/>
            </a:ext>
          </a:extLst>
        </xdr:cNvPr>
        <xdr:cNvSpPr txBox="1"/>
      </xdr:nvSpPr>
      <xdr:spPr>
        <a:xfrm>
          <a:off x="21075727" y="1826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151764</xdr:rowOff>
    </xdr:from>
    <xdr:to>
      <xdr:col>107</xdr:col>
      <xdr:colOff>101600</xdr:colOff>
      <xdr:row>108</xdr:row>
      <xdr:rowOff>81914</xdr:rowOff>
    </xdr:to>
    <xdr:sp macro="" textlink="">
      <xdr:nvSpPr>
        <xdr:cNvPr id="808" name="フローチャート: 判断 807">
          <a:extLst>
            <a:ext uri="{FF2B5EF4-FFF2-40B4-BE49-F238E27FC236}">
              <a16:creationId xmlns:a16="http://schemas.microsoft.com/office/drawing/2014/main" id="{D8E573DC-B6B0-440E-9FBB-4897C2C2432E}"/>
            </a:ext>
          </a:extLst>
        </xdr:cNvPr>
        <xdr:cNvSpPr/>
      </xdr:nvSpPr>
      <xdr:spPr>
        <a:xfrm>
          <a:off x="20383500" y="184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108</xdr:row>
      <xdr:rowOff>73041</xdr:rowOff>
    </xdr:from>
    <xdr:ext cx="469744" cy="259045"/>
    <xdr:sp macro="" textlink="">
      <xdr:nvSpPr>
        <xdr:cNvPr id="809" name="n_2aveValue【庁舎】&#10;一人当たり面積">
          <a:extLst>
            <a:ext uri="{FF2B5EF4-FFF2-40B4-BE49-F238E27FC236}">
              <a16:creationId xmlns:a16="http://schemas.microsoft.com/office/drawing/2014/main" id="{687C5480-B350-4E36-BDA7-7F5FB691BAC5}"/>
            </a:ext>
          </a:extLst>
        </xdr:cNvPr>
        <xdr:cNvSpPr txBox="1"/>
      </xdr:nvSpPr>
      <xdr:spPr>
        <a:xfrm>
          <a:off x="20199427" y="1858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107</xdr:row>
      <xdr:rowOff>153036</xdr:rowOff>
    </xdr:from>
    <xdr:to>
      <xdr:col>102</xdr:col>
      <xdr:colOff>165100</xdr:colOff>
      <xdr:row>108</xdr:row>
      <xdr:rowOff>83186</xdr:rowOff>
    </xdr:to>
    <xdr:sp macro="" textlink="">
      <xdr:nvSpPr>
        <xdr:cNvPr id="810" name="フローチャート: 判断 809">
          <a:extLst>
            <a:ext uri="{FF2B5EF4-FFF2-40B4-BE49-F238E27FC236}">
              <a16:creationId xmlns:a16="http://schemas.microsoft.com/office/drawing/2014/main" id="{1406092A-06A9-4BDF-932C-0B2D87514312}"/>
            </a:ext>
          </a:extLst>
        </xdr:cNvPr>
        <xdr:cNvSpPr/>
      </xdr:nvSpPr>
      <xdr:spPr>
        <a:xfrm>
          <a:off x="19494500" y="1849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108</xdr:row>
      <xdr:rowOff>74313</xdr:rowOff>
    </xdr:from>
    <xdr:ext cx="469744" cy="259045"/>
    <xdr:sp macro="" textlink="">
      <xdr:nvSpPr>
        <xdr:cNvPr id="811" name="n_3aveValue【庁舎】&#10;一人当たり面積">
          <a:extLst>
            <a:ext uri="{FF2B5EF4-FFF2-40B4-BE49-F238E27FC236}">
              <a16:creationId xmlns:a16="http://schemas.microsoft.com/office/drawing/2014/main" id="{C2A1E754-3166-47C7-80BA-6EA13BD4C938}"/>
            </a:ext>
          </a:extLst>
        </xdr:cNvPr>
        <xdr:cNvSpPr txBox="1"/>
      </xdr:nvSpPr>
      <xdr:spPr>
        <a:xfrm>
          <a:off x="19310427" y="1859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107</xdr:row>
      <xdr:rowOff>155702</xdr:rowOff>
    </xdr:from>
    <xdr:to>
      <xdr:col>98</xdr:col>
      <xdr:colOff>38100</xdr:colOff>
      <xdr:row>108</xdr:row>
      <xdr:rowOff>85852</xdr:rowOff>
    </xdr:to>
    <xdr:sp macro="" textlink="">
      <xdr:nvSpPr>
        <xdr:cNvPr id="812" name="フローチャート: 判断 811">
          <a:extLst>
            <a:ext uri="{FF2B5EF4-FFF2-40B4-BE49-F238E27FC236}">
              <a16:creationId xmlns:a16="http://schemas.microsoft.com/office/drawing/2014/main" id="{7BCBD937-6FC0-411E-9420-C5BE3E03A6EE}"/>
            </a:ext>
          </a:extLst>
        </xdr:cNvPr>
        <xdr:cNvSpPr/>
      </xdr:nvSpPr>
      <xdr:spPr>
        <a:xfrm>
          <a:off x="18605500" y="1850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106</xdr:row>
      <xdr:rowOff>102379</xdr:rowOff>
    </xdr:from>
    <xdr:ext cx="469744" cy="259045"/>
    <xdr:sp macro="" textlink="">
      <xdr:nvSpPr>
        <xdr:cNvPr id="813" name="n_4aveValue【庁舎】&#10;一人当たり面積">
          <a:extLst>
            <a:ext uri="{FF2B5EF4-FFF2-40B4-BE49-F238E27FC236}">
              <a16:creationId xmlns:a16="http://schemas.microsoft.com/office/drawing/2014/main" id="{D717946A-B4A1-4AD3-BE01-1B61E428F5A2}"/>
            </a:ext>
          </a:extLst>
        </xdr:cNvPr>
        <xdr:cNvSpPr txBox="1"/>
      </xdr:nvSpPr>
      <xdr:spPr>
        <a:xfrm>
          <a:off x="18421427" y="1827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814" name="テキスト ボックス 813">
          <a:extLst>
            <a:ext uri="{FF2B5EF4-FFF2-40B4-BE49-F238E27FC236}">
              <a16:creationId xmlns:a16="http://schemas.microsoft.com/office/drawing/2014/main" id="{32C42443-9DE8-4DC3-97F8-F3F947FA0D1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5" name="テキスト ボックス 814">
          <a:extLst>
            <a:ext uri="{FF2B5EF4-FFF2-40B4-BE49-F238E27FC236}">
              <a16:creationId xmlns:a16="http://schemas.microsoft.com/office/drawing/2014/main" id="{10BD0A46-AA57-4BD9-977C-F897F3EAA25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6" name="テキスト ボックス 815">
          <a:extLst>
            <a:ext uri="{FF2B5EF4-FFF2-40B4-BE49-F238E27FC236}">
              <a16:creationId xmlns:a16="http://schemas.microsoft.com/office/drawing/2014/main" id="{9D1766FA-5EEA-4CB8-A09A-79761DF9A99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7" name="テキスト ボックス 816">
          <a:extLst>
            <a:ext uri="{FF2B5EF4-FFF2-40B4-BE49-F238E27FC236}">
              <a16:creationId xmlns:a16="http://schemas.microsoft.com/office/drawing/2014/main" id="{987C77CB-7DE9-4D57-9BBE-B457044A89D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8" name="テキスト ボックス 817">
          <a:extLst>
            <a:ext uri="{FF2B5EF4-FFF2-40B4-BE49-F238E27FC236}">
              <a16:creationId xmlns:a16="http://schemas.microsoft.com/office/drawing/2014/main" id="{73C6D5F0-4059-4DC7-8576-FF3408C8F69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147955</xdr:rowOff>
    </xdr:from>
    <xdr:to>
      <xdr:col>116</xdr:col>
      <xdr:colOff>114300</xdr:colOff>
      <xdr:row>108</xdr:row>
      <xdr:rowOff>78105</xdr:rowOff>
    </xdr:to>
    <xdr:sp macro="" textlink="">
      <xdr:nvSpPr>
        <xdr:cNvPr id="819" name="楕円 818">
          <a:extLst>
            <a:ext uri="{FF2B5EF4-FFF2-40B4-BE49-F238E27FC236}">
              <a16:creationId xmlns:a16="http://schemas.microsoft.com/office/drawing/2014/main" id="{F6913F9F-6A90-4875-A2D0-A5CFB09F1759}"/>
            </a:ext>
          </a:extLst>
        </xdr:cNvPr>
        <xdr:cNvSpPr/>
      </xdr:nvSpPr>
      <xdr:spPr>
        <a:xfrm>
          <a:off x="22110700" y="1849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120413</xdr:rowOff>
    </xdr:from>
    <xdr:ext cx="469744" cy="259045"/>
    <xdr:sp macro="" textlink="">
      <xdr:nvSpPr>
        <xdr:cNvPr id="820" name="【庁舎】&#10;一人当たり面積該当値テキスト">
          <a:extLst>
            <a:ext uri="{FF2B5EF4-FFF2-40B4-BE49-F238E27FC236}">
              <a16:creationId xmlns:a16="http://schemas.microsoft.com/office/drawing/2014/main" id="{5862564A-DFA2-44EF-8E8F-6598556554A1}"/>
            </a:ext>
          </a:extLst>
        </xdr:cNvPr>
        <xdr:cNvSpPr txBox="1"/>
      </xdr:nvSpPr>
      <xdr:spPr>
        <a:xfrm>
          <a:off x="22199600" y="1846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147701</xdr:rowOff>
    </xdr:from>
    <xdr:to>
      <xdr:col>112</xdr:col>
      <xdr:colOff>38100</xdr:colOff>
      <xdr:row>108</xdr:row>
      <xdr:rowOff>77851</xdr:rowOff>
    </xdr:to>
    <xdr:sp macro="" textlink="">
      <xdr:nvSpPr>
        <xdr:cNvPr id="821" name="楕円 820">
          <a:extLst>
            <a:ext uri="{FF2B5EF4-FFF2-40B4-BE49-F238E27FC236}">
              <a16:creationId xmlns:a16="http://schemas.microsoft.com/office/drawing/2014/main" id="{1E786F85-68BE-44DB-879B-19DE0429BCE7}"/>
            </a:ext>
          </a:extLst>
        </xdr:cNvPr>
        <xdr:cNvSpPr/>
      </xdr:nvSpPr>
      <xdr:spPr>
        <a:xfrm>
          <a:off x="21272500" y="1849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27051</xdr:rowOff>
    </xdr:from>
    <xdr:to>
      <xdr:col>116</xdr:col>
      <xdr:colOff>63500</xdr:colOff>
      <xdr:row>108</xdr:row>
      <xdr:rowOff>27305</xdr:rowOff>
    </xdr:to>
    <xdr:cxnSp macro="">
      <xdr:nvCxnSpPr>
        <xdr:cNvPr id="822" name="直線コネクタ 821">
          <a:extLst>
            <a:ext uri="{FF2B5EF4-FFF2-40B4-BE49-F238E27FC236}">
              <a16:creationId xmlns:a16="http://schemas.microsoft.com/office/drawing/2014/main" id="{A677DDAD-07B6-45A9-80B7-E7A6B7EA50D6}"/>
            </a:ext>
          </a:extLst>
        </xdr:cNvPr>
        <xdr:cNvCxnSpPr/>
      </xdr:nvCxnSpPr>
      <xdr:spPr>
        <a:xfrm>
          <a:off x="21323300" y="18543651"/>
          <a:ext cx="8382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150240</xdr:rowOff>
    </xdr:from>
    <xdr:to>
      <xdr:col>107</xdr:col>
      <xdr:colOff>101600</xdr:colOff>
      <xdr:row>108</xdr:row>
      <xdr:rowOff>80390</xdr:rowOff>
    </xdr:to>
    <xdr:sp macro="" textlink="">
      <xdr:nvSpPr>
        <xdr:cNvPr id="823" name="楕円 822">
          <a:extLst>
            <a:ext uri="{FF2B5EF4-FFF2-40B4-BE49-F238E27FC236}">
              <a16:creationId xmlns:a16="http://schemas.microsoft.com/office/drawing/2014/main" id="{65B75263-6CB9-49F4-BAF8-D16D8D5AB61A}"/>
            </a:ext>
          </a:extLst>
        </xdr:cNvPr>
        <xdr:cNvSpPr/>
      </xdr:nvSpPr>
      <xdr:spPr>
        <a:xfrm>
          <a:off x="20383500" y="1849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27051</xdr:rowOff>
    </xdr:from>
    <xdr:to>
      <xdr:col>111</xdr:col>
      <xdr:colOff>177800</xdr:colOff>
      <xdr:row>108</xdr:row>
      <xdr:rowOff>29590</xdr:rowOff>
    </xdr:to>
    <xdr:cxnSp macro="">
      <xdr:nvCxnSpPr>
        <xdr:cNvPr id="824" name="直線コネクタ 823">
          <a:extLst>
            <a:ext uri="{FF2B5EF4-FFF2-40B4-BE49-F238E27FC236}">
              <a16:creationId xmlns:a16="http://schemas.microsoft.com/office/drawing/2014/main" id="{04618906-4A3E-4CFC-A93D-494D0CD8B26F}"/>
            </a:ext>
          </a:extLst>
        </xdr:cNvPr>
        <xdr:cNvCxnSpPr/>
      </xdr:nvCxnSpPr>
      <xdr:spPr>
        <a:xfrm flipV="1">
          <a:off x="20434300" y="18543651"/>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106172</xdr:rowOff>
    </xdr:from>
    <xdr:to>
      <xdr:col>102</xdr:col>
      <xdr:colOff>165100</xdr:colOff>
      <xdr:row>108</xdr:row>
      <xdr:rowOff>36322</xdr:rowOff>
    </xdr:to>
    <xdr:sp macro="" textlink="">
      <xdr:nvSpPr>
        <xdr:cNvPr id="825" name="楕円 824">
          <a:extLst>
            <a:ext uri="{FF2B5EF4-FFF2-40B4-BE49-F238E27FC236}">
              <a16:creationId xmlns:a16="http://schemas.microsoft.com/office/drawing/2014/main" id="{F320BF60-01C9-45B2-A47D-A19065DAE9C3}"/>
            </a:ext>
          </a:extLst>
        </xdr:cNvPr>
        <xdr:cNvSpPr/>
      </xdr:nvSpPr>
      <xdr:spPr>
        <a:xfrm>
          <a:off x="19494500" y="1845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156972</xdr:rowOff>
    </xdr:from>
    <xdr:to>
      <xdr:col>107</xdr:col>
      <xdr:colOff>50800</xdr:colOff>
      <xdr:row>108</xdr:row>
      <xdr:rowOff>29590</xdr:rowOff>
    </xdr:to>
    <xdr:cxnSp macro="">
      <xdr:nvCxnSpPr>
        <xdr:cNvPr id="826" name="直線コネクタ 825">
          <a:extLst>
            <a:ext uri="{FF2B5EF4-FFF2-40B4-BE49-F238E27FC236}">
              <a16:creationId xmlns:a16="http://schemas.microsoft.com/office/drawing/2014/main" id="{3CC2C290-B117-4386-A26E-AB4EC91C1149}"/>
            </a:ext>
          </a:extLst>
        </xdr:cNvPr>
        <xdr:cNvCxnSpPr/>
      </xdr:nvCxnSpPr>
      <xdr:spPr>
        <a:xfrm>
          <a:off x="19545300" y="18502122"/>
          <a:ext cx="889000" cy="44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40639</xdr:rowOff>
    </xdr:from>
    <xdr:to>
      <xdr:col>98</xdr:col>
      <xdr:colOff>38100</xdr:colOff>
      <xdr:row>108</xdr:row>
      <xdr:rowOff>142239</xdr:rowOff>
    </xdr:to>
    <xdr:sp macro="" textlink="">
      <xdr:nvSpPr>
        <xdr:cNvPr id="827" name="楕円 826">
          <a:extLst>
            <a:ext uri="{FF2B5EF4-FFF2-40B4-BE49-F238E27FC236}">
              <a16:creationId xmlns:a16="http://schemas.microsoft.com/office/drawing/2014/main" id="{F765C425-356F-4981-A942-9ADF6B81A271}"/>
            </a:ext>
          </a:extLst>
        </xdr:cNvPr>
        <xdr:cNvSpPr/>
      </xdr:nvSpPr>
      <xdr:spPr>
        <a:xfrm>
          <a:off x="18605500" y="1855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156972</xdr:rowOff>
    </xdr:from>
    <xdr:to>
      <xdr:col>102</xdr:col>
      <xdr:colOff>114300</xdr:colOff>
      <xdr:row>108</xdr:row>
      <xdr:rowOff>91439</xdr:rowOff>
    </xdr:to>
    <xdr:cxnSp macro="">
      <xdr:nvCxnSpPr>
        <xdr:cNvPr id="828" name="直線コネクタ 827">
          <a:extLst>
            <a:ext uri="{FF2B5EF4-FFF2-40B4-BE49-F238E27FC236}">
              <a16:creationId xmlns:a16="http://schemas.microsoft.com/office/drawing/2014/main" id="{913705FD-A3E8-4B90-8126-379099D84BF1}"/>
            </a:ext>
          </a:extLst>
        </xdr:cNvPr>
        <xdr:cNvCxnSpPr/>
      </xdr:nvCxnSpPr>
      <xdr:spPr>
        <a:xfrm flipV="1">
          <a:off x="18656300" y="18502122"/>
          <a:ext cx="889000" cy="105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68978</xdr:rowOff>
    </xdr:from>
    <xdr:ext cx="469744" cy="259045"/>
    <xdr:sp macro="" textlink="">
      <xdr:nvSpPr>
        <xdr:cNvPr id="829" name="n_1mainValue【庁舎】&#10;一人当たり面積">
          <a:extLst>
            <a:ext uri="{FF2B5EF4-FFF2-40B4-BE49-F238E27FC236}">
              <a16:creationId xmlns:a16="http://schemas.microsoft.com/office/drawing/2014/main" id="{ED973278-ECE9-4F79-8E28-5711B27CD16A}"/>
            </a:ext>
          </a:extLst>
        </xdr:cNvPr>
        <xdr:cNvSpPr txBox="1"/>
      </xdr:nvSpPr>
      <xdr:spPr>
        <a:xfrm>
          <a:off x="21075727" y="1858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96917</xdr:rowOff>
    </xdr:from>
    <xdr:ext cx="469744" cy="259045"/>
    <xdr:sp macro="" textlink="">
      <xdr:nvSpPr>
        <xdr:cNvPr id="830" name="n_2mainValue【庁舎】&#10;一人当たり面積">
          <a:extLst>
            <a:ext uri="{FF2B5EF4-FFF2-40B4-BE49-F238E27FC236}">
              <a16:creationId xmlns:a16="http://schemas.microsoft.com/office/drawing/2014/main" id="{282A538D-8DFF-48D1-BBEB-27614F9F97A0}"/>
            </a:ext>
          </a:extLst>
        </xdr:cNvPr>
        <xdr:cNvSpPr txBox="1"/>
      </xdr:nvSpPr>
      <xdr:spPr>
        <a:xfrm>
          <a:off x="20199427" y="1827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52849</xdr:rowOff>
    </xdr:from>
    <xdr:ext cx="469744" cy="259045"/>
    <xdr:sp macro="" textlink="">
      <xdr:nvSpPr>
        <xdr:cNvPr id="831" name="n_3mainValue【庁舎】&#10;一人当たり面積">
          <a:extLst>
            <a:ext uri="{FF2B5EF4-FFF2-40B4-BE49-F238E27FC236}">
              <a16:creationId xmlns:a16="http://schemas.microsoft.com/office/drawing/2014/main" id="{365FA323-6BC1-4699-938A-7669EB93B1DE}"/>
            </a:ext>
          </a:extLst>
        </xdr:cNvPr>
        <xdr:cNvSpPr txBox="1"/>
      </xdr:nvSpPr>
      <xdr:spPr>
        <a:xfrm>
          <a:off x="19310427" y="1822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133366</xdr:rowOff>
    </xdr:from>
    <xdr:ext cx="469744" cy="259045"/>
    <xdr:sp macro="" textlink="">
      <xdr:nvSpPr>
        <xdr:cNvPr id="832" name="n_4mainValue【庁舎】&#10;一人当たり面積">
          <a:extLst>
            <a:ext uri="{FF2B5EF4-FFF2-40B4-BE49-F238E27FC236}">
              <a16:creationId xmlns:a16="http://schemas.microsoft.com/office/drawing/2014/main" id="{76B7DE8D-4014-480A-BE4D-EF260653F897}"/>
            </a:ext>
          </a:extLst>
        </xdr:cNvPr>
        <xdr:cNvSpPr txBox="1"/>
      </xdr:nvSpPr>
      <xdr:spPr>
        <a:xfrm>
          <a:off x="18421427"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3" name="正方形/長方形 832">
          <a:extLst>
            <a:ext uri="{FF2B5EF4-FFF2-40B4-BE49-F238E27FC236}">
              <a16:creationId xmlns:a16="http://schemas.microsoft.com/office/drawing/2014/main" id="{AD1C7C2F-DCCA-4B08-9ECB-DA4C556E37C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4" name="正方形/長方形 833">
          <a:extLst>
            <a:ext uri="{FF2B5EF4-FFF2-40B4-BE49-F238E27FC236}">
              <a16:creationId xmlns:a16="http://schemas.microsoft.com/office/drawing/2014/main" id="{36559545-9AE8-4745-8B58-05EF8EA766F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35" name="テキスト ボックス 834">
          <a:extLst>
            <a:ext uri="{FF2B5EF4-FFF2-40B4-BE49-F238E27FC236}">
              <a16:creationId xmlns:a16="http://schemas.microsoft.com/office/drawing/2014/main" id="{2E9F5239-6114-4210-A7F9-BA7A95ED571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福祉施設の減価償却率が他の施設の比べ高い数値となっている。その他の施設については、類似団体数値を下回る数値で推移している。特に庁舎については。新庁舎建設完了後、数値が大きく減少している。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村で策定している公共施設総合管理計画の更新と合わせて、比率の高い福祉施設の適正な管理に努める。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沖縄県国頭村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4,512
4,446
194.85
7,294,067
6,797,536
389,120
3,271,679
5,917,627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財政力指数については、類似団体の平均とほぼ同じ数値で推移している。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人口減少や高齢化の進行、社会及び経済情勢の変化に柔軟に対応するとともに、財政の健全化に努める。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168426</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69176"/>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83353</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1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168426</xdr:rowOff>
    </xdr:from>
    <xdr:to>
      <xdr:col>24</xdr:col>
      <xdr:colOff>12700</xdr:colOff>
      <xdr:row>35</xdr:row>
      <xdr:rowOff>168426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6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73176</xdr:rowOff>
    </xdr:from>
    <xdr:to>
      <xdr:col>23</xdr:col>
      <xdr:colOff>133350</xdr:colOff>
      <xdr:row>44</xdr:row>
      <xdr:rowOff>73176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169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5944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549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61685</xdr:rowOff>
    </xdr:from>
    <xdr:to>
      <xdr:col>19</xdr:col>
      <xdr:colOff>133350</xdr:colOff>
      <xdr:row>44</xdr:row>
      <xdr:rowOff>73176</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0548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170845</xdr:rowOff>
    </xdr:from>
    <xdr:to>
      <xdr:col>19</xdr:col>
      <xdr:colOff>184150</xdr:colOff>
      <xdr:row>44</xdr:row>
      <xdr:rowOff>100995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111172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12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50195</xdr:rowOff>
    </xdr:from>
    <xdr:to>
      <xdr:col>15</xdr:col>
      <xdr:colOff>82550</xdr:colOff>
      <xdr:row>44</xdr:row>
      <xdr:rowOff>61685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9399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159355</xdr:rowOff>
    </xdr:from>
    <xdr:to>
      <xdr:col>15</xdr:col>
      <xdr:colOff>133350</xdr:colOff>
      <xdr:row>44</xdr:row>
      <xdr:rowOff>89505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99682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50195</xdr:rowOff>
    </xdr:from>
    <xdr:to>
      <xdr:col>11</xdr:col>
      <xdr:colOff>31750</xdr:colOff>
      <xdr:row>44</xdr:row>
      <xdr:rowOff>61685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59399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147865</xdr:rowOff>
    </xdr:from>
    <xdr:to>
      <xdr:col>11</xdr:col>
      <xdr:colOff>82550</xdr:colOff>
      <xdr:row>44</xdr:row>
      <xdr:rowOff>78015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88192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88192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22376</xdr:rowOff>
    </xdr:from>
    <xdr:to>
      <xdr:col>23</xdr:col>
      <xdr:colOff>184150</xdr:colOff>
      <xdr:row>44</xdr:row>
      <xdr:rowOff>123976</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38903</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22376</xdr:rowOff>
    </xdr:from>
    <xdr:to>
      <xdr:col>19</xdr:col>
      <xdr:colOff>184150</xdr:colOff>
      <xdr:row>44</xdr:row>
      <xdr:rowOff>123976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108753</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52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10885</xdr:rowOff>
    </xdr:from>
    <xdr:to>
      <xdr:col>15</xdr:col>
      <xdr:colOff>133350</xdr:colOff>
      <xdr:row>44</xdr:row>
      <xdr:rowOff>112485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97262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170845</xdr:rowOff>
    </xdr:from>
    <xdr:to>
      <xdr:col>11</xdr:col>
      <xdr:colOff>82550</xdr:colOff>
      <xdr:row>44</xdr:row>
      <xdr:rowOff>100995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85772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前年度に比べ、１．６ポイント上回っており、人件費の上昇や燃料費の高騰などが要因となっている。今後も会計任用職員を含め、人件費等の上昇が見込まれることから、適正配置に努める。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143764</xdr:rowOff>
    </xdr:from>
    <xdr:to>
      <xdr:col>23</xdr:col>
      <xdr:colOff>133350</xdr:colOff>
      <xdr:row>67</xdr:row>
      <xdr:rowOff>77597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59314"/>
          <a:ext cx="0" cy="1305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49674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36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77597</xdr:rowOff>
    </xdr:from>
    <xdr:to>
      <xdr:col>24</xdr:col>
      <xdr:colOff>12700</xdr:colOff>
      <xdr:row>67</xdr:row>
      <xdr:rowOff>77597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6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58691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143764</xdr:rowOff>
    </xdr:from>
    <xdr:to>
      <xdr:col>24</xdr:col>
      <xdr:colOff>12700</xdr:colOff>
      <xdr:row>59</xdr:row>
      <xdr:rowOff>143764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63373</xdr:rowOff>
    </xdr:from>
    <xdr:to>
      <xdr:col>23</xdr:col>
      <xdr:colOff>133350</xdr:colOff>
      <xdr:row>65</xdr:row>
      <xdr:rowOff>101981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207623"/>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159529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60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94996</xdr:rowOff>
    </xdr:from>
    <xdr:to>
      <xdr:col>19</xdr:col>
      <xdr:colOff>133350</xdr:colOff>
      <xdr:row>65</xdr:row>
      <xdr:rowOff>63373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896346"/>
          <a:ext cx="889000" cy="31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82677</xdr:rowOff>
    </xdr:from>
    <xdr:to>
      <xdr:col>19</xdr:col>
      <xdr:colOff>184150</xdr:colOff>
      <xdr:row>65</xdr:row>
      <xdr:rowOff>12827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23004</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824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94996</xdr:rowOff>
    </xdr:from>
    <xdr:to>
      <xdr:col>15</xdr:col>
      <xdr:colOff>82550</xdr:colOff>
      <xdr:row>64</xdr:row>
      <xdr:rowOff>63500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896346"/>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5461</xdr:rowOff>
    </xdr:from>
    <xdr:to>
      <xdr:col>15</xdr:col>
      <xdr:colOff>133350</xdr:colOff>
      <xdr:row>64</xdr:row>
      <xdr:rowOff>107061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91838</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106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56261</xdr:rowOff>
    </xdr:from>
    <xdr:to>
      <xdr:col>11</xdr:col>
      <xdr:colOff>31750</xdr:colOff>
      <xdr:row>64</xdr:row>
      <xdr:rowOff>63500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029061"/>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138176</xdr:rowOff>
    </xdr:from>
    <xdr:to>
      <xdr:col>11</xdr:col>
      <xdr:colOff>82550</xdr:colOff>
      <xdr:row>65</xdr:row>
      <xdr:rowOff>68326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53103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119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5334</xdr:rowOff>
    </xdr:from>
    <xdr:to>
      <xdr:col>7</xdr:col>
      <xdr:colOff>31750</xdr:colOff>
      <xdr:row>65</xdr:row>
      <xdr:rowOff>106934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91711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23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51181</xdr:rowOff>
    </xdr:from>
    <xdr:to>
      <xdr:col>23</xdr:col>
      <xdr:colOff>184150</xdr:colOff>
      <xdr:row>65</xdr:row>
      <xdr:rowOff>152781</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19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23258</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16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12573</xdr:rowOff>
    </xdr:from>
    <xdr:to>
      <xdr:col>19</xdr:col>
      <xdr:colOff>184150</xdr:colOff>
      <xdr:row>65</xdr:row>
      <xdr:rowOff>114173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15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98950</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2432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44196</xdr:rowOff>
    </xdr:from>
    <xdr:to>
      <xdr:col>15</xdr:col>
      <xdr:colOff>133350</xdr:colOff>
      <xdr:row>63</xdr:row>
      <xdr:rowOff>145796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155973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61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12700</xdr:rowOff>
    </xdr:from>
    <xdr:to>
      <xdr:col>11</xdr:col>
      <xdr:colOff>82550</xdr:colOff>
      <xdr:row>64</xdr:row>
      <xdr:rowOff>114300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124477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75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5461</xdr:rowOff>
    </xdr:from>
    <xdr:to>
      <xdr:col>7</xdr:col>
      <xdr:colOff>31750</xdr:colOff>
      <xdr:row>64</xdr:row>
      <xdr:rowOff>107061</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7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117238</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74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[517,708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人口１人当たり決算額はここ数年横ばいで推移しており、類似団体平均を下回っている。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委託料などの費用について、適正な金額を計上し、物件費の削減に努める。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16777</xdr:rowOff>
    </xdr:from>
    <xdr:to>
      <xdr:col>23</xdr:col>
      <xdr:colOff>133350</xdr:colOff>
      <xdr:row>88</xdr:row>
      <xdr:rowOff>51291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4227"/>
          <a:ext cx="0" cy="1234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23368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10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51291</xdr:rowOff>
    </xdr:from>
    <xdr:to>
      <xdr:col>24</xdr:col>
      <xdr:colOff>12700</xdr:colOff>
      <xdr:row>88</xdr:row>
      <xdr:rowOff>51291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38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103154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47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16777</xdr:rowOff>
    </xdr:from>
    <xdr:to>
      <xdr:col>24</xdr:col>
      <xdr:colOff>12700</xdr:colOff>
      <xdr:row>81</xdr:row>
      <xdr:rowOff>16777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111706</xdr:rowOff>
    </xdr:from>
    <xdr:to>
      <xdr:col>23</xdr:col>
      <xdr:colOff>133350</xdr:colOff>
      <xdr:row>81</xdr:row>
      <xdr:rowOff>121422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999156"/>
          <a:ext cx="8382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106199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93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100527</xdr:rowOff>
    </xdr:from>
    <xdr:to>
      <xdr:col>23</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94656</xdr:rowOff>
    </xdr:from>
    <xdr:to>
      <xdr:col>19</xdr:col>
      <xdr:colOff>133350</xdr:colOff>
      <xdr:row>81</xdr:row>
      <xdr:rowOff>111706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982106"/>
          <a:ext cx="889000" cy="17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85618</xdr:rowOff>
    </xdr:from>
    <xdr:to>
      <xdr:col>19</xdr:col>
      <xdr:colOff>184150</xdr:colOff>
      <xdr:row>82</xdr:row>
      <xdr:rowOff>15768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545</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59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94656</xdr:rowOff>
    </xdr:from>
    <xdr:to>
      <xdr:col>15</xdr:col>
      <xdr:colOff>82550</xdr:colOff>
      <xdr:row>81</xdr:row>
      <xdr:rowOff>110885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3982106"/>
          <a:ext cx="889000" cy="16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65624</xdr:rowOff>
    </xdr:from>
    <xdr:to>
      <xdr:col>15</xdr:col>
      <xdr:colOff>133350</xdr:colOff>
      <xdr:row>81</xdr:row>
      <xdr:rowOff>167224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152001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3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90491</xdr:rowOff>
    </xdr:from>
    <xdr:to>
      <xdr:col>11</xdr:col>
      <xdr:colOff>31750</xdr:colOff>
      <xdr:row>81</xdr:row>
      <xdr:rowOff>110885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77941"/>
          <a:ext cx="889000" cy="20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69692</xdr:rowOff>
    </xdr:from>
    <xdr:to>
      <xdr:col>11</xdr:col>
      <xdr:colOff>82550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156069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43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63474</xdr:rowOff>
    </xdr:from>
    <xdr:to>
      <xdr:col>7</xdr:col>
      <xdr:colOff>31750</xdr:colOff>
      <xdr:row>81</xdr:row>
      <xdr:rowOff>165074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5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149851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3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70622</xdr:rowOff>
    </xdr:from>
    <xdr:to>
      <xdr:col>23</xdr:col>
      <xdr:colOff>184150</xdr:colOff>
      <xdr:row>82</xdr:row>
      <xdr:rowOff>772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5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163349</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7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60906</xdr:rowOff>
    </xdr:from>
    <xdr:to>
      <xdr:col>19</xdr:col>
      <xdr:colOff>184150</xdr:colOff>
      <xdr:row>81</xdr:row>
      <xdr:rowOff>162506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4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1233</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17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43856</xdr:rowOff>
    </xdr:from>
    <xdr:to>
      <xdr:col>15</xdr:col>
      <xdr:colOff>133350</xdr:colOff>
      <xdr:row>81</xdr:row>
      <xdr:rowOff>145456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3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155633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0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60085</xdr:rowOff>
    </xdr:from>
    <xdr:to>
      <xdr:col>11</xdr:col>
      <xdr:colOff>82550</xdr:colOff>
      <xdr:row>81</xdr:row>
      <xdr:rowOff>161685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4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412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16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39691</xdr:rowOff>
    </xdr:from>
    <xdr:to>
      <xdr:col>7</xdr:col>
      <xdr:colOff>31750</xdr:colOff>
      <xdr:row>81</xdr:row>
      <xdr:rowOff>141291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2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151468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96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類似団体平均の数値を下回っており、昨年度も０．７ポイント下回って推移している。今後も規模に応じた給与体系の見直し等、職員の給与水準の適正化に努める。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152908</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40358"/>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67835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8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152908</xdr:rowOff>
    </xdr:from>
    <xdr:to>
      <xdr:col>81</xdr:col>
      <xdr:colOff>133350</xdr:colOff>
      <xdr:row>81</xdr:row>
      <xdr:rowOff>152908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4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41148</xdr:rowOff>
    </xdr:from>
    <xdr:to>
      <xdr:col>81</xdr:col>
      <xdr:colOff>44450</xdr:colOff>
      <xdr:row>87</xdr:row>
      <xdr:rowOff>84582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957298"/>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39640</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955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67563</xdr:rowOff>
    </xdr:from>
    <xdr:to>
      <xdr:col>81</xdr:col>
      <xdr:colOff>95250</xdr:colOff>
      <xdr:row>87</xdr:row>
      <xdr:rowOff>169163</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98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36322</xdr:rowOff>
    </xdr:from>
    <xdr:to>
      <xdr:col>77</xdr:col>
      <xdr:colOff>44450</xdr:colOff>
      <xdr:row>87</xdr:row>
      <xdr:rowOff>41148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95247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96520</xdr:rowOff>
    </xdr:from>
    <xdr:to>
      <xdr:col>77</xdr:col>
      <xdr:colOff>95250</xdr:colOff>
      <xdr:row>88</xdr:row>
      <xdr:rowOff>26670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11447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509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36322</xdr:rowOff>
    </xdr:from>
    <xdr:to>
      <xdr:col>72</xdr:col>
      <xdr:colOff>203200</xdr:colOff>
      <xdr:row>87</xdr:row>
      <xdr:rowOff>89408</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952472"/>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101346</xdr:rowOff>
    </xdr:from>
    <xdr:to>
      <xdr:col>73</xdr:col>
      <xdr:colOff>44450</xdr:colOff>
      <xdr:row>88</xdr:row>
      <xdr:rowOff>31496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16273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51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89408</xdr:rowOff>
    </xdr:from>
    <xdr:to>
      <xdr:col>68</xdr:col>
      <xdr:colOff>152400</xdr:colOff>
      <xdr:row>87</xdr:row>
      <xdr:rowOff>108713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5005558"/>
          <a:ext cx="889000" cy="1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57913</xdr:rowOff>
    </xdr:from>
    <xdr:to>
      <xdr:col>68</xdr:col>
      <xdr:colOff>203200</xdr:colOff>
      <xdr:row>87</xdr:row>
      <xdr:rowOff>159513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144290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5060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57913</xdr:rowOff>
    </xdr:from>
    <xdr:to>
      <xdr:col>64</xdr:col>
      <xdr:colOff>152400</xdr:colOff>
      <xdr:row>87</xdr:row>
      <xdr:rowOff>159513</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169690</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42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33782</xdr:rowOff>
    </xdr:from>
    <xdr:to>
      <xdr:col>81</xdr:col>
      <xdr:colOff>95250</xdr:colOff>
      <xdr:row>87</xdr:row>
      <xdr:rowOff>135382</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94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50309</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79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161798</xdr:rowOff>
    </xdr:from>
    <xdr:to>
      <xdr:col>77</xdr:col>
      <xdr:colOff>95250</xdr:colOff>
      <xdr:row>87</xdr:row>
      <xdr:rowOff>91948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90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102125</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6753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156972</xdr:rowOff>
    </xdr:from>
    <xdr:to>
      <xdr:col>73</xdr:col>
      <xdr:colOff>44450</xdr:colOff>
      <xdr:row>87</xdr:row>
      <xdr:rowOff>87122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90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97299</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67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38608</xdr:rowOff>
    </xdr:from>
    <xdr:to>
      <xdr:col>68</xdr:col>
      <xdr:colOff>203200</xdr:colOff>
      <xdr:row>87</xdr:row>
      <xdr:rowOff>140208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95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150385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723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57913</xdr:rowOff>
    </xdr:from>
    <xdr:to>
      <xdr:col>64</xdr:col>
      <xdr:colOff>152400</xdr:colOff>
      <xdr:row>87</xdr:row>
      <xdr:rowOff>159513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97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144290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060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定員管理については、類似団体平均を下回っている。引き続き適正な定員管理、職員配置に努めていく。</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86668</xdr:rowOff>
    </xdr:from>
    <xdr:to>
      <xdr:col>81</xdr:col>
      <xdr:colOff>44450</xdr:colOff>
      <xdr:row>66</xdr:row>
      <xdr:rowOff>164362</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30768"/>
          <a:ext cx="0" cy="14492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136439</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452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164362</xdr:rowOff>
    </xdr:from>
    <xdr:to>
      <xdr:col>81</xdr:col>
      <xdr:colOff>133350</xdr:colOff>
      <xdr:row>66</xdr:row>
      <xdr:rowOff>164362</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48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1595</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77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86668</xdr:rowOff>
    </xdr:from>
    <xdr:to>
      <xdr:col>81</xdr:col>
      <xdr:colOff>133350</xdr:colOff>
      <xdr:row>58</xdr:row>
      <xdr:rowOff>86668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30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77464</xdr:rowOff>
    </xdr:from>
    <xdr:to>
      <xdr:col>81</xdr:col>
      <xdr:colOff>44450</xdr:colOff>
      <xdr:row>59</xdr:row>
      <xdr:rowOff>88035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6179800" y="10193014"/>
          <a:ext cx="838200" cy="10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43898</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159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71821</xdr:rowOff>
    </xdr:from>
    <xdr:to>
      <xdr:col>81</xdr:col>
      <xdr:colOff>95250</xdr:colOff>
      <xdr:row>60</xdr:row>
      <xdr:rowOff>1971</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85162</xdr:rowOff>
    </xdr:from>
    <xdr:to>
      <xdr:col>77</xdr:col>
      <xdr:colOff>44450</xdr:colOff>
      <xdr:row>59</xdr:row>
      <xdr:rowOff>88035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200712"/>
          <a:ext cx="889000" cy="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54931</xdr:rowOff>
    </xdr:from>
    <xdr:to>
      <xdr:col>77</xdr:col>
      <xdr:colOff>95250</xdr:colOff>
      <xdr:row>59</xdr:row>
      <xdr:rowOff>156531</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141308</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256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84128</xdr:rowOff>
    </xdr:from>
    <xdr:to>
      <xdr:col>72</xdr:col>
      <xdr:colOff>203200</xdr:colOff>
      <xdr:row>59</xdr:row>
      <xdr:rowOff>85162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199678"/>
          <a:ext cx="889000" cy="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43440</xdr:rowOff>
    </xdr:from>
    <xdr:to>
      <xdr:col>73</xdr:col>
      <xdr:colOff>44450</xdr:colOff>
      <xdr:row>59</xdr:row>
      <xdr:rowOff>145040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129817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24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80796</xdr:rowOff>
    </xdr:from>
    <xdr:to>
      <xdr:col>68</xdr:col>
      <xdr:colOff>152400</xdr:colOff>
      <xdr:row>59</xdr:row>
      <xdr:rowOff>84128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196346"/>
          <a:ext cx="889000" cy="3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49071</xdr:rowOff>
    </xdr:from>
    <xdr:to>
      <xdr:col>68</xdr:col>
      <xdr:colOff>203200</xdr:colOff>
      <xdr:row>59</xdr:row>
      <xdr:rowOff>150671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135448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250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59412</xdr:rowOff>
    </xdr:from>
    <xdr:to>
      <xdr:col>64</xdr:col>
      <xdr:colOff>152400</xdr:colOff>
      <xdr:row>59</xdr:row>
      <xdr:rowOff>161012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145789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261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26664</xdr:rowOff>
    </xdr:from>
    <xdr:to>
      <xdr:col>81</xdr:col>
      <xdr:colOff>95250</xdr:colOff>
      <xdr:row>59</xdr:row>
      <xdr:rowOff>128264</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14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43191</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998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37235</xdr:rowOff>
    </xdr:from>
    <xdr:to>
      <xdr:col>77</xdr:col>
      <xdr:colOff>95250</xdr:colOff>
      <xdr:row>59</xdr:row>
      <xdr:rowOff>138835</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1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149012</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99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34362</xdr:rowOff>
    </xdr:from>
    <xdr:to>
      <xdr:col>73</xdr:col>
      <xdr:colOff>44450</xdr:colOff>
      <xdr:row>59</xdr:row>
      <xdr:rowOff>135962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14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146139</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991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33328</xdr:rowOff>
    </xdr:from>
    <xdr:to>
      <xdr:col>68</xdr:col>
      <xdr:colOff>203200</xdr:colOff>
      <xdr:row>59</xdr:row>
      <xdr:rowOff>134928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14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145105</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9917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29996</xdr:rowOff>
    </xdr:from>
    <xdr:to>
      <xdr:col>64</xdr:col>
      <xdr:colOff>152400</xdr:colOff>
      <xdr:row>59</xdr:row>
      <xdr:rowOff>131596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1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141773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991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については、０．５ポイント上昇している。既発行済の起債の償還状況を勘案しつつ、近年公債費比率が上昇していることから、起債の新規発行については、将来負担を見据え、公債費比率の抑制に努め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41910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2544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148590</xdr:rowOff>
    </xdr:from>
    <xdr:to>
      <xdr:col>81</xdr:col>
      <xdr:colOff>44450</xdr:colOff>
      <xdr:row>42</xdr:row>
      <xdr:rowOff>17356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7178040"/>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106273</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964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124460</xdr:rowOff>
    </xdr:from>
    <xdr:to>
      <xdr:col>77</xdr:col>
      <xdr:colOff>44450</xdr:colOff>
      <xdr:row>41</xdr:row>
      <xdr:rowOff>148590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71539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100330</xdr:rowOff>
    </xdr:from>
    <xdr:to>
      <xdr:col>72</xdr:col>
      <xdr:colOff>203200</xdr:colOff>
      <xdr:row>41</xdr:row>
      <xdr:rowOff>124460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71297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92287</xdr:rowOff>
    </xdr:from>
    <xdr:to>
      <xdr:col>68</xdr:col>
      <xdr:colOff>152400</xdr:colOff>
      <xdr:row>41</xdr:row>
      <xdr:rowOff>100330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712173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138006</xdr:rowOff>
    </xdr:from>
    <xdr:to>
      <xdr:col>81</xdr:col>
      <xdr:colOff>95250</xdr:colOff>
      <xdr:row>42</xdr:row>
      <xdr:rowOff>68156</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110083</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71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97790</xdr:rowOff>
    </xdr:from>
    <xdr:to>
      <xdr:col>77</xdr:col>
      <xdr:colOff>95250</xdr:colOff>
      <xdr:row>42</xdr:row>
      <xdr:rowOff>27940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73660</xdr:rowOff>
    </xdr:from>
    <xdr:to>
      <xdr:col>73</xdr:col>
      <xdr:colOff>44450</xdr:colOff>
      <xdr:row>42</xdr:row>
      <xdr:rowOff>3810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49530</xdr:rowOff>
    </xdr:from>
    <xdr:to>
      <xdr:col>68</xdr:col>
      <xdr:colOff>203200</xdr:colOff>
      <xdr:row>41</xdr:row>
      <xdr:rowOff>151130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41487</xdr:rowOff>
    </xdr:from>
    <xdr:to>
      <xdr:col>64</xdr:col>
      <xdr:colOff>152400</xdr:colOff>
      <xdr:row>41</xdr:row>
      <xdr:rowOff>143087</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153264</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83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将来負担比率については、財政調整基金や減債基金等に積立を行っており、引き続き基金への積立てを適正に行い、健全な財政運営に努める。</a:t>
          </a: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120892</xdr:rowOff>
    </xdr:from>
    <xdr:to>
      <xdr:col>68</xdr:col>
      <xdr:colOff>203200</xdr:colOff>
      <xdr:row>14</xdr:row>
      <xdr:rowOff>51042</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4351000" y="234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35819</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436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沖縄県国頭村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4,512
4,446
194.85
7,294,067
6,797,536
389,120
3,271,679
5,917,627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類似団体の平均とほぼ同水準で推移しているが、３．４ポイント上回っている。賃金の上昇により、今後も会計任用職員を含め、人件費の上昇が見込まれることから、職員の適正管理・配置に努め、経費削減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24130</xdr:rowOff>
    </xdr:from>
    <xdr:to>
      <xdr:col>24</xdr:col>
      <xdr:colOff>25400</xdr:colOff>
      <xdr:row>37</xdr:row>
      <xdr:rowOff>66040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6778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73677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74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57150</xdr:rowOff>
    </xdr:from>
    <xdr:to>
      <xdr:col>24</xdr:col>
      <xdr:colOff>76200</xdr:colOff>
      <xdr:row>36</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96520</xdr:rowOff>
    </xdr:from>
    <xdr:to>
      <xdr:col>19</xdr:col>
      <xdr:colOff>187325</xdr:colOff>
      <xdr:row>37</xdr:row>
      <xdr:rowOff>24130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687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26670</xdr:rowOff>
    </xdr:from>
    <xdr:to>
      <xdr:col>20</xdr:col>
      <xdr:colOff>38100</xdr:colOff>
      <xdr:row>36</xdr:row>
      <xdr:rowOff>128270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138447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6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96520</xdr:rowOff>
    </xdr:from>
    <xdr:to>
      <xdr:col>15</xdr:col>
      <xdr:colOff>98425</xdr:colOff>
      <xdr:row>37</xdr:row>
      <xdr:rowOff>8890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687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111777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58420</xdr:rowOff>
    </xdr:from>
    <xdr:to>
      <xdr:col>11</xdr:col>
      <xdr:colOff>9525</xdr:colOff>
      <xdr:row>37</xdr:row>
      <xdr:rowOff>8890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306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91440</xdr:rowOff>
    </xdr:from>
    <xdr:to>
      <xdr:col>11</xdr:col>
      <xdr:colOff>60325</xdr:colOff>
      <xdr:row>37</xdr:row>
      <xdr:rowOff>21590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31767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116857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15240</xdr:rowOff>
    </xdr:from>
    <xdr:to>
      <xdr:col>24</xdr:col>
      <xdr:colOff>76200</xdr:colOff>
      <xdr:row>37</xdr:row>
      <xdr:rowOff>116840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5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158767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3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144780</xdr:rowOff>
    </xdr:from>
    <xdr:to>
      <xdr:col>20</xdr:col>
      <xdr:colOff>38100</xdr:colOff>
      <xdr:row>37</xdr:row>
      <xdr:rowOff>74930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45720</xdr:rowOff>
    </xdr:from>
    <xdr:to>
      <xdr:col>15</xdr:col>
      <xdr:colOff>149225</xdr:colOff>
      <xdr:row>36</xdr:row>
      <xdr:rowOff>147320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132097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129540</xdr:rowOff>
    </xdr:from>
    <xdr:to>
      <xdr:col>11</xdr:col>
      <xdr:colOff>60325</xdr:colOff>
      <xdr:row>37</xdr:row>
      <xdr:rowOff>59690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xdr:rowOff>
    </xdr:from>
    <xdr:to>
      <xdr:col>6</xdr:col>
      <xdr:colOff>171450</xdr:colOff>
      <xdr:row>36</xdr:row>
      <xdr:rowOff>109220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119397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物件費は、昨年度数値より０．７ポイント下回ったが、燃油や物価の高騰が続いていることから、光熱水費等の物件費について、無駄のない執行に努めていく。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40132</xdr:rowOff>
    </xdr:from>
    <xdr:to>
      <xdr:col>82</xdr:col>
      <xdr:colOff>107950</xdr:colOff>
      <xdr:row>21</xdr:row>
      <xdr:rowOff>147574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40432"/>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119651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2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147574</xdr:rowOff>
    </xdr:from>
    <xdr:to>
      <xdr:col>82</xdr:col>
      <xdr:colOff>196850</xdr:colOff>
      <xdr:row>21</xdr:row>
      <xdr:rowOff>147574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4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126509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40132</xdr:rowOff>
    </xdr:from>
    <xdr:to>
      <xdr:col>82</xdr:col>
      <xdr:colOff>196850</xdr:colOff>
      <xdr:row>14</xdr:row>
      <xdr:rowOff>40132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4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42418</xdr:rowOff>
    </xdr:from>
    <xdr:to>
      <xdr:col>82</xdr:col>
      <xdr:colOff>107950</xdr:colOff>
      <xdr:row>17</xdr:row>
      <xdr:rowOff>74422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95706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144289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87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xdr:rowOff>
    </xdr:from>
    <xdr:to>
      <xdr:col>82</xdr:col>
      <xdr:colOff>158750</xdr:colOff>
      <xdr:row>17</xdr:row>
      <xdr:rowOff>102362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53848</xdr:rowOff>
    </xdr:from>
    <xdr:to>
      <xdr:col>78</xdr:col>
      <xdr:colOff>69850</xdr:colOff>
      <xdr:row>17</xdr:row>
      <xdr:rowOff>74422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797048"/>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98823</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70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53848</xdr:rowOff>
    </xdr:from>
    <xdr:to>
      <xdr:col>73</xdr:col>
      <xdr:colOff>180975</xdr:colOff>
      <xdr:row>16</xdr:row>
      <xdr:rowOff>72136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7970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103632</xdr:rowOff>
    </xdr:from>
    <xdr:to>
      <xdr:col>74</xdr:col>
      <xdr:colOff>31750</xdr:colOff>
      <xdr:row>17</xdr:row>
      <xdr:rowOff>33782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18559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72136</xdr:rowOff>
    </xdr:from>
    <xdr:to>
      <xdr:col>69</xdr:col>
      <xdr:colOff>92075</xdr:colOff>
      <xdr:row>17</xdr:row>
      <xdr:rowOff>37846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81533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131064</xdr:rowOff>
    </xdr:from>
    <xdr:to>
      <xdr:col>69</xdr:col>
      <xdr:colOff>142875</xdr:colOff>
      <xdr:row>17</xdr:row>
      <xdr:rowOff>61214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45991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6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32766</xdr:rowOff>
    </xdr:from>
    <xdr:to>
      <xdr:col>65</xdr:col>
      <xdr:colOff>53975</xdr:colOff>
      <xdr:row>17</xdr:row>
      <xdr:rowOff>134366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119143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163068</xdr:rowOff>
    </xdr:from>
    <xdr:to>
      <xdr:col>82</xdr:col>
      <xdr:colOff>158750</xdr:colOff>
      <xdr:row>17</xdr:row>
      <xdr:rowOff>93218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8145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51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23622</xdr:rowOff>
    </xdr:from>
    <xdr:to>
      <xdr:col>78</xdr:col>
      <xdr:colOff>120650</xdr:colOff>
      <xdr:row>17</xdr:row>
      <xdr:rowOff>125222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3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109999</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02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3048</xdr:rowOff>
    </xdr:from>
    <xdr:to>
      <xdr:col>74</xdr:col>
      <xdr:colOff>31750</xdr:colOff>
      <xdr:row>16</xdr:row>
      <xdr:rowOff>104648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4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114825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515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21336</xdr:rowOff>
    </xdr:from>
    <xdr:to>
      <xdr:col>69</xdr:col>
      <xdr:colOff>142875</xdr:colOff>
      <xdr:row>16</xdr:row>
      <xdr:rowOff>122936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6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133113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53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0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98823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扶助費は、ここ数年類似団体平均を上回る数値で推移しており、上昇傾向にある。児童手当などの子育て支援が要因となっている。適切な施策の執行に努め、扶助費の抑制に努める。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xdr:rowOff>
    </xdr:from>
    <xdr:to>
      <xdr:col>24</xdr:col>
      <xdr:colOff>25400</xdr:colOff>
      <xdr:row>61</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99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99077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xdr:rowOff>
    </xdr:from>
    <xdr:to>
      <xdr:col>24</xdr:col>
      <xdr:colOff>114300</xdr:colOff>
      <xdr:row>53</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107950</xdr:rowOff>
    </xdr:from>
    <xdr:to>
      <xdr:col>24</xdr:col>
      <xdr:colOff>25400</xdr:colOff>
      <xdr:row>56</xdr:row>
      <xdr:rowOff>146050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7091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69850</xdr:rowOff>
    </xdr:from>
    <xdr:to>
      <xdr:col>19</xdr:col>
      <xdr:colOff>187325</xdr:colOff>
      <xdr:row>56</xdr:row>
      <xdr:rowOff>107950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671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107950</xdr:rowOff>
    </xdr:from>
    <xdr:to>
      <xdr:col>15</xdr:col>
      <xdr:colOff>98425</xdr:colOff>
      <xdr:row>56</xdr:row>
      <xdr:rowOff>69850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5377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55</xdr:row>
      <xdr:rowOff>107950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499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95250</xdr:rowOff>
    </xdr:from>
    <xdr:to>
      <xdr:col>24</xdr:col>
      <xdr:colOff>76200</xdr:colOff>
      <xdr:row>57</xdr:row>
      <xdr:rowOff>25400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67327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57150</xdr:rowOff>
    </xdr:from>
    <xdr:to>
      <xdr:col>20</xdr:col>
      <xdr:colOff>38100</xdr:colOff>
      <xdr:row>56</xdr:row>
      <xdr:rowOff>158750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143527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74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19050</xdr:rowOff>
    </xdr:from>
    <xdr:to>
      <xdr:col>15</xdr:col>
      <xdr:colOff>149225</xdr:colOff>
      <xdr:row>56</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105427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57150</xdr:rowOff>
    </xdr:from>
    <xdr:to>
      <xdr:col>11</xdr:col>
      <xdr:colOff>60325</xdr:colOff>
      <xdr:row>55</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168927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過去５年間類似団体平均を下回っているが、昨年度より０．６ポイント上昇しており、公共施設の維持補修費が主な要因となっている。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公共施設等総合管理計画に基づいた施設の改修を含め、計画的な施設の維持管理に努める。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54610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957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26687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48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54610</xdr:rowOff>
    </xdr:from>
    <xdr:to>
      <xdr:col>82</xdr:col>
      <xdr:colOff>196850</xdr:colOff>
      <xdr:row>61</xdr:row>
      <xdr:rowOff>54610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513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43180</xdr:rowOff>
    </xdr:from>
    <xdr:to>
      <xdr:col>82</xdr:col>
      <xdr:colOff>107950</xdr:colOff>
      <xdr:row>56</xdr:row>
      <xdr:rowOff>88900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671800" y="96443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132097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733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104140</xdr:rowOff>
    </xdr:from>
    <xdr:to>
      <xdr:col>78</xdr:col>
      <xdr:colOff>69850</xdr:colOff>
      <xdr:row>56</xdr:row>
      <xdr:rowOff>43180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9362440"/>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104140</xdr:rowOff>
    </xdr:from>
    <xdr:to>
      <xdr:col>73</xdr:col>
      <xdr:colOff>180975</xdr:colOff>
      <xdr:row>55</xdr:row>
      <xdr:rowOff>100330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936244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41910</xdr:rowOff>
    </xdr:from>
    <xdr:to>
      <xdr:col>74</xdr:col>
      <xdr:colOff>31750</xdr:colOff>
      <xdr:row>57</xdr:row>
      <xdr:rowOff>143510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128287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100330</xdr:rowOff>
    </xdr:from>
    <xdr:to>
      <xdr:col>69</xdr:col>
      <xdr:colOff>92075</xdr:colOff>
      <xdr:row>55</xdr:row>
      <xdr:rowOff>153670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95300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26670</xdr:rowOff>
    </xdr:from>
    <xdr:to>
      <xdr:col>69</xdr:col>
      <xdr:colOff>142875</xdr:colOff>
      <xdr:row>57</xdr:row>
      <xdr:rowOff>128270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113047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120667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54627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163830</xdr:rowOff>
    </xdr:from>
    <xdr:to>
      <xdr:col>78</xdr:col>
      <xdr:colOff>120650</xdr:colOff>
      <xdr:row>56</xdr:row>
      <xdr:rowOff>93980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104157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53340</xdr:rowOff>
    </xdr:from>
    <xdr:to>
      <xdr:col>74</xdr:col>
      <xdr:colOff>31750</xdr:colOff>
      <xdr:row>54</xdr:row>
      <xdr:rowOff>154940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165117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08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49530</xdr:rowOff>
    </xdr:from>
    <xdr:to>
      <xdr:col>69</xdr:col>
      <xdr:colOff>142875</xdr:colOff>
      <xdr:row>55</xdr:row>
      <xdr:rowOff>151130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161307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102870</xdr:rowOff>
    </xdr:from>
    <xdr:to>
      <xdr:col>65</xdr:col>
      <xdr:colOff>53975</xdr:colOff>
      <xdr:row>56</xdr:row>
      <xdr:rowOff>33020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43197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補助費等は、類似団体平均とほぼ同数値で推移している。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補助費支出先の事業が適正に執行されているか精査し、無駄のない補助費の抑制に努める。</a:t>
          </a: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40</xdr:row>
      <xdr:rowOff>122428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7400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94505</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122428</xdr:rowOff>
    </xdr:from>
    <xdr:to>
      <xdr:col>82</xdr:col>
      <xdr:colOff>196850</xdr:colOff>
      <xdr:row>40</xdr:row>
      <xdr:rowOff>122428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76708</xdr:rowOff>
    </xdr:from>
    <xdr:to>
      <xdr:col>82</xdr:col>
      <xdr:colOff>107950</xdr:colOff>
      <xdr:row>36</xdr:row>
      <xdr:rowOff>136144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248908"/>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76708</xdr:rowOff>
    </xdr:from>
    <xdr:to>
      <xdr:col>78</xdr:col>
      <xdr:colOff>69850</xdr:colOff>
      <xdr:row>36</xdr:row>
      <xdr:rowOff>81280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2489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167149</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81280</xdr:rowOff>
    </xdr:from>
    <xdr:to>
      <xdr:col>73</xdr:col>
      <xdr:colOff>180975</xdr:colOff>
      <xdr:row>36</xdr:row>
      <xdr:rowOff>117856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2534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144289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113284</xdr:rowOff>
    </xdr:from>
    <xdr:to>
      <xdr:col>69</xdr:col>
      <xdr:colOff>92075</xdr:colOff>
      <xdr:row>36</xdr:row>
      <xdr:rowOff>117856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62854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67056</xdr:rowOff>
    </xdr:from>
    <xdr:to>
      <xdr:col>69</xdr:col>
      <xdr:colOff>142875</xdr:colOff>
      <xdr:row>36</xdr:row>
      <xdr:rowOff>168656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7383</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101871</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10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25908</xdr:rowOff>
    </xdr:from>
    <xdr:to>
      <xdr:col>78</xdr:col>
      <xdr:colOff>120650</xdr:colOff>
      <xdr:row>36</xdr:row>
      <xdr:rowOff>127508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137685</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966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30480</xdr:rowOff>
    </xdr:from>
    <xdr:to>
      <xdr:col>74</xdr:col>
      <xdr:colOff>31750</xdr:colOff>
      <xdr:row>36</xdr:row>
      <xdr:rowOff>132080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142257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67056</xdr:rowOff>
    </xdr:from>
    <xdr:to>
      <xdr:col>69</xdr:col>
      <xdr:colOff>142875</xdr:colOff>
      <xdr:row>36</xdr:row>
      <xdr:rowOff>168656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153433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ここ数年、庁舎建設や校舎改築事業等の新規大規模事業の起債の償還が始まった要因により、類似団体平均を上回っている。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普通建設事業等について、計画的に事業を執行し、地方債の新規発行の抑制に努める。</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92711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77470</xdr:rowOff>
    </xdr:from>
    <xdr:to>
      <xdr:col>24</xdr:col>
      <xdr:colOff>25400</xdr:colOff>
      <xdr:row>77</xdr:row>
      <xdr:rowOff>111761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279120"/>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157497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016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24130</xdr:rowOff>
    </xdr:from>
    <xdr:to>
      <xdr:col>19</xdr:col>
      <xdr:colOff>187325</xdr:colOff>
      <xdr:row>77</xdr:row>
      <xdr:rowOff>111761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225780"/>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102870</xdr:rowOff>
    </xdr:from>
    <xdr:to>
      <xdr:col>20</xdr:col>
      <xdr:colOff>38100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43197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901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24130</xdr:rowOff>
    </xdr:from>
    <xdr:to>
      <xdr:col>15</xdr:col>
      <xdr:colOff>98425</xdr:colOff>
      <xdr:row>77</xdr:row>
      <xdr:rowOff>58420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32257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1287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39370</xdr:rowOff>
    </xdr:from>
    <xdr:to>
      <xdr:col>11</xdr:col>
      <xdr:colOff>9525</xdr:colOff>
      <xdr:row>77</xdr:row>
      <xdr:rowOff>58420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1320800" y="132410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81297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xdr:rowOff>
    </xdr:from>
    <xdr:to>
      <xdr:col>6</xdr:col>
      <xdr:colOff>171450</xdr:colOff>
      <xdr:row>77</xdr:row>
      <xdr:rowOff>113030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97807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26670</xdr:rowOff>
    </xdr:from>
    <xdr:to>
      <xdr:col>24</xdr:col>
      <xdr:colOff>76200</xdr:colOff>
      <xdr:row>77</xdr:row>
      <xdr:rowOff>128270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170197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60961</xdr:rowOff>
    </xdr:from>
    <xdr:to>
      <xdr:col>20</xdr:col>
      <xdr:colOff>38100</xdr:colOff>
      <xdr:row>77</xdr:row>
      <xdr:rowOff>162561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147338</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348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144780</xdr:rowOff>
    </xdr:from>
    <xdr:to>
      <xdr:col>15</xdr:col>
      <xdr:colOff>149225</xdr:colOff>
      <xdr:row>77</xdr:row>
      <xdr:rowOff>74930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59707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7620</xdr:rowOff>
    </xdr:from>
    <xdr:to>
      <xdr:col>11</xdr:col>
      <xdr:colOff>60325</xdr:colOff>
      <xdr:row>77</xdr:row>
      <xdr:rowOff>109220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93997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29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160020</xdr:rowOff>
    </xdr:from>
    <xdr:to>
      <xdr:col>6</xdr:col>
      <xdr:colOff>171450</xdr:colOff>
      <xdr:row>77</xdr:row>
      <xdr:rowOff>90170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100347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公債費以外の比率は、昨年度に比べ、２．５ポイント上昇している。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人件費や光熱費等の物件費、子育て支援による扶助費が上昇の要因となっている。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経常経費、義務的経費の見直しを図り、無駄のない予算の執行、経費の抑制に努める。</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17599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08560"/>
          <a:ext cx="0" cy="129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161126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17599</xdr:rowOff>
    </xdr:from>
    <xdr:to>
      <xdr:col>82</xdr:col>
      <xdr:colOff>196850</xdr:colOff>
      <xdr:row>81</xdr:row>
      <xdr:rowOff>17599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102507</xdr:rowOff>
    </xdr:from>
    <xdr:to>
      <xdr:col>82</xdr:col>
      <xdr:colOff>107950</xdr:colOff>
      <xdr:row>78</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304157"/>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91095</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21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74568</xdr:rowOff>
    </xdr:from>
    <xdr:to>
      <xdr:col>82</xdr:col>
      <xdr:colOff>158750</xdr:colOff>
      <xdr:row>78</xdr:row>
      <xdr:rowOff>4718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99241</xdr:rowOff>
    </xdr:from>
    <xdr:to>
      <xdr:col>78</xdr:col>
      <xdr:colOff>69850</xdr:colOff>
      <xdr:row>77</xdr:row>
      <xdr:rowOff>102507</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957991"/>
          <a:ext cx="889000" cy="34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25581</xdr:rowOff>
    </xdr:from>
    <xdr:to>
      <xdr:col>78</xdr:col>
      <xdr:colOff>120650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137358</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996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99241</xdr:rowOff>
    </xdr:from>
    <xdr:to>
      <xdr:col>73</xdr:col>
      <xdr:colOff>180975</xdr:colOff>
      <xdr:row>76</xdr:row>
      <xdr:rowOff>87812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2957991"/>
          <a:ext cx="889000" cy="16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128451</xdr:rowOff>
    </xdr:from>
    <xdr:to>
      <xdr:col>74</xdr:col>
      <xdr:colOff>31750</xdr:colOff>
      <xdr:row>77</xdr:row>
      <xdr:rowOff>58601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43378</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245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87812</xdr:rowOff>
    </xdr:from>
    <xdr:to>
      <xdr:col>69</xdr:col>
      <xdr:colOff>92075</xdr:colOff>
      <xdr:row>76</xdr:row>
      <xdr:rowOff>94343</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11801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68036</xdr:rowOff>
    </xdr:from>
    <xdr:to>
      <xdr:col>69</xdr:col>
      <xdr:colOff>142875</xdr:colOff>
      <xdr:row>77</xdr:row>
      <xdr:rowOff>169636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154413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356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84364</xdr:rowOff>
    </xdr:from>
    <xdr:to>
      <xdr:col>65</xdr:col>
      <xdr:colOff>53975</xdr:colOff>
      <xdr:row>78</xdr:row>
      <xdr:rowOff>14514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170741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37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105427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51707</xdr:rowOff>
    </xdr:from>
    <xdr:to>
      <xdr:col>78</xdr:col>
      <xdr:colOff>120650</xdr:colOff>
      <xdr:row>77</xdr:row>
      <xdr:rowOff>153307</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2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138084</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339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48441</xdr:rowOff>
    </xdr:from>
    <xdr:to>
      <xdr:col>74</xdr:col>
      <xdr:colOff>31750</xdr:colOff>
      <xdr:row>75</xdr:row>
      <xdr:rowOff>150040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9071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160218</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676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37012</xdr:rowOff>
    </xdr:from>
    <xdr:to>
      <xdr:col>69</xdr:col>
      <xdr:colOff>142875</xdr:colOff>
      <xdr:row>76</xdr:row>
      <xdr:rowOff>138612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06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148789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83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43543</xdr:rowOff>
    </xdr:from>
    <xdr:to>
      <xdr:col>65</xdr:col>
      <xdr:colOff>53975</xdr:colOff>
      <xdr:row>76</xdr:row>
      <xdr:rowOff>145143</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07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155320</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84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沖縄県国頭村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21</xdr:row>
      <xdr:rowOff>3175</xdr:rowOff>
    </xdr:from>
    <xdr:to>
      <xdr:col>33</xdr:col>
      <xdr:colOff>114300</xdr:colOff>
      <xdr:row>21</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6" name="テキスト ボックス 45">
          <a:extLst>
            <a:ext uri="{FF2B5EF4-FFF2-40B4-BE49-F238E27FC236}">
              <a16:creationId xmlns:a16="http://schemas.microsoft.com/office/drawing/2014/main" id="{00000000-0008-0000-0500-00002E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7" name="人口1人当たり決算額の推移グラフ枠130">
          <a:extLst>
            <a:ext uri="{FF2B5EF4-FFF2-40B4-BE49-F238E27FC236}">
              <a16:creationId xmlns:a16="http://schemas.microsoft.com/office/drawing/2014/main" id="{00000000-0008-0000-0500-00002F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3584</xdr:rowOff>
    </xdr:from>
    <xdr:to>
      <xdr:col>29</xdr:col>
      <xdr:colOff>127000</xdr:colOff>
      <xdr:row>20</xdr:row>
      <xdr:rowOff>21266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651500" y="2108609"/>
          <a:ext cx="0" cy="13892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164793</xdr:rowOff>
    </xdr:from>
    <xdr:ext cx="762000" cy="259045"/>
    <xdr:sp macro="" textlink="">
      <xdr:nvSpPr>
        <xdr:cNvPr id="49" name="人口1人当たり決算額の推移最小値テキスト130">
          <a:extLst>
            <a:ext uri="{FF2B5EF4-FFF2-40B4-BE49-F238E27FC236}">
              <a16:creationId xmlns:a16="http://schemas.microsoft.com/office/drawing/2014/main" id="{00000000-0008-0000-0500-000031000000}"/>
            </a:ext>
          </a:extLst>
        </xdr:cNvPr>
        <xdr:cNvSpPr txBox="1"/>
      </xdr:nvSpPr>
      <xdr:spPr>
        <a:xfrm>
          <a:off x="5740400" y="3469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21266</xdr:rowOff>
    </xdr:from>
    <xdr:to>
      <xdr:col>30</xdr:col>
      <xdr:colOff>25400</xdr:colOff>
      <xdr:row>20</xdr:row>
      <xdr:rowOff>21266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34978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89961</xdr:rowOff>
    </xdr:from>
    <xdr:ext cx="762000" cy="259045"/>
    <xdr:sp macro="" textlink="">
      <xdr:nvSpPr>
        <xdr:cNvPr id="51" name="人口1人当たり決算額の推移最大値テキスト130">
          <a:extLst>
            <a:ext uri="{FF2B5EF4-FFF2-40B4-BE49-F238E27FC236}">
              <a16:creationId xmlns:a16="http://schemas.microsoft.com/office/drawing/2014/main" id="{00000000-0008-0000-0500-000033000000}"/>
            </a:ext>
          </a:extLst>
        </xdr:cNvPr>
        <xdr:cNvSpPr txBox="1"/>
      </xdr:nvSpPr>
      <xdr:spPr>
        <a:xfrm>
          <a:off x="5740400" y="185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3584</xdr:rowOff>
    </xdr:from>
    <xdr:to>
      <xdr:col>30</xdr:col>
      <xdr:colOff>25400</xdr:colOff>
      <xdr:row>12</xdr:row>
      <xdr:rowOff>3584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562600" y="210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111793</xdr:rowOff>
    </xdr:from>
    <xdr:to>
      <xdr:col>29</xdr:col>
      <xdr:colOff>127000</xdr:colOff>
      <xdr:row>18</xdr:row>
      <xdr:rowOff>119565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5003800" y="3245518"/>
          <a:ext cx="647700" cy="77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46406</xdr:rowOff>
    </xdr:from>
    <xdr:ext cx="762000" cy="259045"/>
    <xdr:sp macro="" textlink="">
      <xdr:nvSpPr>
        <xdr:cNvPr id="54" name="人口1人当たり決算額の推移平均値テキスト130">
          <a:extLst>
            <a:ext uri="{FF2B5EF4-FFF2-40B4-BE49-F238E27FC236}">
              <a16:creationId xmlns:a16="http://schemas.microsoft.com/office/drawing/2014/main" id="{00000000-0008-0000-0500-000036000000}"/>
            </a:ext>
          </a:extLst>
        </xdr:cNvPr>
        <xdr:cNvSpPr txBox="1"/>
      </xdr:nvSpPr>
      <xdr:spPr>
        <a:xfrm>
          <a:off x="5740400" y="3008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29879</xdr:rowOff>
    </xdr:from>
    <xdr:to>
      <xdr:col>29</xdr:col>
      <xdr:colOff>177800</xdr:colOff>
      <xdr:row>18</xdr:row>
      <xdr:rowOff>131479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5600700" y="3163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119565</xdr:rowOff>
    </xdr:from>
    <xdr:to>
      <xdr:col>26</xdr:col>
      <xdr:colOff>50800</xdr:colOff>
      <xdr:row>18</xdr:row>
      <xdr:rowOff>149985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4305300" y="3253290"/>
          <a:ext cx="698500" cy="304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60106</xdr:rowOff>
    </xdr:from>
    <xdr:to>
      <xdr:col>26</xdr:col>
      <xdr:colOff>101600</xdr:colOff>
      <xdr:row>18</xdr:row>
      <xdr:rowOff>161706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953000" y="3193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433</xdr:rowOff>
    </xdr:from>
    <xdr:ext cx="7366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4622800" y="2962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149985</xdr:rowOff>
    </xdr:from>
    <xdr:to>
      <xdr:col>22</xdr:col>
      <xdr:colOff>114300</xdr:colOff>
      <xdr:row>18</xdr:row>
      <xdr:rowOff>151381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3606800" y="3283710"/>
          <a:ext cx="698500" cy="13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82214</xdr:rowOff>
    </xdr:from>
    <xdr:to>
      <xdr:col>22</xdr:col>
      <xdr:colOff>165100</xdr:colOff>
      <xdr:row>19</xdr:row>
      <xdr:rowOff>12364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4254500" y="32159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22541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924300" y="298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151381</xdr:rowOff>
    </xdr:from>
    <xdr:to>
      <xdr:col>18</xdr:col>
      <xdr:colOff>177800</xdr:colOff>
      <xdr:row>18</xdr:row>
      <xdr:rowOff>155188</xdr:rowOff>
    </xdr:to>
    <xdr:cxnSp macro="">
      <xdr:nvCxnSpPr>
        <xdr:cNvPr id="62" name="直線コネクタ 61">
          <a:extLst>
            <a:ext uri="{FF2B5EF4-FFF2-40B4-BE49-F238E27FC236}">
              <a16:creationId xmlns:a16="http://schemas.microsoft.com/office/drawing/2014/main" id="{00000000-0008-0000-0500-00003E000000}"/>
            </a:ext>
          </a:extLst>
        </xdr:cNvPr>
        <xdr:cNvCxnSpPr/>
      </xdr:nvCxnSpPr>
      <xdr:spPr bwMode="auto">
        <a:xfrm flipV="1">
          <a:off x="2908300" y="3285106"/>
          <a:ext cx="698500" cy="38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90569</xdr:rowOff>
    </xdr:from>
    <xdr:to>
      <xdr:col>19</xdr:col>
      <xdr:colOff>38100</xdr:colOff>
      <xdr:row>19</xdr:row>
      <xdr:rowOff>20720</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3556000" y="3224294"/>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30896</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225800" y="2993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79255</xdr:rowOff>
    </xdr:from>
    <xdr:to>
      <xdr:col>15</xdr:col>
      <xdr:colOff>101600</xdr:colOff>
      <xdr:row>19</xdr:row>
      <xdr:rowOff>9405</xdr:rowOff>
    </xdr:to>
    <xdr:sp macro="" textlink="">
      <xdr:nvSpPr>
        <xdr:cNvPr id="65" name="フローチャート: 判断 64">
          <a:extLst>
            <a:ext uri="{FF2B5EF4-FFF2-40B4-BE49-F238E27FC236}">
              <a16:creationId xmlns:a16="http://schemas.microsoft.com/office/drawing/2014/main" id="{00000000-0008-0000-0500-000041000000}"/>
            </a:ext>
          </a:extLst>
        </xdr:cNvPr>
        <xdr:cNvSpPr/>
      </xdr:nvSpPr>
      <xdr:spPr bwMode="auto">
        <a:xfrm>
          <a:off x="2857500" y="3212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19582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527300" y="298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60993</xdr:rowOff>
    </xdr:from>
    <xdr:to>
      <xdr:col>29</xdr:col>
      <xdr:colOff>177800</xdr:colOff>
      <xdr:row>18</xdr:row>
      <xdr:rowOff>162593</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5600700" y="31947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33070</xdr:rowOff>
    </xdr:from>
    <xdr:ext cx="762000" cy="259045"/>
    <xdr:sp macro="" textlink="">
      <xdr:nvSpPr>
        <xdr:cNvPr id="73" name="人口1人当たり決算額の推移該当値テキスト130">
          <a:extLst>
            <a:ext uri="{FF2B5EF4-FFF2-40B4-BE49-F238E27FC236}">
              <a16:creationId xmlns:a16="http://schemas.microsoft.com/office/drawing/2014/main" id="{00000000-0008-0000-0500-000049000000}"/>
            </a:ext>
          </a:extLst>
        </xdr:cNvPr>
        <xdr:cNvSpPr txBox="1"/>
      </xdr:nvSpPr>
      <xdr:spPr>
        <a:xfrm>
          <a:off x="5740400" y="316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68765</xdr:rowOff>
    </xdr:from>
    <xdr:to>
      <xdr:col>26</xdr:col>
      <xdr:colOff>101600</xdr:colOff>
      <xdr:row>18</xdr:row>
      <xdr:rowOff>170365</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953000" y="3202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155142</xdr:rowOff>
    </xdr:from>
    <xdr:ext cx="7366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4622800" y="3288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99185</xdr:rowOff>
    </xdr:from>
    <xdr:to>
      <xdr:col>22</xdr:col>
      <xdr:colOff>165100</xdr:colOff>
      <xdr:row>19</xdr:row>
      <xdr:rowOff>29335</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4254500" y="32329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14112</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924300" y="3319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100581</xdr:rowOff>
    </xdr:from>
    <xdr:to>
      <xdr:col>19</xdr:col>
      <xdr:colOff>38100</xdr:colOff>
      <xdr:row>19</xdr:row>
      <xdr:rowOff>30731</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3556000" y="32343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15508</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3225800" y="332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104388</xdr:rowOff>
    </xdr:from>
    <xdr:to>
      <xdr:col>15</xdr:col>
      <xdr:colOff>101600</xdr:colOff>
      <xdr:row>19</xdr:row>
      <xdr:rowOff>34538</xdr:rowOff>
    </xdr:to>
    <xdr:sp macro="" textlink="">
      <xdr:nvSpPr>
        <xdr:cNvPr id="80" name="楕円 79">
          <a:extLst>
            <a:ext uri="{FF2B5EF4-FFF2-40B4-BE49-F238E27FC236}">
              <a16:creationId xmlns:a16="http://schemas.microsoft.com/office/drawing/2014/main" id="{00000000-0008-0000-0500-000050000000}"/>
            </a:ext>
          </a:extLst>
        </xdr:cNvPr>
        <xdr:cNvSpPr/>
      </xdr:nvSpPr>
      <xdr:spPr bwMode="auto">
        <a:xfrm>
          <a:off x="2857500" y="32381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19315</xdr:rowOff>
    </xdr:from>
    <xdr:ext cx="762000" cy="259045"/>
    <xdr:sp macro="" textlink="">
      <xdr:nvSpPr>
        <xdr:cNvPr id="81" name="テキスト ボックス 80">
          <a:extLst>
            <a:ext uri="{FF2B5EF4-FFF2-40B4-BE49-F238E27FC236}">
              <a16:creationId xmlns:a16="http://schemas.microsoft.com/office/drawing/2014/main" id="{00000000-0008-0000-0500-000051000000}"/>
            </a:ext>
          </a:extLst>
        </xdr:cNvPr>
        <xdr:cNvSpPr txBox="1"/>
      </xdr:nvSpPr>
      <xdr:spPr>
        <a:xfrm>
          <a:off x="2527300" y="332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3" name="角丸四角形 82">
          <a:extLst>
            <a:ext uri="{FF2B5EF4-FFF2-40B4-BE49-F238E27FC236}">
              <a16:creationId xmlns:a16="http://schemas.microsoft.com/office/drawing/2014/main" id="{00000000-0008-0000-0500-000053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2" name="楕円 91">
          <a:extLst>
            <a:ext uri="{FF2B5EF4-FFF2-40B4-BE49-F238E27FC236}">
              <a16:creationId xmlns:a16="http://schemas.microsoft.com/office/drawing/2014/main" id="{00000000-0008-0000-0500-00005C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3" name="フローチャート: 判断 92">
          <a:extLst>
            <a:ext uri="{FF2B5EF4-FFF2-40B4-BE49-F238E27FC236}">
              <a16:creationId xmlns:a16="http://schemas.microsoft.com/office/drawing/2014/main" id="{00000000-0008-0000-0500-00005D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4" name="正方形/長方形 93">
          <a:extLst>
            <a:ext uri="{FF2B5EF4-FFF2-40B4-BE49-F238E27FC236}">
              <a16:creationId xmlns:a16="http://schemas.microsoft.com/office/drawing/2014/main" id="{00000000-0008-0000-0500-00005E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229180</xdr:rowOff>
    </xdr:from>
    <xdr:to>
      <xdr:col>29</xdr:col>
      <xdr:colOff>127000</xdr:colOff>
      <xdr:row>37</xdr:row>
      <xdr:rowOff>151479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3730"/>
          <a:ext cx="0" cy="11224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123556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24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151479</xdr:rowOff>
    </xdr:from>
    <xdr:to>
      <xdr:col>30</xdr:col>
      <xdr:colOff>25400</xdr:colOff>
      <xdr:row>37</xdr:row>
      <xdr:rowOff>151479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2761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144107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229180</xdr:rowOff>
    </xdr:from>
    <xdr:to>
      <xdr:col>30</xdr:col>
      <xdr:colOff>25400</xdr:colOff>
      <xdr:row>33</xdr:row>
      <xdr:rowOff>229180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3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21905</xdr:rowOff>
    </xdr:from>
    <xdr:to>
      <xdr:col>29</xdr:col>
      <xdr:colOff>127000</xdr:colOff>
      <xdr:row>36</xdr:row>
      <xdr:rowOff>27312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975155"/>
          <a:ext cx="647700" cy="54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141213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51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296136</xdr:rowOff>
    </xdr:from>
    <xdr:to>
      <xdr:col>29</xdr:col>
      <xdr:colOff>177800</xdr:colOff>
      <xdr:row>36</xdr:row>
      <xdr:rowOff>54836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0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27312</xdr:rowOff>
    </xdr:from>
    <xdr:to>
      <xdr:col>26</xdr:col>
      <xdr:colOff>50800</xdr:colOff>
      <xdr:row>36</xdr:row>
      <xdr:rowOff>55890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980562"/>
          <a:ext cx="698500" cy="285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322307</xdr:rowOff>
    </xdr:from>
    <xdr:to>
      <xdr:col>26</xdr:col>
      <xdr:colOff>101600</xdr:colOff>
      <xdr:row>36</xdr:row>
      <xdr:rowOff>81007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65784</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019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55890</xdr:rowOff>
    </xdr:from>
    <xdr:to>
      <xdr:col>22</xdr:col>
      <xdr:colOff>114300</xdr:colOff>
      <xdr:row>36</xdr:row>
      <xdr:rowOff>68238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009140"/>
          <a:ext cx="698500" cy="123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3421</xdr:rowOff>
    </xdr:from>
    <xdr:to>
      <xdr:col>22</xdr:col>
      <xdr:colOff>165100</xdr:colOff>
      <xdr:row>36</xdr:row>
      <xdr:rowOff>105021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956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115198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72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68238</xdr:rowOff>
    </xdr:from>
    <xdr:to>
      <xdr:col>18</xdr:col>
      <xdr:colOff>177800</xdr:colOff>
      <xdr:row>36</xdr:row>
      <xdr:rowOff>79405</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021488"/>
          <a:ext cx="698500" cy="111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329222</xdr:rowOff>
    </xdr:from>
    <xdr:to>
      <xdr:col>19</xdr:col>
      <xdr:colOff>38100</xdr:colOff>
      <xdr:row>36</xdr:row>
      <xdr:rowOff>87922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39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98099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7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338122</xdr:rowOff>
    </xdr:from>
    <xdr:to>
      <xdr:col>15</xdr:col>
      <xdr:colOff>101600</xdr:colOff>
      <xdr:row>36</xdr:row>
      <xdr:rowOff>96822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48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106999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71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314005</xdr:rowOff>
    </xdr:from>
    <xdr:to>
      <xdr:col>29</xdr:col>
      <xdr:colOff>177800</xdr:colOff>
      <xdr:row>36</xdr:row>
      <xdr:rowOff>72705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924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286082</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896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319412</xdr:rowOff>
    </xdr:from>
    <xdr:to>
      <xdr:col>26</xdr:col>
      <xdr:colOff>101600</xdr:colOff>
      <xdr:row>36</xdr:row>
      <xdr:rowOff>78112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9297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88289</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698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5090</xdr:rowOff>
    </xdr:from>
    <xdr:to>
      <xdr:col>22</xdr:col>
      <xdr:colOff>165100</xdr:colOff>
      <xdr:row>36</xdr:row>
      <xdr:rowOff>106690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9583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91467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04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17438</xdr:rowOff>
    </xdr:from>
    <xdr:to>
      <xdr:col>19</xdr:col>
      <xdr:colOff>38100</xdr:colOff>
      <xdr:row>36</xdr:row>
      <xdr:rowOff>119038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9706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103815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057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28605</xdr:rowOff>
    </xdr:from>
    <xdr:to>
      <xdr:col>15</xdr:col>
      <xdr:colOff>101600</xdr:colOff>
      <xdr:row>36</xdr:row>
      <xdr:rowOff>130205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9818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114982</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068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沖縄県国頭村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4,512
4,446
194.85
7,294,067
6,797,536
389,120
3,271,679
5,917,627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155789</xdr:rowOff>
    </xdr:from>
    <xdr:to>
      <xdr:col>24</xdr:col>
      <xdr:colOff>62865</xdr:colOff>
      <xdr:row>38</xdr:row>
      <xdr:rowOff>114308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27839"/>
          <a:ext cx="1270" cy="1501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118135</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114308</xdr:rowOff>
    </xdr:from>
    <xdr:to>
      <xdr:col>24</xdr:col>
      <xdr:colOff>152400</xdr:colOff>
      <xdr:row>38</xdr:row>
      <xdr:rowOff>114308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2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102466</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030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155789</xdr:rowOff>
    </xdr:from>
    <xdr:to>
      <xdr:col>24</xdr:col>
      <xdr:colOff>152400</xdr:colOff>
      <xdr:row>29</xdr:row>
      <xdr:rowOff>155789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27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32931</xdr:rowOff>
    </xdr:from>
    <xdr:to>
      <xdr:col>24</xdr:col>
      <xdr:colOff>63500</xdr:colOff>
      <xdr:row>37</xdr:row>
      <xdr:rowOff>43436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376581"/>
          <a:ext cx="838200" cy="1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138339</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39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115462</xdr:rowOff>
    </xdr:from>
    <xdr:to>
      <xdr:col>24</xdr:col>
      <xdr:colOff>114300</xdr:colOff>
      <xdr:row>37</xdr:row>
      <xdr:rowOff>45612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28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43436</xdr:rowOff>
    </xdr:from>
    <xdr:to>
      <xdr:col>19</xdr:col>
      <xdr:colOff>177800</xdr:colOff>
      <xdr:row>37</xdr:row>
      <xdr:rowOff>75068</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387086"/>
          <a:ext cx="889000" cy="3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145288</xdr:rowOff>
    </xdr:from>
    <xdr:to>
      <xdr:col>20</xdr:col>
      <xdr:colOff>38100</xdr:colOff>
      <xdr:row>37</xdr:row>
      <xdr:rowOff>75438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91965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092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75068</xdr:rowOff>
    </xdr:from>
    <xdr:to>
      <xdr:col>15</xdr:col>
      <xdr:colOff>50800</xdr:colOff>
      <xdr:row>37</xdr:row>
      <xdr:rowOff>79304</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418718"/>
          <a:ext cx="889000" cy="4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166147</xdr:rowOff>
    </xdr:from>
    <xdr:to>
      <xdr:col>15</xdr:col>
      <xdr:colOff>101600</xdr:colOff>
      <xdr:row>37</xdr:row>
      <xdr:rowOff>96297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112824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13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79304</xdr:rowOff>
    </xdr:from>
    <xdr:to>
      <xdr:col>10</xdr:col>
      <xdr:colOff>114300</xdr:colOff>
      <xdr:row>37</xdr:row>
      <xdr:rowOff>149750</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422954"/>
          <a:ext cx="889000" cy="70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170567</xdr:rowOff>
    </xdr:from>
    <xdr:to>
      <xdr:col>10</xdr:col>
      <xdr:colOff>165100</xdr:colOff>
      <xdr:row>37</xdr:row>
      <xdr:rowOff>100717</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117244</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1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34714</xdr:rowOff>
    </xdr:from>
    <xdr:to>
      <xdr:col>6</xdr:col>
      <xdr:colOff>38100</xdr:colOff>
      <xdr:row>37</xdr:row>
      <xdr:rowOff>136314</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152841</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15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153581</xdr:rowOff>
    </xdr:from>
    <xdr:to>
      <xdr:col>24</xdr:col>
      <xdr:colOff>114300</xdr:colOff>
      <xdr:row>37</xdr:row>
      <xdr:rowOff>83731</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32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132008</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304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164086</xdr:rowOff>
    </xdr:from>
    <xdr:to>
      <xdr:col>20</xdr:col>
      <xdr:colOff>38100</xdr:colOff>
      <xdr:row>37</xdr:row>
      <xdr:rowOff>94236</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33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85363</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429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24268</xdr:rowOff>
    </xdr:from>
    <xdr:to>
      <xdr:col>15</xdr:col>
      <xdr:colOff>101600</xdr:colOff>
      <xdr:row>37</xdr:row>
      <xdr:rowOff>125868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36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116995</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460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28504</xdr:rowOff>
    </xdr:from>
    <xdr:to>
      <xdr:col>10</xdr:col>
      <xdr:colOff>165100</xdr:colOff>
      <xdr:row>37</xdr:row>
      <xdr:rowOff>130104</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37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121231</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46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98950</xdr:rowOff>
    </xdr:from>
    <xdr:to>
      <xdr:col>6</xdr:col>
      <xdr:colOff>38100</xdr:colOff>
      <xdr:row>38</xdr:row>
      <xdr:rowOff>29101</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44260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20228</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535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9270</xdr:rowOff>
    </xdr:from>
    <xdr:to>
      <xdr:col>24</xdr:col>
      <xdr:colOff>62865</xdr:colOff>
      <xdr:row>57</xdr:row>
      <xdr:rowOff>144040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53220"/>
          <a:ext cx="1270" cy="116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147867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2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144040</xdr:rowOff>
    </xdr:from>
    <xdr:to>
      <xdr:col>24</xdr:col>
      <xdr:colOff>152400</xdr:colOff>
      <xdr:row>57</xdr:row>
      <xdr:rowOff>144040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16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127397</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84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9270</xdr:rowOff>
    </xdr:from>
    <xdr:to>
      <xdr:col>24</xdr:col>
      <xdr:colOff>152400</xdr:colOff>
      <xdr:row>51</xdr:row>
      <xdr:rowOff>9270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5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45684</xdr:rowOff>
    </xdr:from>
    <xdr:to>
      <xdr:col>24</xdr:col>
      <xdr:colOff>63500</xdr:colOff>
      <xdr:row>57</xdr:row>
      <xdr:rowOff>57439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818334"/>
          <a:ext cx="838200" cy="1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167930</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597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145053</xdr:rowOff>
    </xdr:from>
    <xdr:to>
      <xdr:col>24</xdr:col>
      <xdr:colOff>114300</xdr:colOff>
      <xdr:row>57</xdr:row>
      <xdr:rowOff>75203</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74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57439</xdr:rowOff>
    </xdr:from>
    <xdr:to>
      <xdr:col>19</xdr:col>
      <xdr:colOff>177800</xdr:colOff>
      <xdr:row>57</xdr:row>
      <xdr:rowOff>64589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830089"/>
          <a:ext cx="889000" cy="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154837</xdr:rowOff>
    </xdr:from>
    <xdr:to>
      <xdr:col>20</xdr:col>
      <xdr:colOff>38100</xdr:colOff>
      <xdr:row>57</xdr:row>
      <xdr:rowOff>84987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101514</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53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42849</xdr:rowOff>
    </xdr:from>
    <xdr:to>
      <xdr:col>15</xdr:col>
      <xdr:colOff>50800</xdr:colOff>
      <xdr:row>57</xdr:row>
      <xdr:rowOff>64589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9815499"/>
          <a:ext cx="889000" cy="2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3532</xdr:rowOff>
    </xdr:from>
    <xdr:to>
      <xdr:col>15</xdr:col>
      <xdr:colOff>101600</xdr:colOff>
      <xdr:row>57</xdr:row>
      <xdr:rowOff>105132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77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121659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55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38233</xdr:rowOff>
    </xdr:from>
    <xdr:to>
      <xdr:col>10</xdr:col>
      <xdr:colOff>114300</xdr:colOff>
      <xdr:row>57</xdr:row>
      <xdr:rowOff>42849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810883"/>
          <a:ext cx="889000" cy="4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166033</xdr:rowOff>
    </xdr:from>
    <xdr:to>
      <xdr:col>10</xdr:col>
      <xdr:colOff>165100</xdr:colOff>
      <xdr:row>57</xdr:row>
      <xdr:rowOff>96183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6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87310</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859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160573</xdr:rowOff>
    </xdr:from>
    <xdr:to>
      <xdr:col>6</xdr:col>
      <xdr:colOff>38100</xdr:colOff>
      <xdr:row>57</xdr:row>
      <xdr:rowOff>90723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6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81850</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854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166334</xdr:rowOff>
    </xdr:from>
    <xdr:to>
      <xdr:col>24</xdr:col>
      <xdr:colOff>114300</xdr:colOff>
      <xdr:row>57</xdr:row>
      <xdr:rowOff>96484</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76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123480</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724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6639</xdr:rowOff>
    </xdr:from>
    <xdr:to>
      <xdr:col>20</xdr:col>
      <xdr:colOff>38100</xdr:colOff>
      <xdr:row>57</xdr:row>
      <xdr:rowOff>108239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77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99366</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872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13789</xdr:rowOff>
    </xdr:from>
    <xdr:to>
      <xdr:col>15</xdr:col>
      <xdr:colOff>101600</xdr:colOff>
      <xdr:row>57</xdr:row>
      <xdr:rowOff>115389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8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106516</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879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163499</xdr:rowOff>
    </xdr:from>
    <xdr:to>
      <xdr:col>10</xdr:col>
      <xdr:colOff>165100</xdr:colOff>
      <xdr:row>57</xdr:row>
      <xdr:rowOff>93649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6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110176</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53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158883</xdr:rowOff>
    </xdr:from>
    <xdr:to>
      <xdr:col>6</xdr:col>
      <xdr:colOff>38100</xdr:colOff>
      <xdr:row>57</xdr:row>
      <xdr:rowOff>89033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6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105560</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53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106836</xdr:rowOff>
    </xdr:from>
    <xdr:to>
      <xdr:col>24</xdr:col>
      <xdr:colOff>62865</xdr:colOff>
      <xdr:row>78</xdr:row>
      <xdr:rowOff>137711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79786"/>
          <a:ext cx="1270" cy="123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4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53513</xdr:rowOff>
    </xdr:from>
    <xdr:ext cx="599010"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55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106836</xdr:rowOff>
    </xdr:from>
    <xdr:to>
      <xdr:col>24</xdr:col>
      <xdr:colOff>152400</xdr:colOff>
      <xdr:row>71</xdr:row>
      <xdr:rowOff>106836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7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32130</xdr:rowOff>
    </xdr:from>
    <xdr:to>
      <xdr:col>24</xdr:col>
      <xdr:colOff>63500</xdr:colOff>
      <xdr:row>78</xdr:row>
      <xdr:rowOff>41695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3405230"/>
          <a:ext cx="838200" cy="9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152655</xdr:rowOff>
    </xdr:from>
    <xdr:ext cx="534377"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82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129778</xdr:rowOff>
    </xdr:from>
    <xdr:to>
      <xdr:col>24</xdr:col>
      <xdr:colOff>114300</xdr:colOff>
      <xdr:row>78</xdr:row>
      <xdr:rowOff>59928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33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32130</xdr:rowOff>
    </xdr:from>
    <xdr:to>
      <xdr:col>19</xdr:col>
      <xdr:colOff>177800</xdr:colOff>
      <xdr:row>78</xdr:row>
      <xdr:rowOff>79674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405230"/>
          <a:ext cx="889000" cy="4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130697</xdr:rowOff>
    </xdr:from>
    <xdr:to>
      <xdr:col>20</xdr:col>
      <xdr:colOff>38100</xdr:colOff>
      <xdr:row>78</xdr:row>
      <xdr:rowOff>60847</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33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77374</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30111" y="1310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58868</xdr:rowOff>
    </xdr:from>
    <xdr:to>
      <xdr:col>15</xdr:col>
      <xdr:colOff>50800</xdr:colOff>
      <xdr:row>78</xdr:row>
      <xdr:rowOff>79674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019300" y="13431968"/>
          <a:ext cx="889000" cy="20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137282</xdr:rowOff>
    </xdr:from>
    <xdr:to>
      <xdr:col>15</xdr:col>
      <xdr:colOff>101600</xdr:colOff>
      <xdr:row>78</xdr:row>
      <xdr:rowOff>67432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83959</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41111" y="1311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58868</xdr:rowOff>
    </xdr:from>
    <xdr:to>
      <xdr:col>10</xdr:col>
      <xdr:colOff>114300</xdr:colOff>
      <xdr:row>78</xdr:row>
      <xdr:rowOff>113877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431968"/>
          <a:ext cx="889000" cy="55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155510</xdr:rowOff>
    </xdr:from>
    <xdr:to>
      <xdr:col>10</xdr:col>
      <xdr:colOff>165100</xdr:colOff>
      <xdr:row>78</xdr:row>
      <xdr:rowOff>85660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102187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52111" y="1313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166218</xdr:rowOff>
    </xdr:from>
    <xdr:to>
      <xdr:col>6</xdr:col>
      <xdr:colOff>38100</xdr:colOff>
      <xdr:row>78</xdr:row>
      <xdr:rowOff>96368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112895</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63111" y="1314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162345</xdr:rowOff>
    </xdr:from>
    <xdr:to>
      <xdr:col>24</xdr:col>
      <xdr:colOff>114300</xdr:colOff>
      <xdr:row>78</xdr:row>
      <xdr:rowOff>92495</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36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108206</xdr:rowOff>
    </xdr:from>
    <xdr:ext cx="534377"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0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152780</xdr:rowOff>
    </xdr:from>
    <xdr:to>
      <xdr:col>20</xdr:col>
      <xdr:colOff>38100</xdr:colOff>
      <xdr:row>78</xdr:row>
      <xdr:rowOff>82930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35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74057</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30111" y="1344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28874</xdr:rowOff>
    </xdr:from>
    <xdr:to>
      <xdr:col>15</xdr:col>
      <xdr:colOff>101600</xdr:colOff>
      <xdr:row>78</xdr:row>
      <xdr:rowOff>130474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40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121601</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41111" y="13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8068</xdr:rowOff>
    </xdr:from>
    <xdr:to>
      <xdr:col>10</xdr:col>
      <xdr:colOff>165100</xdr:colOff>
      <xdr:row>78</xdr:row>
      <xdr:rowOff>109668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38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100795</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52111" y="1347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63077</xdr:rowOff>
    </xdr:from>
    <xdr:to>
      <xdr:col>6</xdr:col>
      <xdr:colOff>38100</xdr:colOff>
      <xdr:row>78</xdr:row>
      <xdr:rowOff>164677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43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155804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52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a:extLst>
            <a:ext uri="{FF2B5EF4-FFF2-40B4-BE49-F238E27FC236}">
              <a16:creationId xmlns:a16="http://schemas.microsoft.com/office/drawing/2014/main" id="{00000000-0008-0000-06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128902</xdr:rowOff>
    </xdr:from>
    <xdr:to>
      <xdr:col>24</xdr:col>
      <xdr:colOff>62865</xdr:colOff>
      <xdr:row>98</xdr:row>
      <xdr:rowOff>68872</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flipV="1">
          <a:off x="4633595" y="15559402"/>
          <a:ext cx="1270" cy="131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72699</xdr:rowOff>
    </xdr:from>
    <xdr:ext cx="534377" cy="259045"/>
    <xdr:sp macro="" textlink="">
      <xdr:nvSpPr>
        <xdr:cNvPr id="223" name="扶助費最小値テキスト">
          <a:extLst>
            <a:ext uri="{FF2B5EF4-FFF2-40B4-BE49-F238E27FC236}">
              <a16:creationId xmlns:a16="http://schemas.microsoft.com/office/drawing/2014/main" id="{00000000-0008-0000-0600-0000DF000000}"/>
            </a:ext>
          </a:extLst>
        </xdr:cNvPr>
        <xdr:cNvSpPr txBox="1"/>
      </xdr:nvSpPr>
      <xdr:spPr>
        <a:xfrm>
          <a:off x="4686300" y="1687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68872</xdr:rowOff>
    </xdr:from>
    <xdr:to>
      <xdr:col>24</xdr:col>
      <xdr:colOff>152400</xdr:colOff>
      <xdr:row>98</xdr:row>
      <xdr:rowOff>68872</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687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75579</xdr:rowOff>
    </xdr:from>
    <xdr:ext cx="599010" cy="259045"/>
    <xdr:sp macro="" textlink="">
      <xdr:nvSpPr>
        <xdr:cNvPr id="225" name="扶助費最大値テキスト">
          <a:extLst>
            <a:ext uri="{FF2B5EF4-FFF2-40B4-BE49-F238E27FC236}">
              <a16:creationId xmlns:a16="http://schemas.microsoft.com/office/drawing/2014/main" id="{00000000-0008-0000-0600-0000E1000000}"/>
            </a:ext>
          </a:extLst>
        </xdr:cNvPr>
        <xdr:cNvSpPr txBox="1"/>
      </xdr:nvSpPr>
      <xdr:spPr>
        <a:xfrm>
          <a:off x="4686300" y="1533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128902</xdr:rowOff>
    </xdr:from>
    <xdr:to>
      <xdr:col>24</xdr:col>
      <xdr:colOff>152400</xdr:colOff>
      <xdr:row>90</xdr:row>
      <xdr:rowOff>128902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5559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64171</xdr:rowOff>
    </xdr:from>
    <xdr:to>
      <xdr:col>24</xdr:col>
      <xdr:colOff>63500</xdr:colOff>
      <xdr:row>95</xdr:row>
      <xdr:rowOff>3950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3797300" y="16180471"/>
          <a:ext cx="838200" cy="11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132562</xdr:rowOff>
    </xdr:from>
    <xdr:ext cx="534377" cy="259045"/>
    <xdr:sp macro="" textlink="">
      <xdr:nvSpPr>
        <xdr:cNvPr id="228" name="扶助費平均値テキスト">
          <a:extLst>
            <a:ext uri="{FF2B5EF4-FFF2-40B4-BE49-F238E27FC236}">
              <a16:creationId xmlns:a16="http://schemas.microsoft.com/office/drawing/2014/main" id="{00000000-0008-0000-0600-0000E4000000}"/>
            </a:ext>
          </a:extLst>
        </xdr:cNvPr>
        <xdr:cNvSpPr txBox="1"/>
      </xdr:nvSpPr>
      <xdr:spPr>
        <a:xfrm>
          <a:off x="4686300" y="16248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154135</xdr:rowOff>
    </xdr:from>
    <xdr:to>
      <xdr:col>24</xdr:col>
      <xdr:colOff>114300</xdr:colOff>
      <xdr:row>95</xdr:row>
      <xdr:rowOff>84285</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45847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56001</xdr:rowOff>
    </xdr:from>
    <xdr:to>
      <xdr:col>19</xdr:col>
      <xdr:colOff>177800</xdr:colOff>
      <xdr:row>95</xdr:row>
      <xdr:rowOff>3950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2908300" y="16172301"/>
          <a:ext cx="889000" cy="119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31544</xdr:rowOff>
    </xdr:from>
    <xdr:to>
      <xdr:col>20</xdr:col>
      <xdr:colOff>38100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3746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124271</xdr:rowOff>
    </xdr:from>
    <xdr:ext cx="534377"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3530111" y="1641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56001</xdr:rowOff>
    </xdr:from>
    <xdr:to>
      <xdr:col>15</xdr:col>
      <xdr:colOff>50800</xdr:colOff>
      <xdr:row>96</xdr:row>
      <xdr:rowOff>18549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019300" y="16172301"/>
          <a:ext cx="889000" cy="30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143428</xdr:rowOff>
    </xdr:from>
    <xdr:to>
      <xdr:col>15</xdr:col>
      <xdr:colOff>101600</xdr:colOff>
      <xdr:row>95</xdr:row>
      <xdr:rowOff>73578</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2857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64705</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2641111" y="1635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18549</xdr:rowOff>
    </xdr:from>
    <xdr:to>
      <xdr:col>10</xdr:col>
      <xdr:colOff>114300</xdr:colOff>
      <xdr:row>96</xdr:row>
      <xdr:rowOff>19548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1130300" y="16477749"/>
          <a:ext cx="889000" cy="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99507</xdr:rowOff>
    </xdr:from>
    <xdr:to>
      <xdr:col>10</xdr:col>
      <xdr:colOff>165100</xdr:colOff>
      <xdr:row>96</xdr:row>
      <xdr:rowOff>29657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968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46184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1752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129384</xdr:rowOff>
    </xdr:from>
    <xdr:to>
      <xdr:col>6</xdr:col>
      <xdr:colOff>38100</xdr:colOff>
      <xdr:row>96</xdr:row>
      <xdr:rowOff>59534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079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76061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863111" y="161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13371</xdr:rowOff>
    </xdr:from>
    <xdr:to>
      <xdr:col>24</xdr:col>
      <xdr:colOff>114300</xdr:colOff>
      <xdr:row>94</xdr:row>
      <xdr:rowOff>114971</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4584700" y="1612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36248</xdr:rowOff>
    </xdr:from>
    <xdr:ext cx="599010" cy="259045"/>
    <xdr:sp macro="" textlink="">
      <xdr:nvSpPr>
        <xdr:cNvPr id="247" name="扶助費該当値テキスト">
          <a:extLst>
            <a:ext uri="{FF2B5EF4-FFF2-40B4-BE49-F238E27FC236}">
              <a16:creationId xmlns:a16="http://schemas.microsoft.com/office/drawing/2014/main" id="{00000000-0008-0000-0600-0000F7000000}"/>
            </a:ext>
          </a:extLst>
        </xdr:cNvPr>
        <xdr:cNvSpPr txBox="1"/>
      </xdr:nvSpPr>
      <xdr:spPr>
        <a:xfrm>
          <a:off x="4686300" y="15981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124600</xdr:rowOff>
    </xdr:from>
    <xdr:to>
      <xdr:col>20</xdr:col>
      <xdr:colOff>38100</xdr:colOff>
      <xdr:row>95</xdr:row>
      <xdr:rowOff>54750</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3746500" y="162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71277</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530111" y="1601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5201</xdr:rowOff>
    </xdr:from>
    <xdr:to>
      <xdr:col>15</xdr:col>
      <xdr:colOff>101600</xdr:colOff>
      <xdr:row>94</xdr:row>
      <xdr:rowOff>106801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2857500" y="1612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123328</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608795" y="15896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139199</xdr:rowOff>
    </xdr:from>
    <xdr:to>
      <xdr:col>10</xdr:col>
      <xdr:colOff>165100</xdr:colOff>
      <xdr:row>96</xdr:row>
      <xdr:rowOff>69349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968500" y="1642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60476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52111" y="1651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140198</xdr:rowOff>
    </xdr:from>
    <xdr:to>
      <xdr:col>6</xdr:col>
      <xdr:colOff>38100</xdr:colOff>
      <xdr:row>96</xdr:row>
      <xdr:rowOff>70348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079500" y="1642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61475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63111" y="1652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111777</xdr:rowOff>
    </xdr:from>
    <xdr:ext cx="685572"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5918428" y="5598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168927</xdr:rowOff>
    </xdr:from>
    <xdr:ext cx="685572"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918428" y="5140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補助費等グラフ枠">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58567</xdr:rowOff>
    </xdr:from>
    <xdr:to>
      <xdr:col>54</xdr:col>
      <xdr:colOff>189865</xdr:colOff>
      <xdr:row>38</xdr:row>
      <xdr:rowOff>62333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flipV="1">
          <a:off x="10475595" y="5202067"/>
          <a:ext cx="1270" cy="1375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66160</xdr:rowOff>
    </xdr:from>
    <xdr:ext cx="534377" cy="259045"/>
    <xdr:sp macro="" textlink="">
      <xdr:nvSpPr>
        <xdr:cNvPr id="278" name="補助費等最小値テキスト">
          <a:extLst>
            <a:ext uri="{FF2B5EF4-FFF2-40B4-BE49-F238E27FC236}">
              <a16:creationId xmlns:a16="http://schemas.microsoft.com/office/drawing/2014/main" id="{00000000-0008-0000-0600-000016010000}"/>
            </a:ext>
          </a:extLst>
        </xdr:cNvPr>
        <xdr:cNvSpPr txBox="1"/>
      </xdr:nvSpPr>
      <xdr:spPr>
        <a:xfrm>
          <a:off x="10528300" y="658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62333</xdr:rowOff>
    </xdr:from>
    <xdr:to>
      <xdr:col>55</xdr:col>
      <xdr:colOff>88900</xdr:colOff>
      <xdr:row>38</xdr:row>
      <xdr:rowOff>62333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657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5244</xdr:rowOff>
    </xdr:from>
    <xdr:ext cx="690189" cy="259045"/>
    <xdr:sp macro="" textlink="">
      <xdr:nvSpPr>
        <xdr:cNvPr id="280" name="補助費等最大値テキスト">
          <a:extLst>
            <a:ext uri="{FF2B5EF4-FFF2-40B4-BE49-F238E27FC236}">
              <a16:creationId xmlns:a16="http://schemas.microsoft.com/office/drawing/2014/main" id="{00000000-0008-0000-0600-000018010000}"/>
            </a:ext>
          </a:extLst>
        </xdr:cNvPr>
        <xdr:cNvSpPr txBox="1"/>
      </xdr:nvSpPr>
      <xdr:spPr>
        <a:xfrm>
          <a:off x="10528300" y="4977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58567</xdr:rowOff>
    </xdr:from>
    <xdr:to>
      <xdr:col>55</xdr:col>
      <xdr:colOff>88900</xdr:colOff>
      <xdr:row>30</xdr:row>
      <xdr:rowOff>58567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5202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153732</xdr:rowOff>
    </xdr:from>
    <xdr:to>
      <xdr:col>55</xdr:col>
      <xdr:colOff>0</xdr:colOff>
      <xdr:row>37</xdr:row>
      <xdr:rowOff>154812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9639300" y="6497382"/>
          <a:ext cx="838200" cy="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61823</xdr:rowOff>
    </xdr:from>
    <xdr:ext cx="599010" cy="259045"/>
    <xdr:sp macro="" textlink="">
      <xdr:nvSpPr>
        <xdr:cNvPr id="283" name="補助費等平均値テキスト">
          <a:extLst>
            <a:ext uri="{FF2B5EF4-FFF2-40B4-BE49-F238E27FC236}">
              <a16:creationId xmlns:a16="http://schemas.microsoft.com/office/drawing/2014/main" id="{00000000-0008-0000-0600-00001B010000}"/>
            </a:ext>
          </a:extLst>
        </xdr:cNvPr>
        <xdr:cNvSpPr txBox="1"/>
      </xdr:nvSpPr>
      <xdr:spPr>
        <a:xfrm>
          <a:off x="10528300" y="6234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38946</xdr:rowOff>
    </xdr:from>
    <xdr:to>
      <xdr:col>55</xdr:col>
      <xdr:colOff>50800</xdr:colOff>
      <xdr:row>37</xdr:row>
      <xdr:rowOff>140546</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10426700" y="6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153732</xdr:rowOff>
    </xdr:from>
    <xdr:to>
      <xdr:col>50</xdr:col>
      <xdr:colOff>114300</xdr:colOff>
      <xdr:row>38</xdr:row>
      <xdr:rowOff>5179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8750300" y="6497382"/>
          <a:ext cx="889000" cy="2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48564</xdr:rowOff>
    </xdr:from>
    <xdr:to>
      <xdr:col>50</xdr:col>
      <xdr:colOff>165100</xdr:colOff>
      <xdr:row>37</xdr:row>
      <xdr:rowOff>150164</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9588500" y="639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166691</xdr:rowOff>
    </xdr:from>
    <xdr:ext cx="599010"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9339795" y="616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69012</xdr:rowOff>
    </xdr:from>
    <xdr:to>
      <xdr:col>45</xdr:col>
      <xdr:colOff>177800</xdr:colOff>
      <xdr:row>38</xdr:row>
      <xdr:rowOff>5179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7861300" y="6412662"/>
          <a:ext cx="889000" cy="107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63066</xdr:rowOff>
    </xdr:from>
    <xdr:to>
      <xdr:col>46</xdr:col>
      <xdr:colOff>38100</xdr:colOff>
      <xdr:row>37</xdr:row>
      <xdr:rowOff>164666</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8699500" y="64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9743</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8450795" y="6181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69012</xdr:rowOff>
    </xdr:from>
    <xdr:to>
      <xdr:col>41</xdr:col>
      <xdr:colOff>50800</xdr:colOff>
      <xdr:row>38</xdr:row>
      <xdr:rowOff>10039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6972300" y="6412662"/>
          <a:ext cx="889000" cy="11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133264</xdr:rowOff>
    </xdr:from>
    <xdr:to>
      <xdr:col>41</xdr:col>
      <xdr:colOff>101600</xdr:colOff>
      <xdr:row>37</xdr:row>
      <xdr:rowOff>63414</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7810500" y="630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79941</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7561795" y="6080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84081</xdr:rowOff>
    </xdr:from>
    <xdr:to>
      <xdr:col>36</xdr:col>
      <xdr:colOff>165100</xdr:colOff>
      <xdr:row>38</xdr:row>
      <xdr:rowOff>14232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6921500" y="64277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30758</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6672795" y="6202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104012</xdr:rowOff>
    </xdr:from>
    <xdr:to>
      <xdr:col>55</xdr:col>
      <xdr:colOff>50800</xdr:colOff>
      <xdr:row>38</xdr:row>
      <xdr:rowOff>34162</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10426700" y="644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18939</xdr:rowOff>
    </xdr:from>
    <xdr:ext cx="599010" cy="259045"/>
    <xdr:sp macro="" textlink="">
      <xdr:nvSpPr>
        <xdr:cNvPr id="302" name="補助費等該当値テキスト">
          <a:extLst>
            <a:ext uri="{FF2B5EF4-FFF2-40B4-BE49-F238E27FC236}">
              <a16:creationId xmlns:a16="http://schemas.microsoft.com/office/drawing/2014/main" id="{00000000-0008-0000-0600-00002E010000}"/>
            </a:ext>
          </a:extLst>
        </xdr:cNvPr>
        <xdr:cNvSpPr txBox="1"/>
      </xdr:nvSpPr>
      <xdr:spPr>
        <a:xfrm>
          <a:off x="10528300" y="6362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102932</xdr:rowOff>
    </xdr:from>
    <xdr:to>
      <xdr:col>50</xdr:col>
      <xdr:colOff>165100</xdr:colOff>
      <xdr:row>38</xdr:row>
      <xdr:rowOff>33082</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9588500" y="644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24209</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39795" y="6539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125829</xdr:rowOff>
    </xdr:from>
    <xdr:to>
      <xdr:col>46</xdr:col>
      <xdr:colOff>38100</xdr:colOff>
      <xdr:row>38</xdr:row>
      <xdr:rowOff>55980</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8699500" y="646947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47106</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6562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18212</xdr:rowOff>
    </xdr:from>
    <xdr:to>
      <xdr:col>41</xdr:col>
      <xdr:colOff>101600</xdr:colOff>
      <xdr:row>37</xdr:row>
      <xdr:rowOff>119812</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7810500" y="636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110939</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6454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130689</xdr:rowOff>
    </xdr:from>
    <xdr:to>
      <xdr:col>36</xdr:col>
      <xdr:colOff>165100</xdr:colOff>
      <xdr:row>38</xdr:row>
      <xdr:rowOff>60839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6921500" y="647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51966</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6567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6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普通建設事業費グラフ枠">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94975</xdr:rowOff>
    </xdr:from>
    <xdr:to>
      <xdr:col>54</xdr:col>
      <xdr:colOff>189865</xdr:colOff>
      <xdr:row>58</xdr:row>
      <xdr:rowOff>130861</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flipV="1">
          <a:off x="10475595" y="8667475"/>
          <a:ext cx="1270" cy="1407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134688</xdr:rowOff>
    </xdr:from>
    <xdr:ext cx="534377" cy="259045"/>
    <xdr:sp macro="" textlink="">
      <xdr:nvSpPr>
        <xdr:cNvPr id="333" name="普通建設事業費最小値テキスト">
          <a:extLst>
            <a:ext uri="{FF2B5EF4-FFF2-40B4-BE49-F238E27FC236}">
              <a16:creationId xmlns:a16="http://schemas.microsoft.com/office/drawing/2014/main" id="{00000000-0008-0000-0600-00004D010000}"/>
            </a:ext>
          </a:extLst>
        </xdr:cNvPr>
        <xdr:cNvSpPr txBox="1"/>
      </xdr:nvSpPr>
      <xdr:spPr>
        <a:xfrm>
          <a:off x="10528300" y="1007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130861</xdr:rowOff>
    </xdr:from>
    <xdr:to>
      <xdr:col>55</xdr:col>
      <xdr:colOff>88900</xdr:colOff>
      <xdr:row>58</xdr:row>
      <xdr:rowOff>130861</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1007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41652</xdr:rowOff>
    </xdr:from>
    <xdr:ext cx="690189" cy="259045"/>
    <xdr:sp macro="" textlink="">
      <xdr:nvSpPr>
        <xdr:cNvPr id="335" name="普通建設事業費最大値テキスト">
          <a:extLst>
            <a:ext uri="{FF2B5EF4-FFF2-40B4-BE49-F238E27FC236}">
              <a16:creationId xmlns:a16="http://schemas.microsoft.com/office/drawing/2014/main" id="{00000000-0008-0000-0600-00004F010000}"/>
            </a:ext>
          </a:extLst>
        </xdr:cNvPr>
        <xdr:cNvSpPr txBox="1"/>
      </xdr:nvSpPr>
      <xdr:spPr>
        <a:xfrm>
          <a:off x="10528300" y="84427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94975</xdr:rowOff>
    </xdr:from>
    <xdr:to>
      <xdr:col>55</xdr:col>
      <xdr:colOff>88900</xdr:colOff>
      <xdr:row>50</xdr:row>
      <xdr:rowOff>94975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8667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67235</xdr:rowOff>
    </xdr:from>
    <xdr:to>
      <xdr:col>55</xdr:col>
      <xdr:colOff>0</xdr:colOff>
      <xdr:row>58</xdr:row>
      <xdr:rowOff>94255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9639300" y="10011335"/>
          <a:ext cx="838200" cy="27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168219</xdr:rowOff>
    </xdr:from>
    <xdr:ext cx="599010" cy="259045"/>
    <xdr:sp macro="" textlink="">
      <xdr:nvSpPr>
        <xdr:cNvPr id="338" name="普通建設事業費平均値テキスト">
          <a:extLst>
            <a:ext uri="{FF2B5EF4-FFF2-40B4-BE49-F238E27FC236}">
              <a16:creationId xmlns:a16="http://schemas.microsoft.com/office/drawing/2014/main" id="{00000000-0008-0000-0600-000052010000}"/>
            </a:ext>
          </a:extLst>
        </xdr:cNvPr>
        <xdr:cNvSpPr txBox="1"/>
      </xdr:nvSpPr>
      <xdr:spPr>
        <a:xfrm>
          <a:off x="10528300" y="99408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18342</xdr:rowOff>
    </xdr:from>
    <xdr:to>
      <xdr:col>55</xdr:col>
      <xdr:colOff>50800</xdr:colOff>
      <xdr:row>58</xdr:row>
      <xdr:rowOff>119942</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10426700" y="996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61071</xdr:rowOff>
    </xdr:from>
    <xdr:to>
      <xdr:col>50</xdr:col>
      <xdr:colOff>114300</xdr:colOff>
      <xdr:row>58</xdr:row>
      <xdr:rowOff>94255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8750300" y="10005171"/>
          <a:ext cx="889000" cy="33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21213</xdr:rowOff>
    </xdr:from>
    <xdr:to>
      <xdr:col>50</xdr:col>
      <xdr:colOff>165100</xdr:colOff>
      <xdr:row>58</xdr:row>
      <xdr:rowOff>122813</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9588500" y="99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139340</xdr:rowOff>
    </xdr:from>
    <xdr:ext cx="599010"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9339795" y="974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40744</xdr:rowOff>
    </xdr:from>
    <xdr:to>
      <xdr:col>45</xdr:col>
      <xdr:colOff>177800</xdr:colOff>
      <xdr:row>58</xdr:row>
      <xdr:rowOff>61071</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7861300" y="9984844"/>
          <a:ext cx="889000" cy="20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5989</xdr:rowOff>
    </xdr:from>
    <xdr:to>
      <xdr:col>46</xdr:col>
      <xdr:colOff>38100</xdr:colOff>
      <xdr:row>58</xdr:row>
      <xdr:rowOff>107589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8699500" y="995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124116</xdr:rowOff>
    </xdr:from>
    <xdr:ext cx="599010"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8450795" y="9725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40744</xdr:rowOff>
    </xdr:from>
    <xdr:to>
      <xdr:col>41</xdr:col>
      <xdr:colOff>50800</xdr:colOff>
      <xdr:row>58</xdr:row>
      <xdr:rowOff>75155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6972300" y="9984844"/>
          <a:ext cx="889000" cy="34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12925</xdr:rowOff>
    </xdr:from>
    <xdr:to>
      <xdr:col>41</xdr:col>
      <xdr:colOff>101600</xdr:colOff>
      <xdr:row>58</xdr:row>
      <xdr:rowOff>114525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7810500" y="995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105652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7561795" y="100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16448</xdr:rowOff>
    </xdr:from>
    <xdr:to>
      <xdr:col>36</xdr:col>
      <xdr:colOff>165100</xdr:colOff>
      <xdr:row>58</xdr:row>
      <xdr:rowOff>118048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6921500" y="99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134575</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672795" y="9735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16435</xdr:rowOff>
    </xdr:from>
    <xdr:to>
      <xdr:col>55</xdr:col>
      <xdr:colOff>50800</xdr:colOff>
      <xdr:row>58</xdr:row>
      <xdr:rowOff>118035</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10426700" y="996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147262</xdr:rowOff>
    </xdr:from>
    <xdr:ext cx="599010" cy="259045"/>
    <xdr:sp macro="" textlink="">
      <xdr:nvSpPr>
        <xdr:cNvPr id="357" name="普通建設事業費該当値テキスト">
          <a:extLst>
            <a:ext uri="{FF2B5EF4-FFF2-40B4-BE49-F238E27FC236}">
              <a16:creationId xmlns:a16="http://schemas.microsoft.com/office/drawing/2014/main" id="{00000000-0008-0000-0600-000065010000}"/>
            </a:ext>
          </a:extLst>
        </xdr:cNvPr>
        <xdr:cNvSpPr txBox="1"/>
      </xdr:nvSpPr>
      <xdr:spPr>
        <a:xfrm>
          <a:off x="10528300" y="9748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43455</xdr:rowOff>
    </xdr:from>
    <xdr:to>
      <xdr:col>50</xdr:col>
      <xdr:colOff>165100</xdr:colOff>
      <xdr:row>58</xdr:row>
      <xdr:rowOff>145055</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9588500" y="998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136182</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39795" y="10080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10271</xdr:rowOff>
    </xdr:from>
    <xdr:to>
      <xdr:col>46</xdr:col>
      <xdr:colOff>38100</xdr:colOff>
      <xdr:row>58</xdr:row>
      <xdr:rowOff>111871</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8699500" y="995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102998</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50795" y="10047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161394</xdr:rowOff>
    </xdr:from>
    <xdr:to>
      <xdr:col>41</xdr:col>
      <xdr:colOff>101600</xdr:colOff>
      <xdr:row>58</xdr:row>
      <xdr:rowOff>91544</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7810500" y="993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108071</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61795" y="9709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24355</xdr:rowOff>
    </xdr:from>
    <xdr:to>
      <xdr:col>36</xdr:col>
      <xdr:colOff>165100</xdr:colOff>
      <xdr:row>58</xdr:row>
      <xdr:rowOff>125955</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6921500" y="996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117082</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672795" y="10061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a:extLst>
            <a:ext uri="{FF2B5EF4-FFF2-40B4-BE49-F238E27FC236}">
              <a16:creationId xmlns:a16="http://schemas.microsoft.com/office/drawing/2014/main" id="{00000000-0008-0000-0600-00007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37676</xdr:rowOff>
    </xdr:from>
    <xdr:to>
      <xdr:col>54</xdr:col>
      <xdr:colOff>189865</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flipV="1">
          <a:off x="10475595" y="12039176"/>
          <a:ext cx="1270" cy="147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88" name="普通建設事業費 （ うち新規整備　）最小値テキスト">
          <a:extLst>
            <a:ext uri="{FF2B5EF4-FFF2-40B4-BE49-F238E27FC236}">
              <a16:creationId xmlns:a16="http://schemas.microsoft.com/office/drawing/2014/main" id="{00000000-0008-0000-0600-000084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155803</xdr:rowOff>
    </xdr:from>
    <xdr:ext cx="690189" cy="259045"/>
    <xdr:sp macro="" textlink="">
      <xdr:nvSpPr>
        <xdr:cNvPr id="390" name="普通建設事業費 （ うち新規整備　）最大値テキスト">
          <a:extLst>
            <a:ext uri="{FF2B5EF4-FFF2-40B4-BE49-F238E27FC236}">
              <a16:creationId xmlns:a16="http://schemas.microsoft.com/office/drawing/2014/main" id="{00000000-0008-0000-0600-000086010000}"/>
            </a:ext>
          </a:extLst>
        </xdr:cNvPr>
        <xdr:cNvSpPr txBox="1"/>
      </xdr:nvSpPr>
      <xdr:spPr>
        <a:xfrm>
          <a:off x="10528300" y="118144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37676</xdr:rowOff>
    </xdr:from>
    <xdr:to>
      <xdr:col>55</xdr:col>
      <xdr:colOff>88900</xdr:colOff>
      <xdr:row>70</xdr:row>
      <xdr:rowOff>37676</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203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117500</xdr:rowOff>
    </xdr:from>
    <xdr:to>
      <xdr:col>55</xdr:col>
      <xdr:colOff>0</xdr:colOff>
      <xdr:row>78</xdr:row>
      <xdr:rowOff>46948</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9639300" y="13319150"/>
          <a:ext cx="838200" cy="100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131515</xdr:rowOff>
    </xdr:from>
    <xdr:ext cx="599010" cy="259045"/>
    <xdr:sp macro="" textlink="">
      <xdr:nvSpPr>
        <xdr:cNvPr id="393" name="普通建設事業費 （ うち新規整備　）平均値テキスト">
          <a:extLst>
            <a:ext uri="{FF2B5EF4-FFF2-40B4-BE49-F238E27FC236}">
              <a16:creationId xmlns:a16="http://schemas.microsoft.com/office/drawing/2014/main" id="{00000000-0008-0000-0600-000089010000}"/>
            </a:ext>
          </a:extLst>
        </xdr:cNvPr>
        <xdr:cNvSpPr txBox="1"/>
      </xdr:nvSpPr>
      <xdr:spPr>
        <a:xfrm>
          <a:off x="10528300" y="133331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153088</xdr:rowOff>
    </xdr:from>
    <xdr:to>
      <xdr:col>55</xdr:col>
      <xdr:colOff>50800</xdr:colOff>
      <xdr:row>78</xdr:row>
      <xdr:rowOff>83238</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10426700" y="13354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157735</xdr:rowOff>
    </xdr:from>
    <xdr:to>
      <xdr:col>50</xdr:col>
      <xdr:colOff>114300</xdr:colOff>
      <xdr:row>78</xdr:row>
      <xdr:rowOff>46948</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8750300" y="13359385"/>
          <a:ext cx="889000" cy="60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170669</xdr:rowOff>
    </xdr:from>
    <xdr:to>
      <xdr:col>50</xdr:col>
      <xdr:colOff>165100</xdr:colOff>
      <xdr:row>78</xdr:row>
      <xdr:rowOff>100819</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9588500" y="1337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91946</xdr:rowOff>
    </xdr:from>
    <xdr:ext cx="534377"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9372111" y="1346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157735</xdr:rowOff>
    </xdr:from>
    <xdr:to>
      <xdr:col>45</xdr:col>
      <xdr:colOff>177800</xdr:colOff>
      <xdr:row>78</xdr:row>
      <xdr:rowOff>53079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7861300" y="13359385"/>
          <a:ext cx="889000" cy="6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133486</xdr:rowOff>
    </xdr:from>
    <xdr:to>
      <xdr:col>46</xdr:col>
      <xdr:colOff>38100</xdr:colOff>
      <xdr:row>78</xdr:row>
      <xdr:rowOff>63636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8699500" y="1333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54763</xdr:rowOff>
    </xdr:from>
    <xdr:ext cx="599010"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8450795" y="13427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111020</xdr:rowOff>
    </xdr:from>
    <xdr:to>
      <xdr:col>41</xdr:col>
      <xdr:colOff>50800</xdr:colOff>
      <xdr:row>78</xdr:row>
      <xdr:rowOff>53079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972300" y="13312670"/>
          <a:ext cx="889000" cy="113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153397</xdr:rowOff>
    </xdr:from>
    <xdr:to>
      <xdr:col>41</xdr:col>
      <xdr:colOff>101600</xdr:colOff>
      <xdr:row>78</xdr:row>
      <xdr:rowOff>83547</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810500" y="133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100074</xdr:rowOff>
    </xdr:from>
    <xdr:ext cx="599010"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7561795" y="13130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148467</xdr:rowOff>
    </xdr:from>
    <xdr:to>
      <xdr:col>36</xdr:col>
      <xdr:colOff>165100</xdr:colOff>
      <xdr:row>78</xdr:row>
      <xdr:rowOff>78617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6921500" y="1335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69744</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672795" y="13442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66700</xdr:rowOff>
    </xdr:from>
    <xdr:to>
      <xdr:col>55</xdr:col>
      <xdr:colOff>50800</xdr:colOff>
      <xdr:row>77</xdr:row>
      <xdr:rowOff>168300</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10426700" y="1326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89577</xdr:rowOff>
    </xdr:from>
    <xdr:ext cx="599010" cy="259045"/>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10528300" y="13119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167598</xdr:rowOff>
    </xdr:from>
    <xdr:to>
      <xdr:col>50</xdr:col>
      <xdr:colOff>165100</xdr:colOff>
      <xdr:row>78</xdr:row>
      <xdr:rowOff>97748</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9588500" y="1336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114275</xdr:rowOff>
    </xdr:from>
    <xdr:ext cx="59901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39795" y="13144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106935</xdr:rowOff>
    </xdr:from>
    <xdr:to>
      <xdr:col>46</xdr:col>
      <xdr:colOff>38100</xdr:colOff>
      <xdr:row>78</xdr:row>
      <xdr:rowOff>37085</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8699500" y="1330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53612</xdr:rowOff>
    </xdr:from>
    <xdr:ext cx="59901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50795" y="13083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2279</xdr:rowOff>
    </xdr:from>
    <xdr:to>
      <xdr:col>41</xdr:col>
      <xdr:colOff>101600</xdr:colOff>
      <xdr:row>78</xdr:row>
      <xdr:rowOff>103879</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7810500" y="1337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95006</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46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60220</xdr:rowOff>
    </xdr:from>
    <xdr:to>
      <xdr:col>36</xdr:col>
      <xdr:colOff>165100</xdr:colOff>
      <xdr:row>77</xdr:row>
      <xdr:rowOff>161820</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6921500" y="1326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6897</xdr:rowOff>
    </xdr:from>
    <xdr:ext cx="59901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672795" y="13037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1" name="普通建設事業費 （ うち更新整備　）グラフ枠">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50667</xdr:rowOff>
    </xdr:from>
    <xdr:to>
      <xdr:col>54</xdr:col>
      <xdr:colOff>189865</xdr:colOff>
      <xdr:row>98</xdr:row>
      <xdr:rowOff>137643</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flipV="1">
          <a:off x="10475595" y="15652617"/>
          <a:ext cx="1270" cy="1287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155297</xdr:rowOff>
    </xdr:from>
    <xdr:ext cx="469744" cy="259045"/>
    <xdr:sp macro="" textlink="">
      <xdr:nvSpPr>
        <xdr:cNvPr id="443" name="普通建設事業費 （ うち更新整備　）最小値テキスト">
          <a:extLst>
            <a:ext uri="{FF2B5EF4-FFF2-40B4-BE49-F238E27FC236}">
              <a16:creationId xmlns:a16="http://schemas.microsoft.com/office/drawing/2014/main" id="{00000000-0008-0000-0600-0000BB010000}"/>
            </a:ext>
          </a:extLst>
        </xdr:cNvPr>
        <xdr:cNvSpPr txBox="1"/>
      </xdr:nvSpPr>
      <xdr:spPr>
        <a:xfrm>
          <a:off x="10528300" y="1695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137643</xdr:rowOff>
    </xdr:from>
    <xdr:to>
      <xdr:col>55</xdr:col>
      <xdr:colOff>88900</xdr:colOff>
      <xdr:row>98</xdr:row>
      <xdr:rowOff>137643</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10388600" y="1693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168794</xdr:rowOff>
    </xdr:from>
    <xdr:ext cx="690189" cy="259045"/>
    <xdr:sp macro="" textlink="">
      <xdr:nvSpPr>
        <xdr:cNvPr id="445" name="普通建設事業費 （ うち更新整備　）最大値テキスト">
          <a:extLst>
            <a:ext uri="{FF2B5EF4-FFF2-40B4-BE49-F238E27FC236}">
              <a16:creationId xmlns:a16="http://schemas.microsoft.com/office/drawing/2014/main" id="{00000000-0008-0000-0600-0000BD010000}"/>
            </a:ext>
          </a:extLst>
        </xdr:cNvPr>
        <xdr:cNvSpPr txBox="1"/>
      </xdr:nvSpPr>
      <xdr:spPr>
        <a:xfrm>
          <a:off x="10528300" y="154278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50667</xdr:rowOff>
    </xdr:from>
    <xdr:to>
      <xdr:col>55</xdr:col>
      <xdr:colOff>88900</xdr:colOff>
      <xdr:row>91</xdr:row>
      <xdr:rowOff>50667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565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116818</xdr:rowOff>
    </xdr:from>
    <xdr:to>
      <xdr:col>55</xdr:col>
      <xdr:colOff>0</xdr:colOff>
      <xdr:row>98</xdr:row>
      <xdr:rowOff>122213</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9639300" y="16918918"/>
          <a:ext cx="8382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72747</xdr:rowOff>
    </xdr:from>
    <xdr:ext cx="599010" cy="259045"/>
    <xdr:sp macro="" textlink="">
      <xdr:nvSpPr>
        <xdr:cNvPr id="448" name="普通建設事業費 （ うち更新整備　）平均値テキスト">
          <a:extLst>
            <a:ext uri="{FF2B5EF4-FFF2-40B4-BE49-F238E27FC236}">
              <a16:creationId xmlns:a16="http://schemas.microsoft.com/office/drawing/2014/main" id="{00000000-0008-0000-0600-0000C0010000}"/>
            </a:ext>
          </a:extLst>
        </xdr:cNvPr>
        <xdr:cNvSpPr txBox="1"/>
      </xdr:nvSpPr>
      <xdr:spPr>
        <a:xfrm>
          <a:off x="10528300" y="167033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49870</xdr:rowOff>
    </xdr:from>
    <xdr:to>
      <xdr:col>55</xdr:col>
      <xdr:colOff>50800</xdr:colOff>
      <xdr:row>98</xdr:row>
      <xdr:rowOff>151470</xdr:rowOff>
    </xdr:to>
    <xdr:sp macro="" textlink="">
      <xdr:nvSpPr>
        <xdr:cNvPr id="449" name="フローチャート: 判断 448">
          <a:extLst>
            <a:ext uri="{FF2B5EF4-FFF2-40B4-BE49-F238E27FC236}">
              <a16:creationId xmlns:a16="http://schemas.microsoft.com/office/drawing/2014/main" id="{00000000-0008-0000-0600-0000C1010000}"/>
            </a:ext>
          </a:extLst>
        </xdr:cNvPr>
        <xdr:cNvSpPr/>
      </xdr:nvSpPr>
      <xdr:spPr>
        <a:xfrm>
          <a:off x="10426700" y="1685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101600</xdr:rowOff>
    </xdr:from>
    <xdr:to>
      <xdr:col>50</xdr:col>
      <xdr:colOff>114300</xdr:colOff>
      <xdr:row>98</xdr:row>
      <xdr:rowOff>122213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8750300" y="16903700"/>
          <a:ext cx="889000" cy="20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47182</xdr:rowOff>
    </xdr:from>
    <xdr:to>
      <xdr:col>50</xdr:col>
      <xdr:colOff>165100</xdr:colOff>
      <xdr:row>98</xdr:row>
      <xdr:rowOff>148782</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9588500" y="1684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165309</xdr:rowOff>
    </xdr:from>
    <xdr:ext cx="599010"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9339795" y="16624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62593</xdr:rowOff>
    </xdr:from>
    <xdr:to>
      <xdr:col>45</xdr:col>
      <xdr:colOff>177800</xdr:colOff>
      <xdr:row>98</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7861300" y="16864693"/>
          <a:ext cx="889000" cy="3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46006</xdr:rowOff>
    </xdr:from>
    <xdr:to>
      <xdr:col>46</xdr:col>
      <xdr:colOff>38100</xdr:colOff>
      <xdr:row>98</xdr:row>
      <xdr:rowOff>147606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8699500" y="1684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164133</xdr:rowOff>
    </xdr:from>
    <xdr:ext cx="599010"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8450795" y="16623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62593</xdr:rowOff>
    </xdr:from>
    <xdr:to>
      <xdr:col>41</xdr:col>
      <xdr:colOff>50800</xdr:colOff>
      <xdr:row>98</xdr:row>
      <xdr:rowOff>125864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6972300" y="16864693"/>
          <a:ext cx="889000" cy="6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44569</xdr:rowOff>
    </xdr:from>
    <xdr:to>
      <xdr:col>41</xdr:col>
      <xdr:colOff>101600</xdr:colOff>
      <xdr:row>98</xdr:row>
      <xdr:rowOff>146169</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7810500" y="16846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137296</xdr:rowOff>
    </xdr:from>
    <xdr:ext cx="59901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7561795" y="1693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50019</xdr:rowOff>
    </xdr:from>
    <xdr:to>
      <xdr:col>36</xdr:col>
      <xdr:colOff>165100</xdr:colOff>
      <xdr:row>98</xdr:row>
      <xdr:rowOff>151619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6921500" y="1685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168146</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672795" y="1662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66018</xdr:rowOff>
    </xdr:from>
    <xdr:to>
      <xdr:col>55</xdr:col>
      <xdr:colOff>50800</xdr:colOff>
      <xdr:row>98</xdr:row>
      <xdr:rowOff>167618</xdr:rowOff>
    </xdr:to>
    <xdr:sp macro="" textlink="">
      <xdr:nvSpPr>
        <xdr:cNvPr id="466" name="楕円 465">
          <a:extLst>
            <a:ext uri="{FF2B5EF4-FFF2-40B4-BE49-F238E27FC236}">
              <a16:creationId xmlns:a16="http://schemas.microsoft.com/office/drawing/2014/main" id="{00000000-0008-0000-0600-0000D2010000}"/>
            </a:ext>
          </a:extLst>
        </xdr:cNvPr>
        <xdr:cNvSpPr/>
      </xdr:nvSpPr>
      <xdr:spPr>
        <a:xfrm>
          <a:off x="10426700" y="1686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28296</xdr:rowOff>
    </xdr:from>
    <xdr:ext cx="599010" cy="259045"/>
    <xdr:sp macro="" textlink="">
      <xdr:nvSpPr>
        <xdr:cNvPr id="467" name="普通建設事業費 （ うち更新整備　）該当値テキスト">
          <a:extLst>
            <a:ext uri="{FF2B5EF4-FFF2-40B4-BE49-F238E27FC236}">
              <a16:creationId xmlns:a16="http://schemas.microsoft.com/office/drawing/2014/main" id="{00000000-0008-0000-0600-0000D3010000}"/>
            </a:ext>
          </a:extLst>
        </xdr:cNvPr>
        <xdr:cNvSpPr txBox="1"/>
      </xdr:nvSpPr>
      <xdr:spPr>
        <a:xfrm>
          <a:off x="10528300" y="16830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71413</xdr:rowOff>
    </xdr:from>
    <xdr:to>
      <xdr:col>50</xdr:col>
      <xdr:colOff>165100</xdr:colOff>
      <xdr:row>99</xdr:row>
      <xdr:rowOff>1563</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9588500" y="1687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164140</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96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50800</xdr:rowOff>
    </xdr:from>
    <xdr:to>
      <xdr:col>46</xdr:col>
      <xdr:colOff>38100</xdr:colOff>
      <xdr:row>98</xdr:row>
      <xdr:rowOff>152400</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8699500" y="1685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143527</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50795" y="16945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11793</xdr:rowOff>
    </xdr:from>
    <xdr:to>
      <xdr:col>41</xdr:col>
      <xdr:colOff>101600</xdr:colOff>
      <xdr:row>98</xdr:row>
      <xdr:rowOff>113393</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7810500" y="1681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129920</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589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75064</xdr:rowOff>
    </xdr:from>
    <xdr:to>
      <xdr:col>36</xdr:col>
      <xdr:colOff>165100</xdr:colOff>
      <xdr:row>99</xdr:row>
      <xdr:rowOff>5214</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6921500" y="1687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167791</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96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110157</xdr:rowOff>
    </xdr:from>
    <xdr:to>
      <xdr:col>85</xdr:col>
      <xdr:colOff>126364</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flipV="1">
          <a:off x="16317595" y="5425107"/>
          <a:ext cx="1269" cy="130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a:extLst>
            <a:ext uri="{FF2B5EF4-FFF2-40B4-BE49-F238E27FC236}">
              <a16:creationId xmlns:a16="http://schemas.microsoft.com/office/drawing/2014/main" id="{00000000-0008-0000-0600-0000F4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56834</xdr:rowOff>
    </xdr:from>
    <xdr:ext cx="599010" cy="259045"/>
    <xdr:sp macro="" textlink="">
      <xdr:nvSpPr>
        <xdr:cNvPr id="502" name="災害復旧事業費最大値テキスト">
          <a:extLst>
            <a:ext uri="{FF2B5EF4-FFF2-40B4-BE49-F238E27FC236}">
              <a16:creationId xmlns:a16="http://schemas.microsoft.com/office/drawing/2014/main" id="{00000000-0008-0000-0600-0000F6010000}"/>
            </a:ext>
          </a:extLst>
        </xdr:cNvPr>
        <xdr:cNvSpPr txBox="1"/>
      </xdr:nvSpPr>
      <xdr:spPr>
        <a:xfrm>
          <a:off x="16370300" y="520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110157</xdr:rowOff>
    </xdr:from>
    <xdr:to>
      <xdr:col>86</xdr:col>
      <xdr:colOff>25400</xdr:colOff>
      <xdr:row>31</xdr:row>
      <xdr:rowOff>110157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542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37782</xdr:rowOff>
    </xdr:from>
    <xdr:to>
      <xdr:col>85</xdr:col>
      <xdr:colOff>127000</xdr:colOff>
      <xdr:row>39</xdr:row>
      <xdr:rowOff>38815</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5481300" y="6724332"/>
          <a:ext cx="838200" cy="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112977</xdr:rowOff>
    </xdr:from>
    <xdr:ext cx="534377" cy="259045"/>
    <xdr:sp macro="" textlink="">
      <xdr:nvSpPr>
        <xdr:cNvPr id="505" name="災害復旧事業費平均値テキスト">
          <a:extLst>
            <a:ext uri="{FF2B5EF4-FFF2-40B4-BE49-F238E27FC236}">
              <a16:creationId xmlns:a16="http://schemas.microsoft.com/office/drawing/2014/main" id="{00000000-0008-0000-0600-0000F9010000}"/>
            </a:ext>
          </a:extLst>
        </xdr:cNvPr>
        <xdr:cNvSpPr txBox="1"/>
      </xdr:nvSpPr>
      <xdr:spPr>
        <a:xfrm>
          <a:off x="16370300" y="6456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90100</xdr:rowOff>
    </xdr:from>
    <xdr:to>
      <xdr:col>85</xdr:col>
      <xdr:colOff>177800</xdr:colOff>
      <xdr:row>39</xdr:row>
      <xdr:rowOff>20250</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62687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37782</xdr:rowOff>
    </xdr:from>
    <xdr:to>
      <xdr:col>81</xdr:col>
      <xdr:colOff>50800</xdr:colOff>
      <xdr:row>39</xdr:row>
      <xdr:rowOff>44450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4592300" y="6724332"/>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88222</xdr:rowOff>
    </xdr:from>
    <xdr:to>
      <xdr:col>81</xdr:col>
      <xdr:colOff>101600</xdr:colOff>
      <xdr:row>39</xdr:row>
      <xdr:rowOff>18372</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5430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34899</xdr:rowOff>
    </xdr:from>
    <xdr:ext cx="534377"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5214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84175</xdr:rowOff>
    </xdr:from>
    <xdr:to>
      <xdr:col>76</xdr:col>
      <xdr:colOff>165100</xdr:colOff>
      <xdr:row>39</xdr:row>
      <xdr:rowOff>14325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4541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30852</xdr:rowOff>
    </xdr:from>
    <xdr:ext cx="534377"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4325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31896</xdr:rowOff>
    </xdr:from>
    <xdr:to>
      <xdr:col>71</xdr:col>
      <xdr:colOff>177800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814300" y="6718446"/>
          <a:ext cx="889000" cy="12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66627</xdr:rowOff>
    </xdr:from>
    <xdr:to>
      <xdr:col>72</xdr:col>
      <xdr:colOff>38100</xdr:colOff>
      <xdr:row>38</xdr:row>
      <xdr:rowOff>168227</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3652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13304</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436111" y="635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97480</xdr:rowOff>
    </xdr:from>
    <xdr:to>
      <xdr:col>67</xdr:col>
      <xdr:colOff>101600</xdr:colOff>
      <xdr:row>39</xdr:row>
      <xdr:rowOff>27630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2763500" y="661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44157</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547111" y="638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159465</xdr:rowOff>
    </xdr:from>
    <xdr:to>
      <xdr:col>85</xdr:col>
      <xdr:colOff>177800</xdr:colOff>
      <xdr:row>39</xdr:row>
      <xdr:rowOff>89615</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6268700" y="667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74392</xdr:rowOff>
    </xdr:from>
    <xdr:ext cx="469744" cy="259045"/>
    <xdr:sp macro="" textlink="">
      <xdr:nvSpPr>
        <xdr:cNvPr id="524" name="災害復旧事業費該当値テキスト">
          <a:extLst>
            <a:ext uri="{FF2B5EF4-FFF2-40B4-BE49-F238E27FC236}">
              <a16:creationId xmlns:a16="http://schemas.microsoft.com/office/drawing/2014/main" id="{00000000-0008-0000-0600-00000C020000}"/>
            </a:ext>
          </a:extLst>
        </xdr:cNvPr>
        <xdr:cNvSpPr txBox="1"/>
      </xdr:nvSpPr>
      <xdr:spPr>
        <a:xfrm>
          <a:off x="16370300" y="658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158432</xdr:rowOff>
    </xdr:from>
    <xdr:to>
      <xdr:col>81</xdr:col>
      <xdr:colOff>101600</xdr:colOff>
      <xdr:row>39</xdr:row>
      <xdr:rowOff>88582</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5430500" y="667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79709</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766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152546</xdr:rowOff>
    </xdr:from>
    <xdr:to>
      <xdr:col>67</xdr:col>
      <xdr:colOff>101600</xdr:colOff>
      <xdr:row>39</xdr:row>
      <xdr:rowOff>82696</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2763500" y="666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73823</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760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a:extLst>
            <a:ext uri="{FF2B5EF4-FFF2-40B4-BE49-F238E27FC236}">
              <a16:creationId xmlns:a16="http://schemas.microsoft.com/office/drawing/2014/main" id="{00000000-0008-0000-0600-00002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a:extLst>
            <a:ext uri="{FF2B5EF4-FFF2-40B4-BE49-F238E27FC236}">
              <a16:creationId xmlns:a16="http://schemas.microsoft.com/office/drawing/2014/main" id="{00000000-0008-0000-0600-00002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a:extLst>
            <a:ext uri="{FF2B5EF4-FFF2-40B4-BE49-F238E27FC236}">
              <a16:creationId xmlns:a16="http://schemas.microsoft.com/office/drawing/2014/main" id="{00000000-0008-0000-0600-00002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a:extLst>
            <a:ext uri="{FF2B5EF4-FFF2-40B4-BE49-F238E27FC236}">
              <a16:creationId xmlns:a16="http://schemas.microsoft.com/office/drawing/2014/main" id="{00000000-0008-0000-0600-00002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a:extLst>
            <a:ext uri="{FF2B5EF4-FFF2-40B4-BE49-F238E27FC236}">
              <a16:creationId xmlns:a16="http://schemas.microsoft.com/office/drawing/2014/main" id="{00000000-0008-0000-0600-00003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23636</xdr:rowOff>
    </xdr:from>
    <xdr:to>
      <xdr:col>85</xdr:col>
      <xdr:colOff>126364</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flipV="1">
          <a:off x="16317595" y="12025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06" name="公債費最小値テキスト">
          <a:extLst>
            <a:ext uri="{FF2B5EF4-FFF2-40B4-BE49-F238E27FC236}">
              <a16:creationId xmlns:a16="http://schemas.microsoft.com/office/drawing/2014/main" id="{00000000-0008-0000-0600-00005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141763</xdr:rowOff>
    </xdr:from>
    <xdr:ext cx="599010" cy="259045"/>
    <xdr:sp macro="" textlink="">
      <xdr:nvSpPr>
        <xdr:cNvPr id="608" name="公債費最大値テキスト">
          <a:extLst>
            <a:ext uri="{FF2B5EF4-FFF2-40B4-BE49-F238E27FC236}">
              <a16:creationId xmlns:a16="http://schemas.microsoft.com/office/drawing/2014/main" id="{00000000-0008-0000-0600-000060020000}"/>
            </a:ext>
          </a:extLst>
        </xdr:cNvPr>
        <xdr:cNvSpPr txBox="1"/>
      </xdr:nvSpPr>
      <xdr:spPr>
        <a:xfrm>
          <a:off x="16370300" y="1180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23636</xdr:rowOff>
    </xdr:from>
    <xdr:to>
      <xdr:col>86</xdr:col>
      <xdr:colOff>25400</xdr:colOff>
      <xdr:row>70</xdr:row>
      <xdr:rowOff>23636</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202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84551</xdr:rowOff>
    </xdr:from>
    <xdr:to>
      <xdr:col>85</xdr:col>
      <xdr:colOff>127000</xdr:colOff>
      <xdr:row>77</xdr:row>
      <xdr:rowOff>99152</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5481300" y="13286201"/>
          <a:ext cx="838200" cy="14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14369</xdr:rowOff>
    </xdr:from>
    <xdr:ext cx="599010" cy="259045"/>
    <xdr:sp macro="" textlink="">
      <xdr:nvSpPr>
        <xdr:cNvPr id="611" name="公債費平均値テキスト">
          <a:extLst>
            <a:ext uri="{FF2B5EF4-FFF2-40B4-BE49-F238E27FC236}">
              <a16:creationId xmlns:a16="http://schemas.microsoft.com/office/drawing/2014/main" id="{00000000-0008-0000-0600-000063020000}"/>
            </a:ext>
          </a:extLst>
        </xdr:cNvPr>
        <xdr:cNvSpPr txBox="1"/>
      </xdr:nvSpPr>
      <xdr:spPr>
        <a:xfrm>
          <a:off x="16370300" y="13044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162942</xdr:rowOff>
    </xdr:from>
    <xdr:to>
      <xdr:col>85</xdr:col>
      <xdr:colOff>177800</xdr:colOff>
      <xdr:row>77</xdr:row>
      <xdr:rowOff>93092</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62687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84551</xdr:rowOff>
    </xdr:from>
    <xdr:to>
      <xdr:col>81</xdr:col>
      <xdr:colOff>50800</xdr:colOff>
      <xdr:row>77</xdr:row>
      <xdr:rowOff>115312</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4592300" y="13286201"/>
          <a:ext cx="889000" cy="30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24205</xdr:rowOff>
    </xdr:from>
    <xdr:to>
      <xdr:col>81</xdr:col>
      <xdr:colOff>101600</xdr:colOff>
      <xdr:row>77</xdr:row>
      <xdr:rowOff>125805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5430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142332</xdr:rowOff>
    </xdr:from>
    <xdr:ext cx="59901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5181795" y="1300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115312</xdr:rowOff>
    </xdr:from>
    <xdr:to>
      <xdr:col>76</xdr:col>
      <xdr:colOff>114300</xdr:colOff>
      <xdr:row>77</xdr:row>
      <xdr:rowOff>127214</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3703300" y="13316962"/>
          <a:ext cx="889000" cy="11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51206</xdr:rowOff>
    </xdr:from>
    <xdr:to>
      <xdr:col>76</xdr:col>
      <xdr:colOff>165100</xdr:colOff>
      <xdr:row>77</xdr:row>
      <xdr:rowOff>152806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4541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169333</xdr:rowOff>
    </xdr:from>
    <xdr:ext cx="59901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4292795" y="1302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127214</xdr:rowOff>
    </xdr:from>
    <xdr:to>
      <xdr:col>71</xdr:col>
      <xdr:colOff>177800</xdr:colOff>
      <xdr:row>77</xdr:row>
      <xdr:rowOff>136647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2814300" y="13328864"/>
          <a:ext cx="889000" cy="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46146</xdr:rowOff>
    </xdr:from>
    <xdr:to>
      <xdr:col>72</xdr:col>
      <xdr:colOff>38100</xdr:colOff>
      <xdr:row>77</xdr:row>
      <xdr:rowOff>147746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3652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164273</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3403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20817</xdr:rowOff>
    </xdr:from>
    <xdr:to>
      <xdr:col>67</xdr:col>
      <xdr:colOff>101600</xdr:colOff>
      <xdr:row>77</xdr:row>
      <xdr:rowOff>122417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2763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138944</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2514795" y="1299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48352</xdr:rowOff>
    </xdr:from>
    <xdr:to>
      <xdr:col>85</xdr:col>
      <xdr:colOff>177800</xdr:colOff>
      <xdr:row>77</xdr:row>
      <xdr:rowOff>149952</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6268700" y="1325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26779</xdr:rowOff>
    </xdr:from>
    <xdr:ext cx="599010" cy="259045"/>
    <xdr:sp macro="" textlink="">
      <xdr:nvSpPr>
        <xdr:cNvPr id="630" name="公債費該当値テキスト">
          <a:extLst>
            <a:ext uri="{FF2B5EF4-FFF2-40B4-BE49-F238E27FC236}">
              <a16:creationId xmlns:a16="http://schemas.microsoft.com/office/drawing/2014/main" id="{00000000-0008-0000-0600-000076020000}"/>
            </a:ext>
          </a:extLst>
        </xdr:cNvPr>
        <xdr:cNvSpPr txBox="1"/>
      </xdr:nvSpPr>
      <xdr:spPr>
        <a:xfrm>
          <a:off x="16370300" y="13228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33751</xdr:rowOff>
    </xdr:from>
    <xdr:to>
      <xdr:col>81</xdr:col>
      <xdr:colOff>101600</xdr:colOff>
      <xdr:row>77</xdr:row>
      <xdr:rowOff>135351</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5430500" y="1323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126478</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181795" y="13328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64512</xdr:rowOff>
    </xdr:from>
    <xdr:to>
      <xdr:col>76</xdr:col>
      <xdr:colOff>165100</xdr:colOff>
      <xdr:row>77</xdr:row>
      <xdr:rowOff>166112</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4541500" y="1326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157239</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292795" y="13358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76414</xdr:rowOff>
    </xdr:from>
    <xdr:to>
      <xdr:col>72</xdr:col>
      <xdr:colOff>38100</xdr:colOff>
      <xdr:row>78</xdr:row>
      <xdr:rowOff>6564</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3652500" y="1327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169141</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03795" y="13370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85847</xdr:rowOff>
    </xdr:from>
    <xdr:to>
      <xdr:col>67</xdr:col>
      <xdr:colOff>101600</xdr:colOff>
      <xdr:row>78</xdr:row>
      <xdr:rowOff>15997</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2763500" y="1328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7124</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14795" y="13380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46444</xdr:rowOff>
    </xdr:from>
    <xdr:to>
      <xdr:col>85</xdr:col>
      <xdr:colOff>126364</xdr:colOff>
      <xdr:row>99</xdr:row>
      <xdr:rowOff>39973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6317595" y="15476944"/>
          <a:ext cx="1269" cy="153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43800</xdr:rowOff>
    </xdr:from>
    <xdr:ext cx="469744" cy="259045"/>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6370300" y="1701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39973</xdr:rowOff>
    </xdr:from>
    <xdr:to>
      <xdr:col>86</xdr:col>
      <xdr:colOff>25400</xdr:colOff>
      <xdr:row>99</xdr:row>
      <xdr:rowOff>39973</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7013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164571</xdr:rowOff>
    </xdr:from>
    <xdr:ext cx="690189" cy="259045"/>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6370300" y="15252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46444</xdr:rowOff>
    </xdr:from>
    <xdr:to>
      <xdr:col>86</xdr:col>
      <xdr:colOff>25400</xdr:colOff>
      <xdr:row>90</xdr:row>
      <xdr:rowOff>46444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547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57286</xdr:rowOff>
    </xdr:from>
    <xdr:to>
      <xdr:col>85</xdr:col>
      <xdr:colOff>127000</xdr:colOff>
      <xdr:row>98</xdr:row>
      <xdr:rowOff>76656</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5481300" y="16859386"/>
          <a:ext cx="838200" cy="1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5078</xdr:rowOff>
    </xdr:from>
    <xdr:ext cx="599010" cy="259045"/>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6370300" y="168071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26651</xdr:rowOff>
    </xdr:from>
    <xdr:to>
      <xdr:col>85</xdr:col>
      <xdr:colOff>177800</xdr:colOff>
      <xdr:row>98</xdr:row>
      <xdr:rowOff>128251</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6268700" y="1682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76656</xdr:rowOff>
    </xdr:from>
    <xdr:to>
      <xdr:col>81</xdr:col>
      <xdr:colOff>50800</xdr:colOff>
      <xdr:row>98</xdr:row>
      <xdr:rowOff>96509</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4592300" y="16878756"/>
          <a:ext cx="889000" cy="19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138703</xdr:rowOff>
    </xdr:from>
    <xdr:to>
      <xdr:col>81</xdr:col>
      <xdr:colOff>101600</xdr:colOff>
      <xdr:row>98</xdr:row>
      <xdr:rowOff>68853</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5430500" y="1676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85380</xdr:rowOff>
    </xdr:from>
    <xdr:ext cx="599010"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181795" y="16544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96509</xdr:rowOff>
    </xdr:from>
    <xdr:to>
      <xdr:col>76</xdr:col>
      <xdr:colOff>114300</xdr:colOff>
      <xdr:row>98</xdr:row>
      <xdr:rowOff>155911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3703300" y="16898609"/>
          <a:ext cx="889000" cy="5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50414</xdr:rowOff>
    </xdr:from>
    <xdr:to>
      <xdr:col>76</xdr:col>
      <xdr:colOff>165100</xdr:colOff>
      <xdr:row>97</xdr:row>
      <xdr:rowOff>152014</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4541500" y="166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168541</xdr:rowOff>
    </xdr:from>
    <xdr:ext cx="59901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292795" y="16456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155911</xdr:rowOff>
    </xdr:from>
    <xdr:to>
      <xdr:col>71</xdr:col>
      <xdr:colOff>177800</xdr:colOff>
      <xdr:row>98</xdr:row>
      <xdr:rowOff>165974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2814300" y="16958011"/>
          <a:ext cx="889000" cy="10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69045</xdr:rowOff>
    </xdr:from>
    <xdr:to>
      <xdr:col>72</xdr:col>
      <xdr:colOff>38100</xdr:colOff>
      <xdr:row>98</xdr:row>
      <xdr:rowOff>170645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3652500" y="1687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15722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436111" y="1664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55916</xdr:rowOff>
    </xdr:from>
    <xdr:to>
      <xdr:col>67</xdr:col>
      <xdr:colOff>101600</xdr:colOff>
      <xdr:row>98</xdr:row>
      <xdr:rowOff>157516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2763500" y="1685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2593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547111" y="1663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6486</xdr:rowOff>
    </xdr:from>
    <xdr:to>
      <xdr:col>85</xdr:col>
      <xdr:colOff>177800</xdr:colOff>
      <xdr:row>98</xdr:row>
      <xdr:rowOff>108086</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6268700" y="1680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29363</xdr:rowOff>
    </xdr:from>
    <xdr:ext cx="599010" cy="259045"/>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6370300" y="16660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25856</xdr:rowOff>
    </xdr:from>
    <xdr:to>
      <xdr:col>81</xdr:col>
      <xdr:colOff>101600</xdr:colOff>
      <xdr:row>98</xdr:row>
      <xdr:rowOff>127456</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5430500" y="1682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118583</xdr:rowOff>
    </xdr:from>
    <xdr:ext cx="59901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181795" y="16920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45709</xdr:rowOff>
    </xdr:from>
    <xdr:to>
      <xdr:col>76</xdr:col>
      <xdr:colOff>165100</xdr:colOff>
      <xdr:row>98</xdr:row>
      <xdr:rowOff>147309</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4541500" y="1684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138436</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940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105111</xdr:rowOff>
    </xdr:from>
    <xdr:to>
      <xdr:col>72</xdr:col>
      <xdr:colOff>38100</xdr:colOff>
      <xdr:row>99</xdr:row>
      <xdr:rowOff>35261</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3652500" y="1690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26388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99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115174</xdr:rowOff>
    </xdr:from>
    <xdr:to>
      <xdr:col>67</xdr:col>
      <xdr:colOff>101600</xdr:colOff>
      <xdr:row>99</xdr:row>
      <xdr:rowOff>45324</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2763500" y="1691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36451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701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55368</xdr:rowOff>
    </xdr:from>
    <xdr:to>
      <xdr:col>116</xdr:col>
      <xdr:colOff>62864</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198868"/>
          <a:ext cx="1269" cy="158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110953</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97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2045</xdr:rowOff>
    </xdr:from>
    <xdr:ext cx="599010"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497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55368</xdr:rowOff>
    </xdr:from>
    <xdr:to>
      <xdr:col>116</xdr:col>
      <xdr:colOff>152400</xdr:colOff>
      <xdr:row>30</xdr:row>
      <xdr:rowOff>55368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1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28403</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543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5526</xdr:rowOff>
    </xdr:from>
    <xdr:to>
      <xdr:col>116</xdr:col>
      <xdr:colOff>114300</xdr:colOff>
      <xdr:row>39</xdr:row>
      <xdr:rowOff>107126</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6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37748</xdr:rowOff>
    </xdr:from>
    <xdr:to>
      <xdr:col>112</xdr:col>
      <xdr:colOff>38100</xdr:colOff>
      <xdr:row>39</xdr:row>
      <xdr:rowOff>139348</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72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155875</xdr:rowOff>
    </xdr:from>
    <xdr:ext cx="378565"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134017" y="649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33013</xdr:rowOff>
    </xdr:from>
    <xdr:to>
      <xdr:col>107</xdr:col>
      <xdr:colOff>101600</xdr:colOff>
      <xdr:row>39</xdr:row>
      <xdr:rowOff>134613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71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151140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49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29094</xdr:rowOff>
    </xdr:from>
    <xdr:to>
      <xdr:col>102</xdr:col>
      <xdr:colOff>165100</xdr:colOff>
      <xdr:row>39</xdr:row>
      <xdr:rowOff>130694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71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147221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490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27755</xdr:rowOff>
    </xdr:from>
    <xdr:to>
      <xdr:col>98</xdr:col>
      <xdr:colOff>38100</xdr:colOff>
      <xdr:row>39</xdr:row>
      <xdr:rowOff>129355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7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145882</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48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155403</xdr:rowOff>
    </xdr:from>
    <xdr:ext cx="249299"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670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10884</xdr:rowOff>
    </xdr:from>
    <xdr:to>
      <xdr:col>116</xdr:col>
      <xdr:colOff>62864</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22159595" y="8926284"/>
          <a:ext cx="1269" cy="1157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168358</xdr:rowOff>
    </xdr:from>
    <xdr:ext cx="249299" cy="259045"/>
    <xdr:sp macro="" textlink="">
      <xdr:nvSpPr>
        <xdr:cNvPr id="777" name="貸付金最小値テキスト">
          <a:extLst>
            <a:ext uri="{FF2B5EF4-FFF2-40B4-BE49-F238E27FC236}">
              <a16:creationId xmlns:a16="http://schemas.microsoft.com/office/drawing/2014/main" id="{00000000-0008-0000-0600-000009030000}"/>
            </a:ext>
          </a:extLst>
        </xdr:cNvPr>
        <xdr:cNvSpPr txBox="1"/>
      </xdr:nvSpPr>
      <xdr:spPr>
        <a:xfrm>
          <a:off x="22212300" y="10112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129011</xdr:rowOff>
    </xdr:from>
    <xdr:ext cx="599010" cy="259045"/>
    <xdr:sp macro="" textlink="">
      <xdr:nvSpPr>
        <xdr:cNvPr id="779" name="貸付金最大値テキスト">
          <a:extLst>
            <a:ext uri="{FF2B5EF4-FFF2-40B4-BE49-F238E27FC236}">
              <a16:creationId xmlns:a16="http://schemas.microsoft.com/office/drawing/2014/main" id="{00000000-0008-0000-0600-00000B030000}"/>
            </a:ext>
          </a:extLst>
        </xdr:cNvPr>
        <xdr:cNvSpPr txBox="1"/>
      </xdr:nvSpPr>
      <xdr:spPr>
        <a:xfrm>
          <a:off x="22212300" y="870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10884</xdr:rowOff>
    </xdr:from>
    <xdr:to>
      <xdr:col>116</xdr:col>
      <xdr:colOff>152400</xdr:colOff>
      <xdr:row>52</xdr:row>
      <xdr:rowOff>10884</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892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85808</xdr:rowOff>
    </xdr:from>
    <xdr:ext cx="469744" cy="259045"/>
    <xdr:sp macro="" textlink="">
      <xdr:nvSpPr>
        <xdr:cNvPr id="782" name="貸付金平均値テキスト">
          <a:extLst>
            <a:ext uri="{FF2B5EF4-FFF2-40B4-BE49-F238E27FC236}">
              <a16:creationId xmlns:a16="http://schemas.microsoft.com/office/drawing/2014/main" id="{00000000-0008-0000-0600-00000E030000}"/>
            </a:ext>
          </a:extLst>
        </xdr:cNvPr>
        <xdr:cNvSpPr txBox="1"/>
      </xdr:nvSpPr>
      <xdr:spPr>
        <a:xfrm>
          <a:off x="22212300" y="9858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62931</xdr:rowOff>
    </xdr:from>
    <xdr:to>
      <xdr:col>116</xdr:col>
      <xdr:colOff>114300</xdr:colOff>
      <xdr:row>58</xdr:row>
      <xdr:rowOff>164531</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2110700" y="1000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68971</xdr:rowOff>
    </xdr:from>
    <xdr:to>
      <xdr:col>112</xdr:col>
      <xdr:colOff>38100</xdr:colOff>
      <xdr:row>58</xdr:row>
      <xdr:rowOff>170571</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1272500" y="1001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15648</xdr:rowOff>
    </xdr:from>
    <xdr:ext cx="469744"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1088428" y="978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71879</xdr:rowOff>
    </xdr:from>
    <xdr:to>
      <xdr:col>107</xdr:col>
      <xdr:colOff>101600</xdr:colOff>
      <xdr:row>59</xdr:row>
      <xdr:rowOff>2029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0383500" y="100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18556</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199428" y="979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58624</xdr:rowOff>
    </xdr:from>
    <xdr:to>
      <xdr:col>102</xdr:col>
      <xdr:colOff>165100</xdr:colOff>
      <xdr:row>58</xdr:row>
      <xdr:rowOff>160224</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9494500" y="1000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5301</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9310428" y="977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62584</xdr:rowOff>
    </xdr:from>
    <xdr:to>
      <xdr:col>98</xdr:col>
      <xdr:colOff>38100</xdr:colOff>
      <xdr:row>58</xdr:row>
      <xdr:rowOff>164184</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8605500" y="1000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9261</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421428" y="9781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41358</xdr:rowOff>
    </xdr:from>
    <xdr:ext cx="249299" cy="259045"/>
    <xdr:sp macro="" textlink="">
      <xdr:nvSpPr>
        <xdr:cNvPr id="801" name="貸付金該当値テキスト">
          <a:extLst>
            <a:ext uri="{FF2B5EF4-FFF2-40B4-BE49-F238E27FC236}">
              <a16:creationId xmlns:a16="http://schemas.microsoft.com/office/drawing/2014/main" id="{00000000-0008-0000-0600-000021030000}"/>
            </a:ext>
          </a:extLst>
        </xdr:cNvPr>
        <xdr:cNvSpPr txBox="1"/>
      </xdr:nvSpPr>
      <xdr:spPr>
        <a:xfrm>
          <a:off x="22212300" y="9985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152081</xdr:rowOff>
    </xdr:from>
    <xdr:to>
      <xdr:col>116</xdr:col>
      <xdr:colOff>62864</xdr:colOff>
      <xdr:row>78</xdr:row>
      <xdr:rowOff>169807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2159595" y="12153581"/>
          <a:ext cx="1269" cy="1389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2184</xdr:rowOff>
    </xdr:from>
    <xdr:ext cx="534377" cy="259045"/>
    <xdr:sp macro="" textlink="">
      <xdr:nvSpPr>
        <xdr:cNvPr id="836" name="繰出金最小値テキスト">
          <a:extLst>
            <a:ext uri="{FF2B5EF4-FFF2-40B4-BE49-F238E27FC236}">
              <a16:creationId xmlns:a16="http://schemas.microsoft.com/office/drawing/2014/main" id="{00000000-0008-0000-0600-000044030000}"/>
            </a:ext>
          </a:extLst>
        </xdr:cNvPr>
        <xdr:cNvSpPr txBox="1"/>
      </xdr:nvSpPr>
      <xdr:spPr>
        <a:xfrm>
          <a:off x="22212300" y="1354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169807</xdr:rowOff>
    </xdr:from>
    <xdr:to>
      <xdr:col>116</xdr:col>
      <xdr:colOff>152400</xdr:colOff>
      <xdr:row>78</xdr:row>
      <xdr:rowOff>169807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354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98758</xdr:rowOff>
    </xdr:from>
    <xdr:ext cx="599010" cy="259045"/>
    <xdr:sp macro="" textlink="">
      <xdr:nvSpPr>
        <xdr:cNvPr id="838" name="繰出金最大値テキスト">
          <a:extLst>
            <a:ext uri="{FF2B5EF4-FFF2-40B4-BE49-F238E27FC236}">
              <a16:creationId xmlns:a16="http://schemas.microsoft.com/office/drawing/2014/main" id="{00000000-0008-0000-0600-000046030000}"/>
            </a:ext>
          </a:extLst>
        </xdr:cNvPr>
        <xdr:cNvSpPr txBox="1"/>
      </xdr:nvSpPr>
      <xdr:spPr>
        <a:xfrm>
          <a:off x="22212300" y="1192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152081</xdr:rowOff>
    </xdr:from>
    <xdr:to>
      <xdr:col>116</xdr:col>
      <xdr:colOff>152400</xdr:colOff>
      <xdr:row>70</xdr:row>
      <xdr:rowOff>152081</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215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132590</xdr:rowOff>
    </xdr:from>
    <xdr:to>
      <xdr:col>116</xdr:col>
      <xdr:colOff>63500</xdr:colOff>
      <xdr:row>78</xdr:row>
      <xdr:rowOff>1282</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1323300" y="13334240"/>
          <a:ext cx="838200" cy="4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156184</xdr:rowOff>
    </xdr:from>
    <xdr:ext cx="599010" cy="259045"/>
    <xdr:sp macro="" textlink="">
      <xdr:nvSpPr>
        <xdr:cNvPr id="841" name="繰出金平均値テキスト">
          <a:extLst>
            <a:ext uri="{FF2B5EF4-FFF2-40B4-BE49-F238E27FC236}">
              <a16:creationId xmlns:a16="http://schemas.microsoft.com/office/drawing/2014/main" id="{00000000-0008-0000-0600-000049030000}"/>
            </a:ext>
          </a:extLst>
        </xdr:cNvPr>
        <xdr:cNvSpPr txBox="1"/>
      </xdr:nvSpPr>
      <xdr:spPr>
        <a:xfrm>
          <a:off x="22212300" y="13014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133307</xdr:rowOff>
    </xdr:from>
    <xdr:to>
      <xdr:col>116</xdr:col>
      <xdr:colOff>114300</xdr:colOff>
      <xdr:row>77</xdr:row>
      <xdr:rowOff>63457</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2110700" y="1316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117545</xdr:rowOff>
    </xdr:from>
    <xdr:to>
      <xdr:col>111</xdr:col>
      <xdr:colOff>177800</xdr:colOff>
      <xdr:row>78</xdr:row>
      <xdr:rowOff>1282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0434300" y="13319195"/>
          <a:ext cx="889000" cy="55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109105</xdr:rowOff>
    </xdr:from>
    <xdr:to>
      <xdr:col>112</xdr:col>
      <xdr:colOff>38100</xdr:colOff>
      <xdr:row>77</xdr:row>
      <xdr:rowOff>39255</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12725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55782</xdr:rowOff>
    </xdr:from>
    <xdr:ext cx="59901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023795" y="12914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117545</xdr:rowOff>
    </xdr:from>
    <xdr:to>
      <xdr:col>107</xdr:col>
      <xdr:colOff>50800</xdr:colOff>
      <xdr:row>78</xdr:row>
      <xdr:rowOff>2273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19545300" y="13319195"/>
          <a:ext cx="889000" cy="5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132471</xdr:rowOff>
    </xdr:from>
    <xdr:to>
      <xdr:col>107</xdr:col>
      <xdr:colOff>101600</xdr:colOff>
      <xdr:row>77</xdr:row>
      <xdr:rowOff>62621</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0383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79148</xdr:rowOff>
    </xdr:from>
    <xdr:ext cx="59901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134795" y="12937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2273</xdr:rowOff>
    </xdr:from>
    <xdr:to>
      <xdr:col>102</xdr:col>
      <xdr:colOff>114300</xdr:colOff>
      <xdr:row>78</xdr:row>
      <xdr:rowOff>37914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8656300" y="13375373"/>
          <a:ext cx="889000" cy="3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157882</xdr:rowOff>
    </xdr:from>
    <xdr:to>
      <xdr:col>102</xdr:col>
      <xdr:colOff>165100</xdr:colOff>
      <xdr:row>77</xdr:row>
      <xdr:rowOff>88032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94945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104559</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245795" y="1296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159913</xdr:rowOff>
    </xdr:from>
    <xdr:to>
      <xdr:col>98</xdr:col>
      <xdr:colOff>38100</xdr:colOff>
      <xdr:row>77</xdr:row>
      <xdr:rowOff>90063</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8605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106590</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356795" y="1296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81790</xdr:rowOff>
    </xdr:from>
    <xdr:to>
      <xdr:col>116</xdr:col>
      <xdr:colOff>114300</xdr:colOff>
      <xdr:row>78</xdr:row>
      <xdr:rowOff>11940</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2110700" y="1328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60217</xdr:rowOff>
    </xdr:from>
    <xdr:ext cx="534377" cy="259045"/>
    <xdr:sp macro="" textlink="">
      <xdr:nvSpPr>
        <xdr:cNvPr id="860" name="繰出金該当値テキスト">
          <a:extLst>
            <a:ext uri="{FF2B5EF4-FFF2-40B4-BE49-F238E27FC236}">
              <a16:creationId xmlns:a16="http://schemas.microsoft.com/office/drawing/2014/main" id="{00000000-0008-0000-0600-00005C030000}"/>
            </a:ext>
          </a:extLst>
        </xdr:cNvPr>
        <xdr:cNvSpPr txBox="1"/>
      </xdr:nvSpPr>
      <xdr:spPr>
        <a:xfrm>
          <a:off x="22212300" y="13261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121932</xdr:rowOff>
    </xdr:from>
    <xdr:to>
      <xdr:col>112</xdr:col>
      <xdr:colOff>38100</xdr:colOff>
      <xdr:row>78</xdr:row>
      <xdr:rowOff>52082</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1272500" y="1332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43209</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341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66745</xdr:rowOff>
    </xdr:from>
    <xdr:to>
      <xdr:col>107</xdr:col>
      <xdr:colOff>101600</xdr:colOff>
      <xdr:row>77</xdr:row>
      <xdr:rowOff>168345</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0383500" y="1326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159472</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36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122923</xdr:rowOff>
    </xdr:from>
    <xdr:to>
      <xdr:col>102</xdr:col>
      <xdr:colOff>165100</xdr:colOff>
      <xdr:row>78</xdr:row>
      <xdr:rowOff>53073</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9494500" y="1332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44200</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3417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158564</xdr:rowOff>
    </xdr:from>
    <xdr:to>
      <xdr:col>98</xdr:col>
      <xdr:colOff>38100</xdr:colOff>
      <xdr:row>78</xdr:row>
      <xdr:rowOff>88714</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8605500" y="1336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79841</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452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id="{00000000-0008-0000-0600-00007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id="{00000000-0008-0000-0600-00007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id="{00000000-0008-0000-0600-00007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id="{00000000-0008-0000-0600-00008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性質別決算においては、普通建設事業費が昨年度を上回っている。その中でも、新規整備が増額となっておりくいなエコ・スポレク公園施設機能強化事業が要因となっている。また、扶助費についても、子育て施策の拡充により、前年度を上回った。積立金については、余剰金を活用し今後の財政状況を見据え、財政調整基金及び減債基金へ積み立てをおこな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沖縄県国頭村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4,512
4,446
194.85
7,294,067
6,797,536
389,120
3,271,679
5,917,627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63335</xdr:rowOff>
    </xdr:from>
    <xdr:to>
      <xdr:col>24</xdr:col>
      <xdr:colOff>62865</xdr:colOff>
      <xdr:row>38</xdr:row>
      <xdr:rowOff>100317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06835"/>
          <a:ext cx="1270" cy="14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104144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100317</xdr:rowOff>
    </xdr:from>
    <xdr:to>
      <xdr:col>24</xdr:col>
      <xdr:colOff>152400</xdr:colOff>
      <xdr:row>38</xdr:row>
      <xdr:rowOff>100317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15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10012</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8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120,013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63335</xdr:rowOff>
    </xdr:from>
    <xdr:to>
      <xdr:col>24</xdr:col>
      <xdr:colOff>152400</xdr:colOff>
      <xdr:row>30</xdr:row>
      <xdr:rowOff>63335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30315</xdr:rowOff>
    </xdr:from>
    <xdr:to>
      <xdr:col>24</xdr:col>
      <xdr:colOff>63500</xdr:colOff>
      <xdr:row>38</xdr:row>
      <xdr:rowOff>34772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545415"/>
          <a:ext cx="838200" cy="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81551</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53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58674</xdr:rowOff>
    </xdr:from>
    <xdr:to>
      <xdr:col>24</xdr:col>
      <xdr:colOff>114300</xdr:colOff>
      <xdr:row>37</xdr:row>
      <xdr:rowOff>160274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0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34772</xdr:rowOff>
    </xdr:from>
    <xdr:to>
      <xdr:col>19</xdr:col>
      <xdr:colOff>177800</xdr:colOff>
      <xdr:row>38</xdr:row>
      <xdr:rowOff>42291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549872"/>
          <a:ext cx="889000" cy="7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73457</xdr:rowOff>
    </xdr:from>
    <xdr:to>
      <xdr:col>20</xdr:col>
      <xdr:colOff>38100</xdr:colOff>
      <xdr:row>38</xdr:row>
      <xdr:rowOff>3607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1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20134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9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42291</xdr:rowOff>
    </xdr:from>
    <xdr:to>
      <xdr:col>15</xdr:col>
      <xdr:colOff>50800</xdr:colOff>
      <xdr:row>38</xdr:row>
      <xdr:rowOff>42570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557391"/>
          <a:ext cx="889000" cy="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92621</xdr:rowOff>
    </xdr:from>
    <xdr:to>
      <xdr:col>15</xdr:col>
      <xdr:colOff>101600</xdr:colOff>
      <xdr:row>38</xdr:row>
      <xdr:rowOff>22771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3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39298</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21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36995</xdr:rowOff>
    </xdr:from>
    <xdr:to>
      <xdr:col>10</xdr:col>
      <xdr:colOff>114300</xdr:colOff>
      <xdr:row>38</xdr:row>
      <xdr:rowOff>42570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552095"/>
          <a:ext cx="889000" cy="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92380</xdr:rowOff>
    </xdr:from>
    <xdr:to>
      <xdr:col>10</xdr:col>
      <xdr:colOff>165100</xdr:colOff>
      <xdr:row>38</xdr:row>
      <xdr:rowOff>22530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3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39057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21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82461</xdr:rowOff>
    </xdr:from>
    <xdr:to>
      <xdr:col>6</xdr:col>
      <xdr:colOff>38100</xdr:colOff>
      <xdr:row>38</xdr:row>
      <xdr:rowOff>12612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261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29138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20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150965</xdr:rowOff>
    </xdr:from>
    <xdr:to>
      <xdr:col>24</xdr:col>
      <xdr:colOff>114300</xdr:colOff>
      <xdr:row>38</xdr:row>
      <xdr:rowOff>81114</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946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65892</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409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155423</xdr:rowOff>
    </xdr:from>
    <xdr:to>
      <xdr:col>20</xdr:col>
      <xdr:colOff>38100</xdr:colOff>
      <xdr:row>38</xdr:row>
      <xdr:rowOff>85573</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9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76699</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59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162941</xdr:rowOff>
    </xdr:from>
    <xdr:to>
      <xdr:col>15</xdr:col>
      <xdr:colOff>101600</xdr:colOff>
      <xdr:row>38</xdr:row>
      <xdr:rowOff>93091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50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84218</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9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163220</xdr:rowOff>
    </xdr:from>
    <xdr:to>
      <xdr:col>10</xdr:col>
      <xdr:colOff>165100</xdr:colOff>
      <xdr:row>38</xdr:row>
      <xdr:rowOff>93370</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50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84497</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9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157645</xdr:rowOff>
    </xdr:from>
    <xdr:to>
      <xdr:col>6</xdr:col>
      <xdr:colOff>38100</xdr:colOff>
      <xdr:row>38</xdr:row>
      <xdr:rowOff>87795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50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78922</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59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81776</xdr:rowOff>
    </xdr:from>
    <xdr:to>
      <xdr:col>24</xdr:col>
      <xdr:colOff>62865</xdr:colOff>
      <xdr:row>58</xdr:row>
      <xdr:rowOff>113180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54276"/>
          <a:ext cx="1270" cy="1403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117007</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61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113180</xdr:rowOff>
    </xdr:from>
    <xdr:to>
      <xdr:col>24</xdr:col>
      <xdr:colOff>152400</xdr:colOff>
      <xdr:row>58</xdr:row>
      <xdr:rowOff>113180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5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28453</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295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6,253,387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81776</xdr:rowOff>
    </xdr:from>
    <xdr:to>
      <xdr:col>24</xdr:col>
      <xdr:colOff>152400</xdr:colOff>
      <xdr:row>50</xdr:row>
      <xdr:rowOff>81776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54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62630</xdr:rowOff>
    </xdr:from>
    <xdr:to>
      <xdr:col>24</xdr:col>
      <xdr:colOff>63500</xdr:colOff>
      <xdr:row>58</xdr:row>
      <xdr:rowOff>64547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10006730"/>
          <a:ext cx="838200" cy="1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12035</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84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160608</xdr:rowOff>
    </xdr:from>
    <xdr:to>
      <xdr:col>24</xdr:col>
      <xdr:colOff>114300</xdr:colOff>
      <xdr:row>58</xdr:row>
      <xdr:rowOff>90758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3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62630</xdr:rowOff>
    </xdr:from>
    <xdr:to>
      <xdr:col>19</xdr:col>
      <xdr:colOff>177800</xdr:colOff>
      <xdr:row>58</xdr:row>
      <xdr:rowOff>66587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10006730"/>
          <a:ext cx="889000" cy="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155189</xdr:rowOff>
    </xdr:from>
    <xdr:to>
      <xdr:col>20</xdr:col>
      <xdr:colOff>38100</xdr:colOff>
      <xdr:row>58</xdr:row>
      <xdr:rowOff>85339</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101866</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70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14766</xdr:rowOff>
    </xdr:from>
    <xdr:to>
      <xdr:col>15</xdr:col>
      <xdr:colOff>50800</xdr:colOff>
      <xdr:row>58</xdr:row>
      <xdr:rowOff>66587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958866"/>
          <a:ext cx="889000" cy="5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138929</xdr:rowOff>
    </xdr:from>
    <xdr:to>
      <xdr:col>15</xdr:col>
      <xdr:colOff>101600</xdr:colOff>
      <xdr:row>58</xdr:row>
      <xdr:rowOff>69079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1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85606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86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14766</xdr:rowOff>
    </xdr:from>
    <xdr:to>
      <xdr:col>10</xdr:col>
      <xdr:colOff>114300</xdr:colOff>
      <xdr:row>58</xdr:row>
      <xdr:rowOff>56369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958866"/>
          <a:ext cx="889000" cy="4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154878</xdr:rowOff>
    </xdr:from>
    <xdr:to>
      <xdr:col>10</xdr:col>
      <xdr:colOff>165100</xdr:colOff>
      <xdr:row>58</xdr:row>
      <xdr:rowOff>85028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2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76155</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10020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13150</xdr:rowOff>
    </xdr:from>
    <xdr:to>
      <xdr:col>6</xdr:col>
      <xdr:colOff>38100</xdr:colOff>
      <xdr:row>58</xdr:row>
      <xdr:rowOff>114750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5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105877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10049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13747</xdr:rowOff>
    </xdr:from>
    <xdr:to>
      <xdr:col>24</xdr:col>
      <xdr:colOff>114300</xdr:colOff>
      <xdr:row>58</xdr:row>
      <xdr:rowOff>115347</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5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139035</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911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11830</xdr:rowOff>
    </xdr:from>
    <xdr:to>
      <xdr:col>20</xdr:col>
      <xdr:colOff>38100</xdr:colOff>
      <xdr:row>58</xdr:row>
      <xdr:rowOff>113430</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104557</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10048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15787</xdr:rowOff>
    </xdr:from>
    <xdr:to>
      <xdr:col>15</xdr:col>
      <xdr:colOff>101600</xdr:colOff>
      <xdr:row>58</xdr:row>
      <xdr:rowOff>117387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5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108514</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52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135416</xdr:rowOff>
    </xdr:from>
    <xdr:to>
      <xdr:col>10</xdr:col>
      <xdr:colOff>165100</xdr:colOff>
      <xdr:row>58</xdr:row>
      <xdr:rowOff>65566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0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82093</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683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5569</xdr:rowOff>
    </xdr:from>
    <xdr:to>
      <xdr:col>6</xdr:col>
      <xdr:colOff>38100</xdr:colOff>
      <xdr:row>58</xdr:row>
      <xdr:rowOff>107169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4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123696</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72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113898</xdr:rowOff>
    </xdr:from>
    <xdr:to>
      <xdr:col>24</xdr:col>
      <xdr:colOff>62865</xdr:colOff>
      <xdr:row>78</xdr:row>
      <xdr:rowOff>50687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3948"/>
          <a:ext cx="1270" cy="147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54514</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27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50687</xdr:rowOff>
    </xdr:from>
    <xdr:to>
      <xdr:col>24</xdr:col>
      <xdr:colOff>152400</xdr:colOff>
      <xdr:row>78</xdr:row>
      <xdr:rowOff>50687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2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60575</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1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113898</xdr:rowOff>
    </xdr:from>
    <xdr:to>
      <xdr:col>24</xdr:col>
      <xdr:colOff>152400</xdr:colOff>
      <xdr:row>69</xdr:row>
      <xdr:rowOff>113898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56059</xdr:rowOff>
    </xdr:from>
    <xdr:to>
      <xdr:col>24</xdr:col>
      <xdr:colOff>63500</xdr:colOff>
      <xdr:row>77</xdr:row>
      <xdr:rowOff>148276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086259"/>
          <a:ext cx="838200" cy="26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168045</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55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145168</xdr:rowOff>
    </xdr:from>
    <xdr:to>
      <xdr:col>24</xdr:col>
      <xdr:colOff>114300</xdr:colOff>
      <xdr:row>76</xdr:row>
      <xdr:rowOff>75318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00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148276</xdr:rowOff>
    </xdr:from>
    <xdr:to>
      <xdr:col>19</xdr:col>
      <xdr:colOff>177800</xdr:colOff>
      <xdr:row>77</xdr:row>
      <xdr:rowOff>158660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349926"/>
          <a:ext cx="889000" cy="1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45904</xdr:rowOff>
    </xdr:from>
    <xdr:to>
      <xdr:col>20</xdr:col>
      <xdr:colOff>38100</xdr:colOff>
      <xdr:row>76</xdr:row>
      <xdr:rowOff>147504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164030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51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162319</xdr:rowOff>
    </xdr:from>
    <xdr:to>
      <xdr:col>15</xdr:col>
      <xdr:colOff>50800</xdr:colOff>
      <xdr:row>77</xdr:row>
      <xdr:rowOff>158660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192519"/>
          <a:ext cx="889000" cy="167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48617</xdr:rowOff>
    </xdr:from>
    <xdr:to>
      <xdr:col>15</xdr:col>
      <xdr:colOff>101600</xdr:colOff>
      <xdr:row>76</xdr:row>
      <xdr:rowOff>150217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166744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54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162319</xdr:rowOff>
    </xdr:from>
    <xdr:to>
      <xdr:col>10</xdr:col>
      <xdr:colOff>114300</xdr:colOff>
      <xdr:row>78</xdr:row>
      <xdr:rowOff>160652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192519"/>
          <a:ext cx="889000" cy="341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81011</xdr:rowOff>
    </xdr:from>
    <xdr:to>
      <xdr:col>10</xdr:col>
      <xdr:colOff>165100</xdr:colOff>
      <xdr:row>77</xdr:row>
      <xdr:rowOff>11161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11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27687</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886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120583</xdr:rowOff>
    </xdr:from>
    <xdr:to>
      <xdr:col>6</xdr:col>
      <xdr:colOff>38100</xdr:colOff>
      <xdr:row>77</xdr:row>
      <xdr:rowOff>50733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67261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926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5259</xdr:rowOff>
    </xdr:from>
    <xdr:to>
      <xdr:col>24</xdr:col>
      <xdr:colOff>114300</xdr:colOff>
      <xdr:row>76</xdr:row>
      <xdr:rowOff>106859</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03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155136</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013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97476</xdr:rowOff>
    </xdr:from>
    <xdr:to>
      <xdr:col>20</xdr:col>
      <xdr:colOff>38100</xdr:colOff>
      <xdr:row>78</xdr:row>
      <xdr:rowOff>27626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29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18753</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391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107860</xdr:rowOff>
    </xdr:from>
    <xdr:to>
      <xdr:col>15</xdr:col>
      <xdr:colOff>101600</xdr:colOff>
      <xdr:row>78</xdr:row>
      <xdr:rowOff>38010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30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29137</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40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111519</xdr:rowOff>
    </xdr:from>
    <xdr:to>
      <xdr:col>10</xdr:col>
      <xdr:colOff>165100</xdr:colOff>
      <xdr:row>77</xdr:row>
      <xdr:rowOff>41669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14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32796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234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109852</xdr:rowOff>
    </xdr:from>
    <xdr:to>
      <xdr:col>6</xdr:col>
      <xdr:colOff>38100</xdr:colOff>
      <xdr:row>79</xdr:row>
      <xdr:rowOff>40002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48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31129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575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92872</xdr:rowOff>
    </xdr:from>
    <xdr:to>
      <xdr:col>24</xdr:col>
      <xdr:colOff>62865</xdr:colOff>
      <xdr:row>98</xdr:row>
      <xdr:rowOff>58916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523372"/>
          <a:ext cx="1270" cy="1337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62743</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86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58916</xdr:rowOff>
    </xdr:from>
    <xdr:to>
      <xdr:col>24</xdr:col>
      <xdr:colOff>152400</xdr:colOff>
      <xdr:row>98</xdr:row>
      <xdr:rowOff>58916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86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39549</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29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92872</xdr:rowOff>
    </xdr:from>
    <xdr:to>
      <xdr:col>24</xdr:col>
      <xdr:colOff>152400</xdr:colOff>
      <xdr:row>90</xdr:row>
      <xdr:rowOff>92872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52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76076</xdr:rowOff>
    </xdr:from>
    <xdr:to>
      <xdr:col>24</xdr:col>
      <xdr:colOff>63500</xdr:colOff>
      <xdr:row>97</xdr:row>
      <xdr:rowOff>102589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6706726"/>
          <a:ext cx="838200" cy="26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97556</xdr:rowOff>
    </xdr:from>
    <xdr:ext cx="599010"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385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74679</xdr:rowOff>
    </xdr:from>
    <xdr:to>
      <xdr:col>24</xdr:col>
      <xdr:colOff>114300</xdr:colOff>
      <xdr:row>97</xdr:row>
      <xdr:rowOff>4829</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3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87883</xdr:rowOff>
    </xdr:from>
    <xdr:to>
      <xdr:col>19</xdr:col>
      <xdr:colOff>177800</xdr:colOff>
      <xdr:row>97</xdr:row>
      <xdr:rowOff>102589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718533"/>
          <a:ext cx="889000" cy="1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89323</xdr:rowOff>
    </xdr:from>
    <xdr:to>
      <xdr:col>20</xdr:col>
      <xdr:colOff>38100</xdr:colOff>
      <xdr:row>97</xdr:row>
      <xdr:rowOff>19473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54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36000</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497795" y="1632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87768</xdr:rowOff>
    </xdr:from>
    <xdr:to>
      <xdr:col>15</xdr:col>
      <xdr:colOff>50800</xdr:colOff>
      <xdr:row>97</xdr:row>
      <xdr:rowOff>87883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019300" y="16718418"/>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99735</xdr:rowOff>
    </xdr:from>
    <xdr:to>
      <xdr:col>15</xdr:col>
      <xdr:colOff>101600</xdr:colOff>
      <xdr:row>97</xdr:row>
      <xdr:rowOff>29885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5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46412</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08795" y="16334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87768</xdr:rowOff>
    </xdr:from>
    <xdr:to>
      <xdr:col>10</xdr:col>
      <xdr:colOff>114300</xdr:colOff>
      <xdr:row>97</xdr:row>
      <xdr:rowOff>106237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718418"/>
          <a:ext cx="889000" cy="18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122918</xdr:rowOff>
    </xdr:from>
    <xdr:to>
      <xdr:col>10</xdr:col>
      <xdr:colOff>165100</xdr:colOff>
      <xdr:row>97</xdr:row>
      <xdr:rowOff>53068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8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69595</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19795" y="16357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120952</xdr:rowOff>
    </xdr:from>
    <xdr:to>
      <xdr:col>6</xdr:col>
      <xdr:colOff>38100</xdr:colOff>
      <xdr:row>97</xdr:row>
      <xdr:rowOff>51102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67629</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30795" y="16355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25276</xdr:rowOff>
    </xdr:from>
    <xdr:to>
      <xdr:col>24</xdr:col>
      <xdr:colOff>114300</xdr:colOff>
      <xdr:row>97</xdr:row>
      <xdr:rowOff>126876</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65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3703</xdr:rowOff>
    </xdr:from>
    <xdr:ext cx="599010"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634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51789</xdr:rowOff>
    </xdr:from>
    <xdr:to>
      <xdr:col>20</xdr:col>
      <xdr:colOff>38100</xdr:colOff>
      <xdr:row>97</xdr:row>
      <xdr:rowOff>153389</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68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144516</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775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37083</xdr:rowOff>
    </xdr:from>
    <xdr:to>
      <xdr:col>15</xdr:col>
      <xdr:colOff>101600</xdr:colOff>
      <xdr:row>97</xdr:row>
      <xdr:rowOff>138683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66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129810</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76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36968</xdr:rowOff>
    </xdr:from>
    <xdr:to>
      <xdr:col>10</xdr:col>
      <xdr:colOff>165100</xdr:colOff>
      <xdr:row>97</xdr:row>
      <xdr:rowOff>138568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66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129695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76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55437</xdr:rowOff>
    </xdr:from>
    <xdr:to>
      <xdr:col>6</xdr:col>
      <xdr:colOff>38100</xdr:colOff>
      <xdr:row>97</xdr:row>
      <xdr:rowOff>157037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68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148164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778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3835</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47335"/>
          <a:ext cx="1270" cy="1583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52462</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9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121962</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2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3835</xdr:rowOff>
    </xdr:from>
    <xdr:to>
      <xdr:col>55</xdr:col>
      <xdr:colOff>88900</xdr:colOff>
      <xdr:row>30</xdr:row>
      <xdr:rowOff>3835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4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141362</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485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118485</xdr:rowOff>
    </xdr:from>
    <xdr:to>
      <xdr:col>55</xdr:col>
      <xdr:colOff>50800</xdr:colOff>
      <xdr:row>39</xdr:row>
      <xdr:rowOff>48635</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119914</xdr:rowOff>
    </xdr:from>
    <xdr:to>
      <xdr:col>50</xdr:col>
      <xdr:colOff>165100</xdr:colOff>
      <xdr:row>39</xdr:row>
      <xdr:rowOff>50064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66590</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117228</xdr:rowOff>
    </xdr:from>
    <xdr:to>
      <xdr:col>46</xdr:col>
      <xdr:colOff>38100</xdr:colOff>
      <xdr:row>39</xdr:row>
      <xdr:rowOff>47378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63904</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104425</xdr:rowOff>
    </xdr:from>
    <xdr:to>
      <xdr:col>41</xdr:col>
      <xdr:colOff>101600</xdr:colOff>
      <xdr:row>39</xdr:row>
      <xdr:rowOff>34575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51103</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98978</xdr:rowOff>
    </xdr:from>
    <xdr:to>
      <xdr:col>36</xdr:col>
      <xdr:colOff>165100</xdr:colOff>
      <xdr:row>39</xdr:row>
      <xdr:rowOff>29128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61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45654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38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96912</xdr:rowOff>
    </xdr:from>
    <xdr:ext cx="249299"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612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59663</xdr:rowOff>
    </xdr:from>
    <xdr:to>
      <xdr:col>54</xdr:col>
      <xdr:colOff>189865</xdr:colOff>
      <xdr:row>59</xdr:row>
      <xdr:rowOff>96175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03613"/>
          <a:ext cx="1270" cy="1408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100002</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21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96175</xdr:rowOff>
    </xdr:from>
    <xdr:to>
      <xdr:col>55</xdr:col>
      <xdr:colOff>88900</xdr:colOff>
      <xdr:row>59</xdr:row>
      <xdr:rowOff>96175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21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6340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8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1,296,025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59663</xdr:rowOff>
    </xdr:from>
    <xdr:to>
      <xdr:col>55</xdr:col>
      <xdr:colOff>88900</xdr:colOff>
      <xdr:row>51</xdr:row>
      <xdr:rowOff>59663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0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145641</xdr:rowOff>
    </xdr:from>
    <xdr:to>
      <xdr:col>55</xdr:col>
      <xdr:colOff>0</xdr:colOff>
      <xdr:row>59</xdr:row>
      <xdr:rowOff>3240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10089741"/>
          <a:ext cx="838200" cy="2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120635</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93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97758</xdr:rowOff>
    </xdr:from>
    <xdr:to>
      <xdr:col>55</xdr:col>
      <xdr:colOff>50800</xdr:colOff>
      <xdr:row>59</xdr:row>
      <xdr:rowOff>27908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4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145641</xdr:rowOff>
    </xdr:from>
    <xdr:to>
      <xdr:col>50</xdr:col>
      <xdr:colOff>114300</xdr:colOff>
      <xdr:row>59</xdr:row>
      <xdr:rowOff>59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089741"/>
          <a:ext cx="889000" cy="2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101867</xdr:rowOff>
    </xdr:from>
    <xdr:to>
      <xdr:col>50</xdr:col>
      <xdr:colOff>165100</xdr:colOff>
      <xdr:row>59</xdr:row>
      <xdr:rowOff>32017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23144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1013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59</xdr:rowOff>
    </xdr:from>
    <xdr:to>
      <xdr:col>45</xdr:col>
      <xdr:colOff>177800</xdr:colOff>
      <xdr:row>59</xdr:row>
      <xdr:rowOff>527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115609"/>
          <a:ext cx="889000" cy="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99727</xdr:rowOff>
    </xdr:from>
    <xdr:to>
      <xdr:col>46</xdr:col>
      <xdr:colOff>38100</xdr:colOff>
      <xdr:row>59</xdr:row>
      <xdr:rowOff>29877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4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46404</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81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527</xdr:rowOff>
    </xdr:from>
    <xdr:to>
      <xdr:col>41</xdr:col>
      <xdr:colOff>50800</xdr:colOff>
      <xdr:row>59</xdr:row>
      <xdr:rowOff>8060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116077"/>
          <a:ext cx="889000" cy="7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78996</xdr:rowOff>
    </xdr:from>
    <xdr:to>
      <xdr:col>41</xdr:col>
      <xdr:colOff>101600</xdr:colOff>
      <xdr:row>59</xdr:row>
      <xdr:rowOff>9146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2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25673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798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93539</xdr:rowOff>
    </xdr:from>
    <xdr:to>
      <xdr:col>36</xdr:col>
      <xdr:colOff>165100</xdr:colOff>
      <xdr:row>59</xdr:row>
      <xdr:rowOff>23689</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40216</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812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123890</xdr:rowOff>
    </xdr:from>
    <xdr:to>
      <xdr:col>55</xdr:col>
      <xdr:colOff>50800</xdr:colOff>
      <xdr:row>59</xdr:row>
      <xdr:rowOff>54040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6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76185</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1002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94841</xdr:rowOff>
    </xdr:from>
    <xdr:to>
      <xdr:col>50</xdr:col>
      <xdr:colOff>165100</xdr:colOff>
      <xdr:row>59</xdr:row>
      <xdr:rowOff>24991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3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41518</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814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120709</xdr:rowOff>
    </xdr:from>
    <xdr:to>
      <xdr:col>46</xdr:col>
      <xdr:colOff>38100</xdr:colOff>
      <xdr:row>59</xdr:row>
      <xdr:rowOff>50859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6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41986</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157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121177</xdr:rowOff>
    </xdr:from>
    <xdr:to>
      <xdr:col>41</xdr:col>
      <xdr:colOff>101600</xdr:colOff>
      <xdr:row>59</xdr:row>
      <xdr:rowOff>51327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6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42454</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15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128710</xdr:rowOff>
    </xdr:from>
    <xdr:to>
      <xdr:col>36</xdr:col>
      <xdr:colOff>165100</xdr:colOff>
      <xdr:row>59</xdr:row>
      <xdr:rowOff>58860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7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49987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16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24499</xdr:rowOff>
    </xdr:from>
    <xdr:to>
      <xdr:col>54</xdr:col>
      <xdr:colOff>189865</xdr:colOff>
      <xdr:row>78</xdr:row>
      <xdr:rowOff>139021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25999"/>
          <a:ext cx="1270" cy="1486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142848</xdr:rowOff>
    </xdr:from>
    <xdr:ext cx="378565"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15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139021</xdr:rowOff>
    </xdr:from>
    <xdr:to>
      <xdr:col>55</xdr:col>
      <xdr:colOff>88900</xdr:colOff>
      <xdr:row>78</xdr:row>
      <xdr:rowOff>139021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12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142626</xdr:rowOff>
    </xdr:from>
    <xdr:ext cx="690189"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012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1,625,985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24499</xdr:rowOff>
    </xdr:from>
    <xdr:to>
      <xdr:col>55</xdr:col>
      <xdr:colOff>88900</xdr:colOff>
      <xdr:row>70</xdr:row>
      <xdr:rowOff>24499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2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43439</xdr:rowOff>
    </xdr:from>
    <xdr:to>
      <xdr:col>55</xdr:col>
      <xdr:colOff>0</xdr:colOff>
      <xdr:row>78</xdr:row>
      <xdr:rowOff>92987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3416539"/>
          <a:ext cx="838200" cy="4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156980</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358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7103</xdr:rowOff>
    </xdr:from>
    <xdr:to>
      <xdr:col>55</xdr:col>
      <xdr:colOff>50800</xdr:colOff>
      <xdr:row>78</xdr:row>
      <xdr:rowOff>108703</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8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97264</xdr:rowOff>
    </xdr:from>
    <xdr:to>
      <xdr:col>50</xdr:col>
      <xdr:colOff>114300</xdr:colOff>
      <xdr:row>78</xdr:row>
      <xdr:rowOff>92987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3298914"/>
          <a:ext cx="889000" cy="167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5979</xdr:rowOff>
    </xdr:from>
    <xdr:to>
      <xdr:col>50</xdr:col>
      <xdr:colOff>165100</xdr:colOff>
      <xdr:row>78</xdr:row>
      <xdr:rowOff>107579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7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124106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15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97264</xdr:rowOff>
    </xdr:from>
    <xdr:to>
      <xdr:col>45</xdr:col>
      <xdr:colOff>177800</xdr:colOff>
      <xdr:row>78</xdr:row>
      <xdr:rowOff>46501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298914"/>
          <a:ext cx="889000" cy="120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6655</xdr:rowOff>
    </xdr:from>
    <xdr:to>
      <xdr:col>46</xdr:col>
      <xdr:colOff>38100</xdr:colOff>
      <xdr:row>78</xdr:row>
      <xdr:rowOff>108255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7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99382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47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46501</xdr:rowOff>
    </xdr:from>
    <xdr:to>
      <xdr:col>41</xdr:col>
      <xdr:colOff>50800</xdr:colOff>
      <xdr:row>78</xdr:row>
      <xdr:rowOff>97735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419601"/>
          <a:ext cx="889000" cy="5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165140</xdr:rowOff>
    </xdr:from>
    <xdr:to>
      <xdr:col>41</xdr:col>
      <xdr:colOff>101600</xdr:colOff>
      <xdr:row>78</xdr:row>
      <xdr:rowOff>95290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66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111817</xdr:rowOff>
    </xdr:from>
    <xdr:ext cx="59901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61795" y="13142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15038</xdr:rowOff>
    </xdr:from>
    <xdr:to>
      <xdr:col>36</xdr:col>
      <xdr:colOff>165100</xdr:colOff>
      <xdr:row>78</xdr:row>
      <xdr:rowOff>116638</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88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133165</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16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164089</xdr:rowOff>
    </xdr:from>
    <xdr:to>
      <xdr:col>55</xdr:col>
      <xdr:colOff>50800</xdr:colOff>
      <xdr:row>78</xdr:row>
      <xdr:rowOff>94239</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36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123466</xdr:rowOff>
    </xdr:from>
    <xdr:ext cx="599010"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153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42187</xdr:rowOff>
    </xdr:from>
    <xdr:to>
      <xdr:col>50</xdr:col>
      <xdr:colOff>165100</xdr:colOff>
      <xdr:row>78</xdr:row>
      <xdr:rowOff>143787</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41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134914</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350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46464</xdr:rowOff>
    </xdr:from>
    <xdr:to>
      <xdr:col>46</xdr:col>
      <xdr:colOff>38100</xdr:colOff>
      <xdr:row>77</xdr:row>
      <xdr:rowOff>148064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24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164591</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50795" y="1302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167151</xdr:rowOff>
    </xdr:from>
    <xdr:to>
      <xdr:col>41</xdr:col>
      <xdr:colOff>101600</xdr:colOff>
      <xdr:row>78</xdr:row>
      <xdr:rowOff>97301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36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88428</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61795" y="13461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46935</xdr:rowOff>
    </xdr:from>
    <xdr:to>
      <xdr:col>36</xdr:col>
      <xdr:colOff>165100</xdr:colOff>
      <xdr:row>78</xdr:row>
      <xdr:rowOff>148535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42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139662</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351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97034</xdr:rowOff>
    </xdr:from>
    <xdr:to>
      <xdr:col>54</xdr:col>
      <xdr:colOff>189865</xdr:colOff>
      <xdr:row>99</xdr:row>
      <xdr:rowOff>13926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98984"/>
          <a:ext cx="1270" cy="128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17753</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99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13926</xdr:rowOff>
    </xdr:from>
    <xdr:to>
      <xdr:col>55</xdr:col>
      <xdr:colOff>88900</xdr:colOff>
      <xdr:row>99</xdr:row>
      <xdr:rowOff>13926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98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43711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74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97034</xdr:rowOff>
    </xdr:from>
    <xdr:to>
      <xdr:col>55</xdr:col>
      <xdr:colOff>88900</xdr:colOff>
      <xdr:row>91</xdr:row>
      <xdr:rowOff>97034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9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1054</xdr:rowOff>
    </xdr:from>
    <xdr:to>
      <xdr:col>55</xdr:col>
      <xdr:colOff>0</xdr:colOff>
      <xdr:row>99</xdr:row>
      <xdr:rowOff>3759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974604"/>
          <a:ext cx="8382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62290</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692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39413</xdr:rowOff>
    </xdr:from>
    <xdr:to>
      <xdr:col>55</xdr:col>
      <xdr:colOff>50800</xdr:colOff>
      <xdr:row>98</xdr:row>
      <xdr:rowOff>141013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84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117956</xdr:rowOff>
    </xdr:from>
    <xdr:to>
      <xdr:col>50</xdr:col>
      <xdr:colOff>114300</xdr:colOff>
      <xdr:row>99</xdr:row>
      <xdr:rowOff>3759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920056"/>
          <a:ext cx="889000" cy="57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35072</xdr:rowOff>
    </xdr:from>
    <xdr:to>
      <xdr:col>50</xdr:col>
      <xdr:colOff>165100</xdr:colOff>
      <xdr:row>98</xdr:row>
      <xdr:rowOff>136672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8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153199</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61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117956</xdr:rowOff>
    </xdr:from>
    <xdr:to>
      <xdr:col>45</xdr:col>
      <xdr:colOff>177800</xdr:colOff>
      <xdr:row>98</xdr:row>
      <xdr:rowOff>132482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920056"/>
          <a:ext cx="889000" cy="1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20799</xdr:rowOff>
    </xdr:from>
    <xdr:to>
      <xdr:col>46</xdr:col>
      <xdr:colOff>38100</xdr:colOff>
      <xdr:row>98</xdr:row>
      <xdr:rowOff>122399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82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138926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59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132482</xdr:rowOff>
    </xdr:from>
    <xdr:to>
      <xdr:col>41</xdr:col>
      <xdr:colOff>50800</xdr:colOff>
      <xdr:row>98</xdr:row>
      <xdr:rowOff>135272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934582"/>
          <a:ext cx="889000" cy="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40994</xdr:rowOff>
    </xdr:from>
    <xdr:to>
      <xdr:col>41</xdr:col>
      <xdr:colOff>101600</xdr:colOff>
      <xdr:row>98</xdr:row>
      <xdr:rowOff>142594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84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159121</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618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37885</xdr:rowOff>
    </xdr:from>
    <xdr:to>
      <xdr:col>36</xdr:col>
      <xdr:colOff>165100</xdr:colOff>
      <xdr:row>98</xdr:row>
      <xdr:rowOff>139485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8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156012</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615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121704</xdr:rowOff>
    </xdr:from>
    <xdr:to>
      <xdr:col>55</xdr:col>
      <xdr:colOff>50800</xdr:colOff>
      <xdr:row>99</xdr:row>
      <xdr:rowOff>51854</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92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36631</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83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124409</xdr:rowOff>
    </xdr:from>
    <xdr:to>
      <xdr:col>50</xdr:col>
      <xdr:colOff>165100</xdr:colOff>
      <xdr:row>99</xdr:row>
      <xdr:rowOff>54559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92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45686</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7019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67156</xdr:rowOff>
    </xdr:from>
    <xdr:to>
      <xdr:col>46</xdr:col>
      <xdr:colOff>38100</xdr:colOff>
      <xdr:row>98</xdr:row>
      <xdr:rowOff>168756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86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159883</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961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81682</xdr:rowOff>
    </xdr:from>
    <xdr:to>
      <xdr:col>41</xdr:col>
      <xdr:colOff>101600</xdr:colOff>
      <xdr:row>99</xdr:row>
      <xdr:rowOff>11832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88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99</xdr:row>
      <xdr:rowOff>2959</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976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84472</xdr:rowOff>
    </xdr:from>
    <xdr:to>
      <xdr:col>36</xdr:col>
      <xdr:colOff>165100</xdr:colOff>
      <xdr:row>99</xdr:row>
      <xdr:rowOff>14622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88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99</xdr:row>
      <xdr:rowOff>5749</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979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93952</xdr:rowOff>
    </xdr:from>
    <xdr:to>
      <xdr:col>85</xdr:col>
      <xdr:colOff>126364</xdr:colOff>
      <xdr:row>38</xdr:row>
      <xdr:rowOff>104605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408902"/>
          <a:ext cx="1269" cy="1210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108432</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2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104605</xdr:rowOff>
    </xdr:from>
    <xdr:to>
      <xdr:col>86</xdr:col>
      <xdr:colOff>25400</xdr:colOff>
      <xdr:row>38</xdr:row>
      <xdr:rowOff>104605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19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40629</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18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272,506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93952</xdr:rowOff>
    </xdr:from>
    <xdr:to>
      <xdr:col>86</xdr:col>
      <xdr:colOff>25400</xdr:colOff>
      <xdr:row>31</xdr:row>
      <xdr:rowOff>93952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40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96732</xdr:rowOff>
    </xdr:from>
    <xdr:to>
      <xdr:col>85</xdr:col>
      <xdr:colOff>127000</xdr:colOff>
      <xdr:row>37</xdr:row>
      <xdr:rowOff>111833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440382"/>
          <a:ext cx="838200" cy="15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153012</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153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130135</xdr:rowOff>
    </xdr:from>
    <xdr:to>
      <xdr:col>85</xdr:col>
      <xdr:colOff>177800</xdr:colOff>
      <xdr:row>37</xdr:row>
      <xdr:rowOff>60285</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30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109758</xdr:rowOff>
    </xdr:from>
    <xdr:to>
      <xdr:col>81</xdr:col>
      <xdr:colOff>50800</xdr:colOff>
      <xdr:row>37</xdr:row>
      <xdr:rowOff>111833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4592300" y="6453408"/>
          <a:ext cx="889000" cy="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154165</xdr:rowOff>
    </xdr:from>
    <xdr:to>
      <xdr:col>81</xdr:col>
      <xdr:colOff>101600</xdr:colOff>
      <xdr:row>37</xdr:row>
      <xdr:rowOff>84315</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3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100842</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10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96792</xdr:rowOff>
    </xdr:from>
    <xdr:to>
      <xdr:col>76</xdr:col>
      <xdr:colOff>114300</xdr:colOff>
      <xdr:row>37</xdr:row>
      <xdr:rowOff>109758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3703300" y="6440442"/>
          <a:ext cx="889000" cy="12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133463</xdr:rowOff>
    </xdr:from>
    <xdr:to>
      <xdr:col>76</xdr:col>
      <xdr:colOff>165100</xdr:colOff>
      <xdr:row>37</xdr:row>
      <xdr:rowOff>63613</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3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80140</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08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75976</xdr:rowOff>
    </xdr:from>
    <xdr:to>
      <xdr:col>71</xdr:col>
      <xdr:colOff>177800</xdr:colOff>
      <xdr:row>37</xdr:row>
      <xdr:rowOff>96792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814300" y="6419626"/>
          <a:ext cx="889000" cy="20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86326</xdr:rowOff>
    </xdr:from>
    <xdr:to>
      <xdr:col>72</xdr:col>
      <xdr:colOff>38100</xdr:colOff>
      <xdr:row>37</xdr:row>
      <xdr:rowOff>16476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5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33003</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03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83116</xdr:rowOff>
    </xdr:from>
    <xdr:to>
      <xdr:col>67</xdr:col>
      <xdr:colOff>101600</xdr:colOff>
      <xdr:row>37</xdr:row>
      <xdr:rowOff>13266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255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29793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03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45932</xdr:rowOff>
    </xdr:from>
    <xdr:to>
      <xdr:col>85</xdr:col>
      <xdr:colOff>177800</xdr:colOff>
      <xdr:row>37</xdr:row>
      <xdr:rowOff>147532</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38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24359</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36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61033</xdr:rowOff>
    </xdr:from>
    <xdr:to>
      <xdr:col>81</xdr:col>
      <xdr:colOff>101600</xdr:colOff>
      <xdr:row>37</xdr:row>
      <xdr:rowOff>162633</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40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153760</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49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58958</xdr:rowOff>
    </xdr:from>
    <xdr:to>
      <xdr:col>76</xdr:col>
      <xdr:colOff>165100</xdr:colOff>
      <xdr:row>37</xdr:row>
      <xdr:rowOff>160558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4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151685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49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45992</xdr:rowOff>
    </xdr:from>
    <xdr:to>
      <xdr:col>72</xdr:col>
      <xdr:colOff>38100</xdr:colOff>
      <xdr:row>37</xdr:row>
      <xdr:rowOff>147592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38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138719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48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25176</xdr:rowOff>
    </xdr:from>
    <xdr:to>
      <xdr:col>67</xdr:col>
      <xdr:colOff>101600</xdr:colOff>
      <xdr:row>37</xdr:row>
      <xdr:rowOff>126776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36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117903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46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53</xdr:row>
      <xdr:rowOff>168927</xdr:rowOff>
    </xdr:from>
    <xdr:ext cx="685572"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760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51</xdr:row>
      <xdr:rowOff>130827</xdr:rowOff>
    </xdr:from>
    <xdr:ext cx="685572"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760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35698</xdr:rowOff>
    </xdr:from>
    <xdr:to>
      <xdr:col>85</xdr:col>
      <xdr:colOff>126364</xdr:colOff>
      <xdr:row>59</xdr:row>
      <xdr:rowOff>536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79648"/>
          <a:ext cx="1269" cy="1336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4363</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11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536</xdr:rowOff>
    </xdr:from>
    <xdr:to>
      <xdr:col>86</xdr:col>
      <xdr:colOff>25400</xdr:colOff>
      <xdr:row>59</xdr:row>
      <xdr:rowOff>536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11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153825</xdr:rowOff>
    </xdr:from>
    <xdr:ext cx="690189"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5548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1,811,486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35698</xdr:rowOff>
    </xdr:from>
    <xdr:to>
      <xdr:col>86</xdr:col>
      <xdr:colOff>25400</xdr:colOff>
      <xdr:row>51</xdr:row>
      <xdr:rowOff>35698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7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128274</xdr:rowOff>
    </xdr:from>
    <xdr:to>
      <xdr:col>85</xdr:col>
      <xdr:colOff>127000</xdr:colOff>
      <xdr:row>58</xdr:row>
      <xdr:rowOff>6669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900924"/>
          <a:ext cx="838200" cy="4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18391</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9624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39964</xdr:rowOff>
    </xdr:from>
    <xdr:to>
      <xdr:col>85</xdr:col>
      <xdr:colOff>177800</xdr:colOff>
      <xdr:row>58</xdr:row>
      <xdr:rowOff>141564</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9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6669</xdr:rowOff>
    </xdr:from>
    <xdr:to>
      <xdr:col>81</xdr:col>
      <xdr:colOff>50800</xdr:colOff>
      <xdr:row>58</xdr:row>
      <xdr:rowOff>102088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950769"/>
          <a:ext cx="889000" cy="95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44693</xdr:rowOff>
    </xdr:from>
    <xdr:to>
      <xdr:col>81</xdr:col>
      <xdr:colOff>101600</xdr:colOff>
      <xdr:row>58</xdr:row>
      <xdr:rowOff>146293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98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137420</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10081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92115</xdr:rowOff>
    </xdr:from>
    <xdr:to>
      <xdr:col>76</xdr:col>
      <xdr:colOff>114300</xdr:colOff>
      <xdr:row>58</xdr:row>
      <xdr:rowOff>102088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10036215"/>
          <a:ext cx="889000" cy="9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57959</xdr:rowOff>
    </xdr:from>
    <xdr:to>
      <xdr:col>76</xdr:col>
      <xdr:colOff>165100</xdr:colOff>
      <xdr:row>58</xdr:row>
      <xdr:rowOff>159559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1000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150686</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10094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79485</xdr:rowOff>
    </xdr:from>
    <xdr:to>
      <xdr:col>71</xdr:col>
      <xdr:colOff>177800</xdr:colOff>
      <xdr:row>58</xdr:row>
      <xdr:rowOff>92115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814300" y="10023585"/>
          <a:ext cx="889000" cy="1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64840</xdr:rowOff>
    </xdr:from>
    <xdr:to>
      <xdr:col>72</xdr:col>
      <xdr:colOff>38100</xdr:colOff>
      <xdr:row>58</xdr:row>
      <xdr:rowOff>166440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1000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157567</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1010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54228</xdr:rowOff>
    </xdr:from>
    <xdr:to>
      <xdr:col>67</xdr:col>
      <xdr:colOff>101600</xdr:colOff>
      <xdr:row>58</xdr:row>
      <xdr:rowOff>155828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99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146955</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10091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77474</xdr:rowOff>
    </xdr:from>
    <xdr:to>
      <xdr:col>85</xdr:col>
      <xdr:colOff>177800</xdr:colOff>
      <xdr:row>58</xdr:row>
      <xdr:rowOff>7624</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85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100351</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701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127319</xdr:rowOff>
    </xdr:from>
    <xdr:to>
      <xdr:col>81</xdr:col>
      <xdr:colOff>101600</xdr:colOff>
      <xdr:row>58</xdr:row>
      <xdr:rowOff>57469</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89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73996</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81795" y="9675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51288</xdr:rowOff>
    </xdr:from>
    <xdr:to>
      <xdr:col>76</xdr:col>
      <xdr:colOff>165100</xdr:colOff>
      <xdr:row>58</xdr:row>
      <xdr:rowOff>152888</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99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169415</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795" y="9770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41315</xdr:rowOff>
    </xdr:from>
    <xdr:to>
      <xdr:col>72</xdr:col>
      <xdr:colOff>38100</xdr:colOff>
      <xdr:row>58</xdr:row>
      <xdr:rowOff>142915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98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159442</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03795" y="9760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28685</xdr:rowOff>
    </xdr:from>
    <xdr:to>
      <xdr:col>67</xdr:col>
      <xdr:colOff>101600</xdr:colOff>
      <xdr:row>58</xdr:row>
      <xdr:rowOff>130285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97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146812</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14795" y="9748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110158</xdr:rowOff>
    </xdr:from>
    <xdr:to>
      <xdr:col>85</xdr:col>
      <xdr:colOff>126364</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283108"/>
          <a:ext cx="1269" cy="130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56835</xdr:rowOff>
    </xdr:from>
    <xdr:ext cx="599010"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205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342,754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110158</xdr:rowOff>
    </xdr:from>
    <xdr:to>
      <xdr:col>86</xdr:col>
      <xdr:colOff>25400</xdr:colOff>
      <xdr:row>71</xdr:row>
      <xdr:rowOff>110158</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28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37782</xdr:rowOff>
    </xdr:from>
    <xdr:to>
      <xdr:col>85</xdr:col>
      <xdr:colOff>127000</xdr:colOff>
      <xdr:row>79</xdr:row>
      <xdr:rowOff>38815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5481300" y="13582332"/>
          <a:ext cx="838200" cy="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112977</xdr:rowOff>
    </xdr:from>
    <xdr:ext cx="534377"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314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90100</xdr:rowOff>
    </xdr:from>
    <xdr:to>
      <xdr:col>85</xdr:col>
      <xdr:colOff>177800</xdr:colOff>
      <xdr:row>79</xdr:row>
      <xdr:rowOff>20250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37782</xdr:rowOff>
    </xdr:from>
    <xdr:to>
      <xdr:col>81</xdr:col>
      <xdr:colOff>50800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4592300" y="13582332"/>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88145</xdr:rowOff>
    </xdr:from>
    <xdr:to>
      <xdr:col>81</xdr:col>
      <xdr:colOff>101600</xdr:colOff>
      <xdr:row>79</xdr:row>
      <xdr:rowOff>18295</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34822</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14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84093</xdr:rowOff>
    </xdr:from>
    <xdr:to>
      <xdr:col>76</xdr:col>
      <xdr:colOff>165100</xdr:colOff>
      <xdr:row>79</xdr:row>
      <xdr:rowOff>14243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30770</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25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31896</xdr:rowOff>
    </xdr:from>
    <xdr:to>
      <xdr:col>71</xdr:col>
      <xdr:colOff>177800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814300" y="13576446"/>
          <a:ext cx="889000" cy="12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66539</xdr:rowOff>
    </xdr:from>
    <xdr:to>
      <xdr:col>72</xdr:col>
      <xdr:colOff>38100</xdr:colOff>
      <xdr:row>78</xdr:row>
      <xdr:rowOff>168139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13216</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36111" y="1321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97481</xdr:rowOff>
    </xdr:from>
    <xdr:to>
      <xdr:col>67</xdr:col>
      <xdr:colOff>101600</xdr:colOff>
      <xdr:row>79</xdr:row>
      <xdr:rowOff>27631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47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44158</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47111" y="1324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159465</xdr:rowOff>
    </xdr:from>
    <xdr:to>
      <xdr:col>85</xdr:col>
      <xdr:colOff>177800</xdr:colOff>
      <xdr:row>79</xdr:row>
      <xdr:rowOff>89615</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53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74392</xdr:rowOff>
    </xdr:from>
    <xdr:ext cx="469744"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44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158432</xdr:rowOff>
    </xdr:from>
    <xdr:to>
      <xdr:col>81</xdr:col>
      <xdr:colOff>101600</xdr:colOff>
      <xdr:row>79</xdr:row>
      <xdr:rowOff>88582</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53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79709</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46428" y="13624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152546</xdr:rowOff>
    </xdr:from>
    <xdr:to>
      <xdr:col>67</xdr:col>
      <xdr:colOff>101600</xdr:colOff>
      <xdr:row>79</xdr:row>
      <xdr:rowOff>82696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52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73823</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618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23636</xdr:rowOff>
    </xdr:from>
    <xdr:to>
      <xdr:col>85</xdr:col>
      <xdr:colOff>126364</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4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141763</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23636</xdr:rowOff>
    </xdr:from>
    <xdr:to>
      <xdr:col>86</xdr:col>
      <xdr:colOff>25400</xdr:colOff>
      <xdr:row>90</xdr:row>
      <xdr:rowOff>23636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4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84551</xdr:rowOff>
    </xdr:from>
    <xdr:to>
      <xdr:col>85</xdr:col>
      <xdr:colOff>127000</xdr:colOff>
      <xdr:row>97</xdr:row>
      <xdr:rowOff>99152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5481300" y="16715201"/>
          <a:ext cx="838200" cy="14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14329</xdr:rowOff>
    </xdr:from>
    <xdr:ext cx="599010"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473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162902</xdr:rowOff>
    </xdr:from>
    <xdr:to>
      <xdr:col>85</xdr:col>
      <xdr:colOff>177800</xdr:colOff>
      <xdr:row>97</xdr:row>
      <xdr:rowOff>93052</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84551</xdr:rowOff>
    </xdr:from>
    <xdr:to>
      <xdr:col>81</xdr:col>
      <xdr:colOff>50800</xdr:colOff>
      <xdr:row>97</xdr:row>
      <xdr:rowOff>115312</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715201"/>
          <a:ext cx="889000" cy="30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24205</xdr:rowOff>
    </xdr:from>
    <xdr:to>
      <xdr:col>81</xdr:col>
      <xdr:colOff>101600</xdr:colOff>
      <xdr:row>97</xdr:row>
      <xdr:rowOff>125805</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142332</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181795" y="1643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115312</xdr:rowOff>
    </xdr:from>
    <xdr:to>
      <xdr:col>76</xdr:col>
      <xdr:colOff>114300</xdr:colOff>
      <xdr:row>97</xdr:row>
      <xdr:rowOff>127214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745962"/>
          <a:ext cx="889000" cy="11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51205</xdr:rowOff>
    </xdr:from>
    <xdr:to>
      <xdr:col>76</xdr:col>
      <xdr:colOff>165100</xdr:colOff>
      <xdr:row>97</xdr:row>
      <xdr:rowOff>152805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169332</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292795" y="1645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127214</xdr:rowOff>
    </xdr:from>
    <xdr:to>
      <xdr:col>71</xdr:col>
      <xdr:colOff>177800</xdr:colOff>
      <xdr:row>97</xdr:row>
      <xdr:rowOff>136647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757864"/>
          <a:ext cx="889000" cy="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46146</xdr:rowOff>
    </xdr:from>
    <xdr:to>
      <xdr:col>72</xdr:col>
      <xdr:colOff>38100</xdr:colOff>
      <xdr:row>97</xdr:row>
      <xdr:rowOff>147746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164273</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03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20718</xdr:rowOff>
    </xdr:from>
    <xdr:to>
      <xdr:col>67</xdr:col>
      <xdr:colOff>101600</xdr:colOff>
      <xdr:row>97</xdr:row>
      <xdr:rowOff>122318</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138845</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14795" y="1642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48352</xdr:rowOff>
    </xdr:from>
    <xdr:to>
      <xdr:col>85</xdr:col>
      <xdr:colOff>177800</xdr:colOff>
      <xdr:row>97</xdr:row>
      <xdr:rowOff>149952</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67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26779</xdr:rowOff>
    </xdr:from>
    <xdr:ext cx="599010"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657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33751</xdr:rowOff>
    </xdr:from>
    <xdr:to>
      <xdr:col>81</xdr:col>
      <xdr:colOff>101600</xdr:colOff>
      <xdr:row>97</xdr:row>
      <xdr:rowOff>135351</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66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126478</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181795" y="16757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64512</xdr:rowOff>
    </xdr:from>
    <xdr:to>
      <xdr:col>76</xdr:col>
      <xdr:colOff>165100</xdr:colOff>
      <xdr:row>97</xdr:row>
      <xdr:rowOff>166112</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69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157239</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292795" y="16787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76414</xdr:rowOff>
    </xdr:from>
    <xdr:to>
      <xdr:col>72</xdr:col>
      <xdr:colOff>38100</xdr:colOff>
      <xdr:row>98</xdr:row>
      <xdr:rowOff>6564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70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169141</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03795" y="16799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85847</xdr:rowOff>
    </xdr:from>
    <xdr:to>
      <xdr:col>67</xdr:col>
      <xdr:colOff>101600</xdr:colOff>
      <xdr:row>98</xdr:row>
      <xdr:rowOff>15997</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71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7124</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14795" y="16809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94748</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581148"/>
          <a:ext cx="1269" cy="107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10770</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97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41425</xdr:rowOff>
    </xdr:from>
    <xdr:ext cx="599010"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35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234,832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94748</xdr:rowOff>
    </xdr:from>
    <xdr:to>
      <xdr:col>116</xdr:col>
      <xdr:colOff>152400</xdr:colOff>
      <xdr:row>32</xdr:row>
      <xdr:rowOff>94748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58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99670</xdr:rowOff>
    </xdr:from>
    <xdr:ext cx="469744"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443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76793</xdr:rowOff>
    </xdr:from>
    <xdr:to>
      <xdr:col>116</xdr:col>
      <xdr:colOff>114300</xdr:colOff>
      <xdr:row>39</xdr:row>
      <xdr:rowOff>6943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9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80566</xdr:rowOff>
    </xdr:from>
    <xdr:to>
      <xdr:col>112</xdr:col>
      <xdr:colOff>38100</xdr:colOff>
      <xdr:row>39</xdr:row>
      <xdr:rowOff>10716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9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27242</xdr:rowOff>
    </xdr:from>
    <xdr:ext cx="469744"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088428" y="637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81480</xdr:rowOff>
    </xdr:from>
    <xdr:to>
      <xdr:col>107</xdr:col>
      <xdr:colOff>101600</xdr:colOff>
      <xdr:row>39</xdr:row>
      <xdr:rowOff>11630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59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28157</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199428" y="637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83459</xdr:rowOff>
    </xdr:from>
    <xdr:to>
      <xdr:col>102</xdr:col>
      <xdr:colOff>165100</xdr:colOff>
      <xdr:row>39</xdr:row>
      <xdr:rowOff>13609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59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30136</xdr:rowOff>
    </xdr:from>
    <xdr:ext cx="469744"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10428" y="637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85677</xdr:rowOff>
    </xdr:from>
    <xdr:to>
      <xdr:col>98</xdr:col>
      <xdr:colOff>38100</xdr:colOff>
      <xdr:row>39</xdr:row>
      <xdr:rowOff>15827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60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32354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376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55220</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570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目的別歳出決算分析（住民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コスト）については、教育費が小学校校舎改築事業、公民館建設事業、体育施設整備が増額の主な要因で、民生費の増加については、児童手当や子育て支援の事業の拡充が増加の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土木費の減少は、村道整備事業等の事業量の減少が要因となっている。全体として、類似団体平均値を下回っており引き続き適正に予算配分を行い、上回っている項目については内容等を分析し費用の抑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沖縄県国頭村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財政調整基金は、剰余金等（</a:t>
          </a:r>
          <a:r>
            <a:rPr kumimoji="1" lang="en-US" altLang="ja-JP" sz="1400">
              <a:latin typeface="ＭＳ ゴシック" pitchFamily="49" charset="-128"/>
              <a:ea typeface="ＭＳ ゴシック" pitchFamily="49" charset="-128"/>
            </a:rPr>
            <a:t>100,000</a:t>
          </a:r>
          <a:r>
            <a:rPr kumimoji="1" lang="ja-JP" altLang="en-US" sz="1400">
              <a:latin typeface="ＭＳ ゴシック" pitchFamily="49" charset="-128"/>
              <a:ea typeface="ＭＳ ゴシック" pitchFamily="49" charset="-128"/>
            </a:rPr>
            <a:t>千円）を活用し、基金に積み立てたことから前年度より</a:t>
          </a:r>
          <a:r>
            <a:rPr kumimoji="1" lang="en-US" altLang="ja-JP" sz="1400">
              <a:latin typeface="ＭＳ ゴシック" pitchFamily="49" charset="-128"/>
              <a:ea typeface="ＭＳ ゴシック" pitchFamily="49" charset="-128"/>
            </a:rPr>
            <a:t>3.34</a:t>
          </a:r>
          <a:r>
            <a:rPr kumimoji="1" lang="ja-JP" altLang="en-US" sz="1400">
              <a:latin typeface="ＭＳ ゴシック" pitchFamily="49" charset="-128"/>
              <a:ea typeface="ＭＳ ゴシック" pitchFamily="49" charset="-128"/>
            </a:rPr>
            <a:t>％の増となった。引き続き財政状況に応じて財政調整基金に積立を実施していく。</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実質単年度収支は、形式収支、翌年度繰越事業の増減、前年度の伸びが要因となっており、単年度限りのものである。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沖縄県国頭村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一般会計、簡易水道特別会計、後期高齢者医療特別会計は黒字で推移している。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一方、国民健康保険特別会計については、赤字となっており、引き続き医療費水準の適正化を図るとともに、国民健康保険税の収納率の向上を図る。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70" zoomScaleNormal="7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7294067</v>
      </c>
      <c r="BO4" s="485"/>
      <c r="BP4" s="485"/>
      <c r="BQ4" s="485"/>
      <c r="BR4" s="485"/>
      <c r="BS4" s="485"/>
      <c r="BT4" s="485"/>
      <c r="BU4" s="486"/>
      <c r="BV4" s="484">
        <v>6414236</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11.9</v>
      </c>
      <c r="CU4" s="625"/>
      <c r="CV4" s="625"/>
      <c r="CW4" s="625"/>
      <c r="CX4" s="625"/>
      <c r="CY4" s="625"/>
      <c r="CZ4" s="625"/>
      <c r="DA4" s="626"/>
      <c r="DB4" s="624">
        <v>9.8000000000000007</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6797536</v>
      </c>
      <c r="BO5" s="456"/>
      <c r="BP5" s="456"/>
      <c r="BQ5" s="456"/>
      <c r="BR5" s="456"/>
      <c r="BS5" s="456"/>
      <c r="BT5" s="456"/>
      <c r="BU5" s="457"/>
      <c r="BV5" s="455">
        <v>5992168</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88.7</v>
      </c>
      <c r="CU5" s="453"/>
      <c r="CV5" s="453"/>
      <c r="CW5" s="453"/>
      <c r="CX5" s="453"/>
      <c r="CY5" s="453"/>
      <c r="CZ5" s="453"/>
      <c r="DA5" s="454"/>
      <c r="DB5" s="452">
        <v>87.1</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496531</v>
      </c>
      <c r="BO6" s="456"/>
      <c r="BP6" s="456"/>
      <c r="BQ6" s="456"/>
      <c r="BR6" s="456"/>
      <c r="BS6" s="456"/>
      <c r="BT6" s="456"/>
      <c r="BU6" s="457"/>
      <c r="BV6" s="455">
        <v>422068</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89</v>
      </c>
      <c r="CU6" s="599"/>
      <c r="CV6" s="599"/>
      <c r="CW6" s="599"/>
      <c r="CX6" s="599"/>
      <c r="CY6" s="599"/>
      <c r="CZ6" s="599"/>
      <c r="DA6" s="600"/>
      <c r="DB6" s="598">
        <v>87.9</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107411</v>
      </c>
      <c r="BO7" s="456"/>
      <c r="BP7" s="456"/>
      <c r="BQ7" s="456"/>
      <c r="BR7" s="456"/>
      <c r="BS7" s="456"/>
      <c r="BT7" s="456"/>
      <c r="BU7" s="457"/>
      <c r="BV7" s="455">
        <v>96660</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3271679</v>
      </c>
      <c r="CU7" s="456"/>
      <c r="CV7" s="456"/>
      <c r="CW7" s="456"/>
      <c r="CX7" s="456"/>
      <c r="CY7" s="456"/>
      <c r="CZ7" s="456"/>
      <c r="DA7" s="457"/>
      <c r="DB7" s="455">
        <v>3305766</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389120</v>
      </c>
      <c r="BO8" s="456"/>
      <c r="BP8" s="456"/>
      <c r="BQ8" s="456"/>
      <c r="BR8" s="456"/>
      <c r="BS8" s="456"/>
      <c r="BT8" s="456"/>
      <c r="BU8" s="457"/>
      <c r="BV8" s="455">
        <v>325408</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0.2</v>
      </c>
      <c r="CU8" s="559"/>
      <c r="CV8" s="559"/>
      <c r="CW8" s="559"/>
      <c r="CX8" s="559"/>
      <c r="CY8" s="559"/>
      <c r="CZ8" s="559"/>
      <c r="DA8" s="560"/>
      <c r="DB8" s="558">
        <v>0.2</v>
      </c>
      <c r="DC8" s="559"/>
      <c r="DD8" s="559"/>
      <c r="DE8" s="559"/>
      <c r="DF8" s="559"/>
      <c r="DG8" s="559"/>
      <c r="DH8" s="559"/>
      <c r="DI8" s="560"/>
    </row>
    <row r="9" spans="1:119" ht="18.75" customHeight="1" thickBot="1" x14ac:dyDescent="0.2">
      <c r="A9" s="181"/>
      <c r="B9" s="587" t="s">
        <v>106</v>
      </c>
      <c r="C9" s="588"/>
      <c r="D9" s="588"/>
      <c r="E9" s="588"/>
      <c r="F9" s="588"/>
      <c r="G9" s="588"/>
      <c r="H9" s="588"/>
      <c r="I9" s="588"/>
      <c r="J9" s="588"/>
      <c r="K9" s="506"/>
      <c r="L9" s="589" t="s">
        <v>107</v>
      </c>
      <c r="M9" s="590"/>
      <c r="N9" s="590"/>
      <c r="O9" s="590"/>
      <c r="P9" s="590"/>
      <c r="Q9" s="591"/>
      <c r="R9" s="592">
        <v>4517</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63712</v>
      </c>
      <c r="BO9" s="456"/>
      <c r="BP9" s="456"/>
      <c r="BQ9" s="456"/>
      <c r="BR9" s="456"/>
      <c r="BS9" s="456"/>
      <c r="BT9" s="456"/>
      <c r="BU9" s="457"/>
      <c r="BV9" s="455">
        <v>-265515</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16</v>
      </c>
      <c r="CU9" s="453"/>
      <c r="CV9" s="453"/>
      <c r="CW9" s="453"/>
      <c r="CX9" s="453"/>
      <c r="CY9" s="453"/>
      <c r="CZ9" s="453"/>
      <c r="DA9" s="454"/>
      <c r="DB9" s="452">
        <v>16.600000000000001</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112</v>
      </c>
      <c r="M10" s="412"/>
      <c r="N10" s="412"/>
      <c r="O10" s="412"/>
      <c r="P10" s="412"/>
      <c r="Q10" s="413"/>
      <c r="R10" s="408">
        <v>4908</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114</v>
      </c>
      <c r="AV10" s="514"/>
      <c r="AW10" s="514"/>
      <c r="AX10" s="514"/>
      <c r="AY10" s="469" t="s">
        <v>115</v>
      </c>
      <c r="AZ10" s="470"/>
      <c r="BA10" s="470"/>
      <c r="BB10" s="470"/>
      <c r="BC10" s="470"/>
      <c r="BD10" s="470"/>
      <c r="BE10" s="470"/>
      <c r="BF10" s="470"/>
      <c r="BG10" s="470"/>
      <c r="BH10" s="470"/>
      <c r="BI10" s="470"/>
      <c r="BJ10" s="470"/>
      <c r="BK10" s="470"/>
      <c r="BL10" s="470"/>
      <c r="BM10" s="471"/>
      <c r="BN10" s="455">
        <v>100012</v>
      </c>
      <c r="BO10" s="456"/>
      <c r="BP10" s="456"/>
      <c r="BQ10" s="456"/>
      <c r="BR10" s="456"/>
      <c r="BS10" s="456"/>
      <c r="BT10" s="456"/>
      <c r="BU10" s="457"/>
      <c r="BV10" s="455">
        <v>200005</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81"/>
      <c r="B12" s="561" t="s">
        <v>123</v>
      </c>
      <c r="C12" s="562"/>
      <c r="D12" s="562"/>
      <c r="E12" s="562"/>
      <c r="F12" s="562"/>
      <c r="G12" s="562"/>
      <c r="H12" s="562"/>
      <c r="I12" s="562"/>
      <c r="J12" s="562"/>
      <c r="K12" s="563"/>
      <c r="L12" s="570" t="s">
        <v>124</v>
      </c>
      <c r="M12" s="571"/>
      <c r="N12" s="571"/>
      <c r="O12" s="571"/>
      <c r="P12" s="571"/>
      <c r="Q12" s="572"/>
      <c r="R12" s="573">
        <v>4512</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4446</v>
      </c>
      <c r="S13" s="543"/>
      <c r="T13" s="543"/>
      <c r="U13" s="543"/>
      <c r="V13" s="544"/>
      <c r="W13" s="545" t="s">
        <v>131</v>
      </c>
      <c r="X13" s="441"/>
      <c r="Y13" s="441"/>
      <c r="Z13" s="441"/>
      <c r="AA13" s="441"/>
      <c r="AB13" s="442"/>
      <c r="AC13" s="408">
        <v>442</v>
      </c>
      <c r="AD13" s="409"/>
      <c r="AE13" s="409"/>
      <c r="AF13" s="409"/>
      <c r="AG13" s="410"/>
      <c r="AH13" s="408">
        <v>424</v>
      </c>
      <c r="AI13" s="409"/>
      <c r="AJ13" s="409"/>
      <c r="AK13" s="409"/>
      <c r="AL13" s="468"/>
      <c r="AM13" s="512" t="s">
        <v>132</v>
      </c>
      <c r="AN13" s="412"/>
      <c r="AO13" s="412"/>
      <c r="AP13" s="412"/>
      <c r="AQ13" s="412"/>
      <c r="AR13" s="412"/>
      <c r="AS13" s="412"/>
      <c r="AT13" s="413"/>
      <c r="AU13" s="513" t="s">
        <v>114</v>
      </c>
      <c r="AV13" s="514"/>
      <c r="AW13" s="514"/>
      <c r="AX13" s="514"/>
      <c r="AY13" s="469" t="s">
        <v>133</v>
      </c>
      <c r="AZ13" s="470"/>
      <c r="BA13" s="470"/>
      <c r="BB13" s="470"/>
      <c r="BC13" s="470"/>
      <c r="BD13" s="470"/>
      <c r="BE13" s="470"/>
      <c r="BF13" s="470"/>
      <c r="BG13" s="470"/>
      <c r="BH13" s="470"/>
      <c r="BI13" s="470"/>
      <c r="BJ13" s="470"/>
      <c r="BK13" s="470"/>
      <c r="BL13" s="470"/>
      <c r="BM13" s="471"/>
      <c r="BN13" s="455">
        <v>163724</v>
      </c>
      <c r="BO13" s="456"/>
      <c r="BP13" s="456"/>
      <c r="BQ13" s="456"/>
      <c r="BR13" s="456"/>
      <c r="BS13" s="456"/>
      <c r="BT13" s="456"/>
      <c r="BU13" s="457"/>
      <c r="BV13" s="455">
        <v>-65510</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7.9</v>
      </c>
      <c r="CU13" s="453"/>
      <c r="CV13" s="453"/>
      <c r="CW13" s="453"/>
      <c r="CX13" s="453"/>
      <c r="CY13" s="453"/>
      <c r="CZ13" s="453"/>
      <c r="DA13" s="454"/>
      <c r="DB13" s="452">
        <v>7.4</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4504</v>
      </c>
      <c r="S14" s="543"/>
      <c r="T14" s="543"/>
      <c r="U14" s="543"/>
      <c r="V14" s="544"/>
      <c r="W14" s="546"/>
      <c r="X14" s="444"/>
      <c r="Y14" s="444"/>
      <c r="Z14" s="444"/>
      <c r="AA14" s="444"/>
      <c r="AB14" s="445"/>
      <c r="AC14" s="535">
        <v>19.8</v>
      </c>
      <c r="AD14" s="536"/>
      <c r="AE14" s="536"/>
      <c r="AF14" s="536"/>
      <c r="AG14" s="537"/>
      <c r="AH14" s="535">
        <v>18.8</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t="s">
        <v>122</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4458</v>
      </c>
      <c r="S15" s="543"/>
      <c r="T15" s="543"/>
      <c r="U15" s="543"/>
      <c r="V15" s="544"/>
      <c r="W15" s="545" t="s">
        <v>137</v>
      </c>
      <c r="X15" s="441"/>
      <c r="Y15" s="441"/>
      <c r="Z15" s="441"/>
      <c r="AA15" s="441"/>
      <c r="AB15" s="442"/>
      <c r="AC15" s="408">
        <v>287</v>
      </c>
      <c r="AD15" s="409"/>
      <c r="AE15" s="409"/>
      <c r="AF15" s="409"/>
      <c r="AG15" s="410"/>
      <c r="AH15" s="408">
        <v>351</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621630</v>
      </c>
      <c r="BO15" s="485"/>
      <c r="BP15" s="485"/>
      <c r="BQ15" s="485"/>
      <c r="BR15" s="485"/>
      <c r="BS15" s="485"/>
      <c r="BT15" s="485"/>
      <c r="BU15" s="486"/>
      <c r="BV15" s="484">
        <v>629003</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12.8</v>
      </c>
      <c r="AD16" s="536"/>
      <c r="AE16" s="536"/>
      <c r="AF16" s="536"/>
      <c r="AG16" s="537"/>
      <c r="AH16" s="535">
        <v>15.5</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3094894</v>
      </c>
      <c r="BO16" s="456"/>
      <c r="BP16" s="456"/>
      <c r="BQ16" s="456"/>
      <c r="BR16" s="456"/>
      <c r="BS16" s="456"/>
      <c r="BT16" s="456"/>
      <c r="BU16" s="457"/>
      <c r="BV16" s="455">
        <v>3109863</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1506</v>
      </c>
      <c r="AD17" s="409"/>
      <c r="AE17" s="409"/>
      <c r="AF17" s="409"/>
      <c r="AG17" s="410"/>
      <c r="AH17" s="408">
        <v>1486</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785515</v>
      </c>
      <c r="BO17" s="456"/>
      <c r="BP17" s="456"/>
      <c r="BQ17" s="456"/>
      <c r="BR17" s="456"/>
      <c r="BS17" s="456"/>
      <c r="BT17" s="456"/>
      <c r="BU17" s="457"/>
      <c r="BV17" s="455">
        <v>796297</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147</v>
      </c>
      <c r="C18" s="506"/>
      <c r="D18" s="506"/>
      <c r="E18" s="507"/>
      <c r="F18" s="507"/>
      <c r="G18" s="507"/>
      <c r="H18" s="507"/>
      <c r="I18" s="507"/>
      <c r="J18" s="507"/>
      <c r="K18" s="507"/>
      <c r="L18" s="508">
        <v>194.85</v>
      </c>
      <c r="M18" s="508"/>
      <c r="N18" s="508"/>
      <c r="O18" s="508"/>
      <c r="P18" s="508"/>
      <c r="Q18" s="508"/>
      <c r="R18" s="509"/>
      <c r="S18" s="509"/>
      <c r="T18" s="509"/>
      <c r="U18" s="509"/>
      <c r="V18" s="510"/>
      <c r="W18" s="526"/>
      <c r="X18" s="527"/>
      <c r="Y18" s="527"/>
      <c r="Z18" s="527"/>
      <c r="AA18" s="527"/>
      <c r="AB18" s="551"/>
      <c r="AC18" s="425">
        <v>67.400000000000006</v>
      </c>
      <c r="AD18" s="426"/>
      <c r="AE18" s="426"/>
      <c r="AF18" s="426"/>
      <c r="AG18" s="511"/>
      <c r="AH18" s="425">
        <v>65.7</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2997388</v>
      </c>
      <c r="BO18" s="456"/>
      <c r="BP18" s="456"/>
      <c r="BQ18" s="456"/>
      <c r="BR18" s="456"/>
      <c r="BS18" s="456"/>
      <c r="BT18" s="456"/>
      <c r="BU18" s="457"/>
      <c r="BV18" s="455">
        <v>2961238</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149</v>
      </c>
      <c r="C19" s="506"/>
      <c r="D19" s="506"/>
      <c r="E19" s="507"/>
      <c r="F19" s="507"/>
      <c r="G19" s="507"/>
      <c r="H19" s="507"/>
      <c r="I19" s="507"/>
      <c r="J19" s="507"/>
      <c r="K19" s="507"/>
      <c r="L19" s="515">
        <v>23</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4258491</v>
      </c>
      <c r="BO19" s="456"/>
      <c r="BP19" s="456"/>
      <c r="BQ19" s="456"/>
      <c r="BR19" s="456"/>
      <c r="BS19" s="456"/>
      <c r="BT19" s="456"/>
      <c r="BU19" s="457"/>
      <c r="BV19" s="455">
        <v>4323801</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151</v>
      </c>
      <c r="C20" s="506"/>
      <c r="D20" s="506"/>
      <c r="E20" s="507"/>
      <c r="F20" s="507"/>
      <c r="G20" s="507"/>
      <c r="H20" s="507"/>
      <c r="I20" s="507"/>
      <c r="J20" s="507"/>
      <c r="K20" s="507"/>
      <c r="L20" s="515">
        <v>1976</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5917627</v>
      </c>
      <c r="BO22" s="485"/>
      <c r="BP22" s="485"/>
      <c r="BQ22" s="485"/>
      <c r="BR22" s="485"/>
      <c r="BS22" s="485"/>
      <c r="BT22" s="485"/>
      <c r="BU22" s="486"/>
      <c r="BV22" s="484">
        <v>5843874</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5492510</v>
      </c>
      <c r="BO23" s="456"/>
      <c r="BP23" s="456"/>
      <c r="BQ23" s="456"/>
      <c r="BR23" s="456"/>
      <c r="BS23" s="456"/>
      <c r="BT23" s="456"/>
      <c r="BU23" s="457"/>
      <c r="BV23" s="455">
        <v>5368660</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161</v>
      </c>
      <c r="F24" s="412"/>
      <c r="G24" s="412"/>
      <c r="H24" s="412"/>
      <c r="I24" s="412"/>
      <c r="J24" s="412"/>
      <c r="K24" s="413"/>
      <c r="L24" s="408">
        <v>1</v>
      </c>
      <c r="M24" s="409"/>
      <c r="N24" s="409"/>
      <c r="O24" s="409"/>
      <c r="P24" s="410"/>
      <c r="Q24" s="408">
        <v>7200</v>
      </c>
      <c r="R24" s="409"/>
      <c r="S24" s="409"/>
      <c r="T24" s="409"/>
      <c r="U24" s="409"/>
      <c r="V24" s="410"/>
      <c r="W24" s="498"/>
      <c r="X24" s="435"/>
      <c r="Y24" s="436"/>
      <c r="Z24" s="411" t="s">
        <v>162</v>
      </c>
      <c r="AA24" s="412"/>
      <c r="AB24" s="412"/>
      <c r="AC24" s="412"/>
      <c r="AD24" s="412"/>
      <c r="AE24" s="412"/>
      <c r="AF24" s="412"/>
      <c r="AG24" s="413"/>
      <c r="AH24" s="408">
        <v>92</v>
      </c>
      <c r="AI24" s="409"/>
      <c r="AJ24" s="409"/>
      <c r="AK24" s="409"/>
      <c r="AL24" s="410"/>
      <c r="AM24" s="408">
        <v>266064</v>
      </c>
      <c r="AN24" s="409"/>
      <c r="AO24" s="409"/>
      <c r="AP24" s="409"/>
      <c r="AQ24" s="409"/>
      <c r="AR24" s="410"/>
      <c r="AS24" s="408">
        <v>2892</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4559700</v>
      </c>
      <c r="BO24" s="456"/>
      <c r="BP24" s="456"/>
      <c r="BQ24" s="456"/>
      <c r="BR24" s="456"/>
      <c r="BS24" s="456"/>
      <c r="BT24" s="456"/>
      <c r="BU24" s="457"/>
      <c r="BV24" s="455">
        <v>4335628</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164</v>
      </c>
      <c r="F25" s="412"/>
      <c r="G25" s="412"/>
      <c r="H25" s="412"/>
      <c r="I25" s="412"/>
      <c r="J25" s="412"/>
      <c r="K25" s="413"/>
      <c r="L25" s="408">
        <v>1</v>
      </c>
      <c r="M25" s="409"/>
      <c r="N25" s="409"/>
      <c r="O25" s="409"/>
      <c r="P25" s="410"/>
      <c r="Q25" s="408">
        <v>5840</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t="s">
        <v>122</v>
      </c>
      <c r="BO25" s="485"/>
      <c r="BP25" s="485"/>
      <c r="BQ25" s="485"/>
      <c r="BR25" s="485"/>
      <c r="BS25" s="485"/>
      <c r="BT25" s="485"/>
      <c r="BU25" s="486"/>
      <c r="BV25" s="484" t="s">
        <v>122</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167</v>
      </c>
      <c r="F26" s="412"/>
      <c r="G26" s="412"/>
      <c r="H26" s="412"/>
      <c r="I26" s="412"/>
      <c r="J26" s="412"/>
      <c r="K26" s="413"/>
      <c r="L26" s="408">
        <v>1</v>
      </c>
      <c r="M26" s="409"/>
      <c r="N26" s="409"/>
      <c r="O26" s="409"/>
      <c r="P26" s="410"/>
      <c r="Q26" s="408">
        <v>5490</v>
      </c>
      <c r="R26" s="409"/>
      <c r="S26" s="409"/>
      <c r="T26" s="409"/>
      <c r="U26" s="409"/>
      <c r="V26" s="410"/>
      <c r="W26" s="498"/>
      <c r="X26" s="435"/>
      <c r="Y26" s="436"/>
      <c r="Z26" s="411" t="s">
        <v>168</v>
      </c>
      <c r="AA26" s="466"/>
      <c r="AB26" s="466"/>
      <c r="AC26" s="466"/>
      <c r="AD26" s="466"/>
      <c r="AE26" s="466"/>
      <c r="AF26" s="466"/>
      <c r="AG26" s="467"/>
      <c r="AH26" s="408">
        <v>2</v>
      </c>
      <c r="AI26" s="409"/>
      <c r="AJ26" s="409"/>
      <c r="AK26" s="409"/>
      <c r="AL26" s="410"/>
      <c r="AM26" s="408" t="s">
        <v>169</v>
      </c>
      <c r="AN26" s="409"/>
      <c r="AO26" s="409"/>
      <c r="AP26" s="409"/>
      <c r="AQ26" s="409"/>
      <c r="AR26" s="410"/>
      <c r="AS26" s="408" t="s">
        <v>169</v>
      </c>
      <c r="AT26" s="409"/>
      <c r="AU26" s="409"/>
      <c r="AV26" s="409"/>
      <c r="AW26" s="409"/>
      <c r="AX26" s="468"/>
      <c r="AY26" s="495" t="s">
        <v>170</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171</v>
      </c>
      <c r="F27" s="412"/>
      <c r="G27" s="412"/>
      <c r="H27" s="412"/>
      <c r="I27" s="412"/>
      <c r="J27" s="412"/>
      <c r="K27" s="413"/>
      <c r="L27" s="408">
        <v>1</v>
      </c>
      <c r="M27" s="409"/>
      <c r="N27" s="409"/>
      <c r="O27" s="409"/>
      <c r="P27" s="410"/>
      <c r="Q27" s="408">
        <v>2655</v>
      </c>
      <c r="R27" s="409"/>
      <c r="S27" s="409"/>
      <c r="T27" s="409"/>
      <c r="U27" s="409"/>
      <c r="V27" s="410"/>
      <c r="W27" s="498"/>
      <c r="X27" s="435"/>
      <c r="Y27" s="436"/>
      <c r="Z27" s="411" t="s">
        <v>172</v>
      </c>
      <c r="AA27" s="412"/>
      <c r="AB27" s="412"/>
      <c r="AC27" s="412"/>
      <c r="AD27" s="412"/>
      <c r="AE27" s="412"/>
      <c r="AF27" s="412"/>
      <c r="AG27" s="413"/>
      <c r="AH27" s="408">
        <v>10</v>
      </c>
      <c r="AI27" s="409"/>
      <c r="AJ27" s="409"/>
      <c r="AK27" s="409"/>
      <c r="AL27" s="410"/>
      <c r="AM27" s="408">
        <v>26533</v>
      </c>
      <c r="AN27" s="409"/>
      <c r="AO27" s="409"/>
      <c r="AP27" s="409"/>
      <c r="AQ27" s="409"/>
      <c r="AR27" s="410"/>
      <c r="AS27" s="408">
        <v>2653</v>
      </c>
      <c r="AT27" s="409"/>
      <c r="AU27" s="409"/>
      <c r="AV27" s="409"/>
      <c r="AW27" s="409"/>
      <c r="AX27" s="468"/>
      <c r="AY27" s="492" t="s">
        <v>173</v>
      </c>
      <c r="AZ27" s="493"/>
      <c r="BA27" s="493"/>
      <c r="BB27" s="493"/>
      <c r="BC27" s="493"/>
      <c r="BD27" s="493"/>
      <c r="BE27" s="493"/>
      <c r="BF27" s="493"/>
      <c r="BG27" s="493"/>
      <c r="BH27" s="493"/>
      <c r="BI27" s="493"/>
      <c r="BJ27" s="493"/>
      <c r="BK27" s="493"/>
      <c r="BL27" s="493"/>
      <c r="BM27" s="494"/>
      <c r="BN27" s="489">
        <v>42779</v>
      </c>
      <c r="BO27" s="490"/>
      <c r="BP27" s="490"/>
      <c r="BQ27" s="490"/>
      <c r="BR27" s="490"/>
      <c r="BS27" s="490"/>
      <c r="BT27" s="490"/>
      <c r="BU27" s="491"/>
      <c r="BV27" s="489">
        <v>72119</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174</v>
      </c>
      <c r="F28" s="412"/>
      <c r="G28" s="412"/>
      <c r="H28" s="412"/>
      <c r="I28" s="412"/>
      <c r="J28" s="412"/>
      <c r="K28" s="413"/>
      <c r="L28" s="408">
        <v>1</v>
      </c>
      <c r="M28" s="409"/>
      <c r="N28" s="409"/>
      <c r="O28" s="409"/>
      <c r="P28" s="410"/>
      <c r="Q28" s="408">
        <v>2200</v>
      </c>
      <c r="R28" s="409"/>
      <c r="S28" s="409"/>
      <c r="T28" s="409"/>
      <c r="U28" s="409"/>
      <c r="V28" s="410"/>
      <c r="W28" s="498"/>
      <c r="X28" s="435"/>
      <c r="Y28" s="436"/>
      <c r="Z28" s="411" t="s">
        <v>175</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176</v>
      </c>
      <c r="AZ28" s="473"/>
      <c r="BA28" s="473"/>
      <c r="BB28" s="474"/>
      <c r="BC28" s="481" t="s">
        <v>46</v>
      </c>
      <c r="BD28" s="482"/>
      <c r="BE28" s="482"/>
      <c r="BF28" s="482"/>
      <c r="BG28" s="482"/>
      <c r="BH28" s="482"/>
      <c r="BI28" s="482"/>
      <c r="BJ28" s="482"/>
      <c r="BK28" s="482"/>
      <c r="BL28" s="482"/>
      <c r="BM28" s="483"/>
      <c r="BN28" s="484">
        <v>1003910</v>
      </c>
      <c r="BO28" s="485"/>
      <c r="BP28" s="485"/>
      <c r="BQ28" s="485"/>
      <c r="BR28" s="485"/>
      <c r="BS28" s="485"/>
      <c r="BT28" s="485"/>
      <c r="BU28" s="486"/>
      <c r="BV28" s="484">
        <v>903898</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177</v>
      </c>
      <c r="F29" s="412"/>
      <c r="G29" s="412"/>
      <c r="H29" s="412"/>
      <c r="I29" s="412"/>
      <c r="J29" s="412"/>
      <c r="K29" s="413"/>
      <c r="L29" s="408">
        <v>8</v>
      </c>
      <c r="M29" s="409"/>
      <c r="N29" s="409"/>
      <c r="O29" s="409"/>
      <c r="P29" s="410"/>
      <c r="Q29" s="408">
        <v>2050</v>
      </c>
      <c r="R29" s="409"/>
      <c r="S29" s="409"/>
      <c r="T29" s="409"/>
      <c r="U29" s="409"/>
      <c r="V29" s="410"/>
      <c r="W29" s="499"/>
      <c r="X29" s="500"/>
      <c r="Y29" s="501"/>
      <c r="Z29" s="411" t="s">
        <v>178</v>
      </c>
      <c r="AA29" s="412"/>
      <c r="AB29" s="412"/>
      <c r="AC29" s="412"/>
      <c r="AD29" s="412"/>
      <c r="AE29" s="412"/>
      <c r="AF29" s="412"/>
      <c r="AG29" s="413"/>
      <c r="AH29" s="408">
        <v>102</v>
      </c>
      <c r="AI29" s="409"/>
      <c r="AJ29" s="409"/>
      <c r="AK29" s="409"/>
      <c r="AL29" s="410"/>
      <c r="AM29" s="408">
        <v>292597</v>
      </c>
      <c r="AN29" s="409"/>
      <c r="AO29" s="409"/>
      <c r="AP29" s="409"/>
      <c r="AQ29" s="409"/>
      <c r="AR29" s="410"/>
      <c r="AS29" s="408">
        <v>2869</v>
      </c>
      <c r="AT29" s="409"/>
      <c r="AU29" s="409"/>
      <c r="AV29" s="409"/>
      <c r="AW29" s="409"/>
      <c r="AX29" s="468"/>
      <c r="AY29" s="475"/>
      <c r="AZ29" s="476"/>
      <c r="BA29" s="476"/>
      <c r="BB29" s="477"/>
      <c r="BC29" s="469" t="s">
        <v>179</v>
      </c>
      <c r="BD29" s="470"/>
      <c r="BE29" s="470"/>
      <c r="BF29" s="470"/>
      <c r="BG29" s="470"/>
      <c r="BH29" s="470"/>
      <c r="BI29" s="470"/>
      <c r="BJ29" s="470"/>
      <c r="BK29" s="470"/>
      <c r="BL29" s="470"/>
      <c r="BM29" s="471"/>
      <c r="BN29" s="455">
        <v>296897</v>
      </c>
      <c r="BO29" s="456"/>
      <c r="BP29" s="456"/>
      <c r="BQ29" s="456"/>
      <c r="BR29" s="456"/>
      <c r="BS29" s="456"/>
      <c r="BT29" s="456"/>
      <c r="BU29" s="457"/>
      <c r="BV29" s="455">
        <v>285783</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180</v>
      </c>
      <c r="X30" s="423"/>
      <c r="Y30" s="423"/>
      <c r="Z30" s="423"/>
      <c r="AA30" s="423"/>
      <c r="AB30" s="423"/>
      <c r="AC30" s="423"/>
      <c r="AD30" s="423"/>
      <c r="AE30" s="423"/>
      <c r="AF30" s="423"/>
      <c r="AG30" s="424"/>
      <c r="AH30" s="425">
        <v>93.2</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1319485</v>
      </c>
      <c r="BO30" s="490"/>
      <c r="BP30" s="490"/>
      <c r="BQ30" s="490"/>
      <c r="BR30" s="490"/>
      <c r="BS30" s="490"/>
      <c r="BT30" s="490"/>
      <c r="BU30" s="491"/>
      <c r="BV30" s="489">
        <v>1063349</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181</v>
      </c>
      <c r="D32" s="414"/>
      <c r="E32" s="414"/>
      <c r="F32" s="414"/>
      <c r="G32" s="414"/>
      <c r="H32" s="414"/>
      <c r="I32" s="414"/>
      <c r="J32" s="414"/>
      <c r="K32" s="414"/>
      <c r="L32" s="414"/>
      <c r="M32" s="414"/>
      <c r="N32" s="414"/>
      <c r="O32" s="414"/>
      <c r="P32" s="414"/>
      <c r="Q32" s="414"/>
      <c r="R32" s="414"/>
      <c r="S32" s="414"/>
      <c r="U32" s="415" t="s">
        <v>182</v>
      </c>
      <c r="V32" s="415"/>
      <c r="W32" s="415"/>
      <c r="X32" s="415"/>
      <c r="Y32" s="415"/>
      <c r="Z32" s="415"/>
      <c r="AA32" s="415"/>
      <c r="AB32" s="415"/>
      <c r="AC32" s="415"/>
      <c r="AD32" s="415"/>
      <c r="AE32" s="415"/>
      <c r="AF32" s="415"/>
      <c r="AG32" s="415"/>
      <c r="AH32" s="415"/>
      <c r="AI32" s="415"/>
      <c r="AJ32" s="415"/>
      <c r="AK32" s="415"/>
      <c r="AM32" s="415" t="s">
        <v>183</v>
      </c>
      <c r="AN32" s="415"/>
      <c r="AO32" s="415"/>
      <c r="AP32" s="415"/>
      <c r="AQ32" s="415"/>
      <c r="AR32" s="415"/>
      <c r="AS32" s="415"/>
      <c r="AT32" s="415"/>
      <c r="AU32" s="415"/>
      <c r="AV32" s="415"/>
      <c r="AW32" s="415"/>
      <c r="AX32" s="415"/>
      <c r="AY32" s="415"/>
      <c r="AZ32" s="415"/>
      <c r="BA32" s="415"/>
      <c r="BB32" s="415"/>
      <c r="BC32" s="415"/>
      <c r="BE32" s="415" t="s">
        <v>184</v>
      </c>
      <c r="BF32" s="415"/>
      <c r="BG32" s="415"/>
      <c r="BH32" s="415"/>
      <c r="BI32" s="415"/>
      <c r="BJ32" s="415"/>
      <c r="BK32" s="415"/>
      <c r="BL32" s="415"/>
      <c r="BM32" s="415"/>
      <c r="BN32" s="415"/>
      <c r="BO32" s="415"/>
      <c r="BP32" s="415"/>
      <c r="BQ32" s="415"/>
      <c r="BR32" s="415"/>
      <c r="BS32" s="415"/>
      <c r="BT32" s="415"/>
      <c r="BU32" s="415"/>
      <c r="BW32" s="415" t="s">
        <v>185</v>
      </c>
      <c r="BX32" s="415"/>
      <c r="BY32" s="415"/>
      <c r="BZ32" s="415"/>
      <c r="CA32" s="415"/>
      <c r="CB32" s="415"/>
      <c r="CC32" s="415"/>
      <c r="CD32" s="415"/>
      <c r="CE32" s="415"/>
      <c r="CF32" s="415"/>
      <c r="CG32" s="415"/>
      <c r="CH32" s="415"/>
      <c r="CI32" s="415"/>
      <c r="CJ32" s="415"/>
      <c r="CK32" s="415"/>
      <c r="CL32" s="415"/>
      <c r="CM32" s="415"/>
      <c r="CO32" s="415" t="s">
        <v>186</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187</v>
      </c>
      <c r="D33" s="407"/>
      <c r="E33" s="406" t="s">
        <v>188</v>
      </c>
      <c r="F33" s="406"/>
      <c r="G33" s="406"/>
      <c r="H33" s="406"/>
      <c r="I33" s="406"/>
      <c r="J33" s="406"/>
      <c r="K33" s="406"/>
      <c r="L33" s="406"/>
      <c r="M33" s="406"/>
      <c r="N33" s="406"/>
      <c r="O33" s="406"/>
      <c r="P33" s="406"/>
      <c r="Q33" s="406"/>
      <c r="R33" s="406"/>
      <c r="S33" s="406"/>
      <c r="T33" s="206"/>
      <c r="U33" s="407" t="s">
        <v>187</v>
      </c>
      <c r="V33" s="407"/>
      <c r="W33" s="406" t="s">
        <v>188</v>
      </c>
      <c r="X33" s="406"/>
      <c r="Y33" s="406"/>
      <c r="Z33" s="406"/>
      <c r="AA33" s="406"/>
      <c r="AB33" s="406"/>
      <c r="AC33" s="406"/>
      <c r="AD33" s="406"/>
      <c r="AE33" s="406"/>
      <c r="AF33" s="406"/>
      <c r="AG33" s="406"/>
      <c r="AH33" s="406"/>
      <c r="AI33" s="406"/>
      <c r="AJ33" s="406"/>
      <c r="AK33" s="406"/>
      <c r="AL33" s="206"/>
      <c r="AM33" s="407" t="s">
        <v>187</v>
      </c>
      <c r="AN33" s="407"/>
      <c r="AO33" s="406" t="s">
        <v>188</v>
      </c>
      <c r="AP33" s="406"/>
      <c r="AQ33" s="406"/>
      <c r="AR33" s="406"/>
      <c r="AS33" s="406"/>
      <c r="AT33" s="406"/>
      <c r="AU33" s="406"/>
      <c r="AV33" s="406"/>
      <c r="AW33" s="406"/>
      <c r="AX33" s="406"/>
      <c r="AY33" s="406"/>
      <c r="AZ33" s="406"/>
      <c r="BA33" s="406"/>
      <c r="BB33" s="406"/>
      <c r="BC33" s="406"/>
      <c r="BD33" s="207"/>
      <c r="BE33" s="406" t="s">
        <v>189</v>
      </c>
      <c r="BF33" s="406"/>
      <c r="BG33" s="406" t="s">
        <v>190</v>
      </c>
      <c r="BH33" s="406"/>
      <c r="BI33" s="406"/>
      <c r="BJ33" s="406"/>
      <c r="BK33" s="406"/>
      <c r="BL33" s="406"/>
      <c r="BM33" s="406"/>
      <c r="BN33" s="406"/>
      <c r="BO33" s="406"/>
      <c r="BP33" s="406"/>
      <c r="BQ33" s="406"/>
      <c r="BR33" s="406"/>
      <c r="BS33" s="406"/>
      <c r="BT33" s="406"/>
      <c r="BU33" s="406"/>
      <c r="BV33" s="207"/>
      <c r="BW33" s="407" t="s">
        <v>189</v>
      </c>
      <c r="BX33" s="407"/>
      <c r="BY33" s="406" t="s">
        <v>191</v>
      </c>
      <c r="BZ33" s="406"/>
      <c r="CA33" s="406"/>
      <c r="CB33" s="406"/>
      <c r="CC33" s="406"/>
      <c r="CD33" s="406"/>
      <c r="CE33" s="406"/>
      <c r="CF33" s="406"/>
      <c r="CG33" s="406"/>
      <c r="CH33" s="406"/>
      <c r="CI33" s="406"/>
      <c r="CJ33" s="406"/>
      <c r="CK33" s="406"/>
      <c r="CL33" s="406"/>
      <c r="CM33" s="406"/>
      <c r="CN33" s="206"/>
      <c r="CO33" s="407" t="s">
        <v>187</v>
      </c>
      <c r="CP33" s="407"/>
      <c r="CQ33" s="406" t="s">
        <v>192</v>
      </c>
      <c r="CR33" s="406"/>
      <c r="CS33" s="406"/>
      <c r="CT33" s="406"/>
      <c r="CU33" s="406"/>
      <c r="CV33" s="406"/>
      <c r="CW33" s="406"/>
      <c r="CX33" s="406"/>
      <c r="CY33" s="406"/>
      <c r="CZ33" s="406"/>
      <c r="DA33" s="406"/>
      <c r="DB33" s="406"/>
      <c r="DC33" s="406"/>
      <c r="DD33" s="406"/>
      <c r="DE33" s="406"/>
      <c r="DF33" s="206"/>
      <c r="DG33" s="405" t="s">
        <v>193</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t="str">
        <f>IF(AO34="","",MAX(C34:D43,U34:V43)+1)</f>
        <v/>
      </c>
      <c r="AN34" s="403"/>
      <c r="AO34" s="404"/>
      <c r="AP34" s="404"/>
      <c r="AQ34" s="404"/>
      <c r="AR34" s="404"/>
      <c r="AS34" s="404"/>
      <c r="AT34" s="404"/>
      <c r="AU34" s="404"/>
      <c r="AV34" s="404"/>
      <c r="AW34" s="404"/>
      <c r="AX34" s="404"/>
      <c r="AY34" s="404"/>
      <c r="AZ34" s="404"/>
      <c r="BA34" s="404"/>
      <c r="BB34" s="404"/>
      <c r="BC34" s="404"/>
      <c r="BD34" s="181"/>
      <c r="BE34" s="403">
        <f>IF(BG34="","",MAX(C34:D43,U34:V43,AM34:AN43)+1)</f>
        <v>4</v>
      </c>
      <c r="BF34" s="403"/>
      <c r="BG34" s="404" t="str">
        <f>IF('各会計、関係団体の財政状況及び健全化判断比率'!B30="","",'各会計、関係団体の財政状況及び健全化判断比率'!B30)</f>
        <v>簡易水道特別会計</v>
      </c>
      <c r="BH34" s="404"/>
      <c r="BI34" s="404"/>
      <c r="BJ34" s="404"/>
      <c r="BK34" s="404"/>
      <c r="BL34" s="404"/>
      <c r="BM34" s="404"/>
      <c r="BN34" s="404"/>
      <c r="BO34" s="404"/>
      <c r="BP34" s="404"/>
      <c r="BQ34" s="404"/>
      <c r="BR34" s="404"/>
      <c r="BS34" s="404"/>
      <c r="BT34" s="404"/>
      <c r="BU34" s="404"/>
      <c r="BV34" s="181"/>
      <c r="BW34" s="403" t="str">
        <f>IF(BY34="","",MAX(C34:D43,U34:V43,AM34:AN43,BE34:BF43)+1)</f>
        <v/>
      </c>
      <c r="BX34" s="403"/>
      <c r="BY34" s="404" t="str">
        <f>IF('各会計、関係団体の財政状況及び健全化判断比率'!B68="","",'各会計、関係団体の財政状況及び健全化判断比率'!B68)</f>
        <v/>
      </c>
      <c r="BZ34" s="404"/>
      <c r="CA34" s="404"/>
      <c r="CB34" s="404"/>
      <c r="CC34" s="404"/>
      <c r="CD34" s="404"/>
      <c r="CE34" s="404"/>
      <c r="CF34" s="404"/>
      <c r="CG34" s="404"/>
      <c r="CH34" s="404"/>
      <c r="CI34" s="404"/>
      <c r="CJ34" s="404"/>
      <c r="CK34" s="404"/>
      <c r="CL34" s="404"/>
      <c r="CM34" s="404"/>
      <c r="CN34" s="181"/>
      <c r="CO34" s="403" t="str">
        <f>IF(CQ34="","",MAX(C34:D43,U34:V43,AM34:AN43,BE34:BF43,BW34:BX43)+1)</f>
        <v/>
      </c>
      <c r="CP34" s="403"/>
      <c r="CQ34" s="404" t="str">
        <f>IF('各会計、関係団体の財政状況及び健全化判断比率'!BS7="","",'各会計、関係団体の財政状況及び健全化判断比率'!BS7)</f>
        <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後期高齢者医療特別会計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t="str">
        <f t="shared" ref="BW35:BW43" si="2">IF(BY35="","",BW34+1)</f>
        <v/>
      </c>
      <c r="BX35" s="403"/>
      <c r="BY35" s="404" t="str">
        <f>IF('各会計、関係団体の財政状況及び健全化判断比率'!B69="","",'各会計、関係団体の財政状況及び健全化判断比率'!B69)</f>
        <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t="str">
        <f t="shared" ref="U36:U43" si="4">IF(W36="","",U35+1)</f>
        <v/>
      </c>
      <c r="V36" s="403"/>
      <c r="W36" s="404"/>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t="str">
        <f t="shared" si="2"/>
        <v/>
      </c>
      <c r="BX36" s="403"/>
      <c r="BY36" s="404" t="str">
        <f>IF('各会計、関係団体の財政状況及び健全化判断比率'!B70="","",'各会計、関係団体の財政状況及び健全化判断比率'!B70)</f>
        <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t="str">
        <f t="shared" si="2"/>
        <v/>
      </c>
      <c r="BX37" s="403"/>
      <c r="BY37" s="404" t="str">
        <f>IF('各会計、関係団体の財政状況及び健全化判断比率'!B71="","",'各会計、関係団体の財政状況及び健全化判断比率'!B71)</f>
        <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t="str">
        <f t="shared" si="2"/>
        <v/>
      </c>
      <c r="BX38" s="403"/>
      <c r="BY38" s="404" t="str">
        <f>IF('各会計、関係団体の財政状況及び健全化判断比率'!B72="","",'各会計、関係団体の財政状況及び健全化判断比率'!B72)</f>
        <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400" t="s">
        <v>195</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196</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197</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198</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199</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200</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201</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202</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du3UaPO73clbHNeHJCcl6kUrqpE4RGv6l3p4MYBXGP1VzM9az91aTAl48OPPkJ+QfQDIWXJ+w+Y1ounMALGxmQ==" saltValue="ZViiAKEHd7jdO8lu3nnsM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7"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87" t="s">
        <v>530</v>
      </c>
      <c r="D34" s="1187"/>
      <c r="E34" s="1188"/>
      <c r="F34" s="32">
        <v>0.18</v>
      </c>
      <c r="G34" s="33" t="s">
        <v>531</v>
      </c>
      <c r="H34" s="33" t="s">
        <v>532</v>
      </c>
      <c r="I34" s="33">
        <v>0</v>
      </c>
      <c r="J34" s="34" t="s">
        <v>533</v>
      </c>
      <c r="K34" s="22"/>
      <c r="L34" s="22"/>
      <c r="M34" s="22"/>
      <c r="N34" s="22"/>
      <c r="O34" s="22"/>
      <c r="P34" s="22"/>
    </row>
    <row r="35" spans="1:16" ht="39" customHeight="1" x14ac:dyDescent="0.15">
      <c r="A35" s="22"/>
      <c r="B35" s="35"/>
      <c r="C35" s="1181" t="s">
        <v>534</v>
      </c>
      <c r="D35" s="1182"/>
      <c r="E35" s="1183"/>
      <c r="F35" s="36">
        <v>15.67</v>
      </c>
      <c r="G35" s="37">
        <v>7.95</v>
      </c>
      <c r="H35" s="37">
        <v>17.59</v>
      </c>
      <c r="I35" s="37">
        <v>9.84</v>
      </c>
      <c r="J35" s="38">
        <v>11.89</v>
      </c>
      <c r="K35" s="22"/>
      <c r="L35" s="22"/>
      <c r="M35" s="22"/>
      <c r="N35" s="22"/>
      <c r="O35" s="22"/>
      <c r="P35" s="22"/>
    </row>
    <row r="36" spans="1:16" ht="39" customHeight="1" x14ac:dyDescent="0.15">
      <c r="A36" s="22"/>
      <c r="B36" s="35"/>
      <c r="C36" s="1181" t="s">
        <v>535</v>
      </c>
      <c r="D36" s="1182"/>
      <c r="E36" s="1183"/>
      <c r="F36" s="36">
        <v>0.19</v>
      </c>
      <c r="G36" s="37">
        <v>0.55000000000000004</v>
      </c>
      <c r="H36" s="37">
        <v>0.21</v>
      </c>
      <c r="I36" s="37">
        <v>0.26</v>
      </c>
      <c r="J36" s="38">
        <v>0.35</v>
      </c>
      <c r="K36" s="22"/>
      <c r="L36" s="22"/>
      <c r="M36" s="22"/>
      <c r="N36" s="22"/>
      <c r="O36" s="22"/>
      <c r="P36" s="22"/>
    </row>
    <row r="37" spans="1:16" ht="39" customHeight="1" x14ac:dyDescent="0.15">
      <c r="A37" s="22"/>
      <c r="B37" s="35"/>
      <c r="C37" s="1181" t="s">
        <v>536</v>
      </c>
      <c r="D37" s="1182"/>
      <c r="E37" s="1183"/>
      <c r="F37" s="36">
        <v>0.11</v>
      </c>
      <c r="G37" s="37">
        <v>0.1</v>
      </c>
      <c r="H37" s="37">
        <v>0.09</v>
      </c>
      <c r="I37" s="37">
        <v>0.09</v>
      </c>
      <c r="J37" s="38">
        <v>0.08</v>
      </c>
      <c r="K37" s="22"/>
      <c r="L37" s="22"/>
      <c r="M37" s="22"/>
      <c r="N37" s="22"/>
      <c r="O37" s="22"/>
      <c r="P37" s="22"/>
    </row>
    <row r="38" spans="1:16" ht="39" customHeight="1" x14ac:dyDescent="0.15">
      <c r="A38" s="22"/>
      <c r="B38" s="35"/>
      <c r="C38" s="1181"/>
      <c r="D38" s="1182"/>
      <c r="E38" s="1183"/>
      <c r="F38" s="36"/>
      <c r="G38" s="37"/>
      <c r="H38" s="37"/>
      <c r="I38" s="37"/>
      <c r="J38" s="38"/>
      <c r="K38" s="22"/>
      <c r="L38" s="22"/>
      <c r="M38" s="22"/>
      <c r="N38" s="22"/>
      <c r="O38" s="22"/>
      <c r="P38" s="22"/>
    </row>
    <row r="39" spans="1:16" ht="39" customHeight="1" x14ac:dyDescent="0.15">
      <c r="A39" s="22"/>
      <c r="B39" s="35"/>
      <c r="C39" s="1181"/>
      <c r="D39" s="1182"/>
      <c r="E39" s="1183"/>
      <c r="F39" s="36"/>
      <c r="G39" s="37"/>
      <c r="H39" s="37"/>
      <c r="I39" s="37"/>
      <c r="J39" s="38"/>
      <c r="K39" s="22"/>
      <c r="L39" s="22"/>
      <c r="M39" s="22"/>
      <c r="N39" s="22"/>
      <c r="O39" s="22"/>
      <c r="P39" s="22"/>
    </row>
    <row r="40" spans="1:16" ht="39" customHeight="1" x14ac:dyDescent="0.15">
      <c r="A40" s="22"/>
      <c r="B40" s="35"/>
      <c r="C40" s="1181"/>
      <c r="D40" s="1182"/>
      <c r="E40" s="1183"/>
      <c r="F40" s="36"/>
      <c r="G40" s="37"/>
      <c r="H40" s="37"/>
      <c r="I40" s="37"/>
      <c r="J40" s="38"/>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537</v>
      </c>
      <c r="D42" s="1182"/>
      <c r="E42" s="1183"/>
      <c r="F42" s="36" t="s">
        <v>484</v>
      </c>
      <c r="G42" s="37" t="s">
        <v>484</v>
      </c>
      <c r="H42" s="37" t="s">
        <v>484</v>
      </c>
      <c r="I42" s="37" t="s">
        <v>484</v>
      </c>
      <c r="J42" s="38" t="s">
        <v>484</v>
      </c>
      <c r="K42" s="22"/>
      <c r="L42" s="22"/>
      <c r="M42" s="22"/>
      <c r="N42" s="22"/>
      <c r="O42" s="22"/>
      <c r="P42" s="22"/>
    </row>
    <row r="43" spans="1:16" ht="39" customHeight="1" thickBot="1" x14ac:dyDescent="0.2">
      <c r="A43" s="22"/>
      <c r="B43" s="40"/>
      <c r="C43" s="1184" t="s">
        <v>538</v>
      </c>
      <c r="D43" s="1185"/>
      <c r="E43" s="1186"/>
      <c r="F43" s="41" t="s">
        <v>484</v>
      </c>
      <c r="G43" s="42" t="s">
        <v>484</v>
      </c>
      <c r="H43" s="42" t="s">
        <v>484</v>
      </c>
      <c r="I43" s="42" t="s">
        <v>484</v>
      </c>
      <c r="J43" s="43" t="s">
        <v>484</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xE7tT7GTC9BYeuYbDdoBI/AuSrGEOf3q6v+kngsdJGY4ZU/Gwej21sHxCVaMmY2ziYWpvf3iTgAzz8r8vlF0sg==" saltValue="UWw+aYxzTX6NzpB2x8zKh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9" zoomScale="70" zoomScaleNormal="70" zoomScaleSheetLayoutView="55" workbookViewId="0">
      <selection activeCell="L63" sqref="L63"/>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615</v>
      </c>
      <c r="L45" s="60">
        <v>630</v>
      </c>
      <c r="M45" s="60">
        <v>656</v>
      </c>
      <c r="N45" s="60">
        <v>716</v>
      </c>
      <c r="O45" s="61">
        <v>683</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484</v>
      </c>
      <c r="L46" s="64" t="s">
        <v>484</v>
      </c>
      <c r="M46" s="64" t="s">
        <v>484</v>
      </c>
      <c r="N46" s="64" t="s">
        <v>484</v>
      </c>
      <c r="O46" s="65" t="s">
        <v>484</v>
      </c>
      <c r="P46" s="48"/>
      <c r="Q46" s="48"/>
      <c r="R46" s="48"/>
      <c r="S46" s="48"/>
      <c r="T46" s="48"/>
      <c r="U46" s="48"/>
    </row>
    <row r="47" spans="1:21" ht="30.75" customHeight="1" x14ac:dyDescent="0.15">
      <c r="A47" s="48"/>
      <c r="B47" s="1214"/>
      <c r="C47" s="1215"/>
      <c r="D47" s="62"/>
      <c r="E47" s="1191" t="s">
        <v>12</v>
      </c>
      <c r="F47" s="1191"/>
      <c r="G47" s="1191"/>
      <c r="H47" s="1191"/>
      <c r="I47" s="1191"/>
      <c r="J47" s="1192"/>
      <c r="K47" s="63" t="s">
        <v>484</v>
      </c>
      <c r="L47" s="64" t="s">
        <v>484</v>
      </c>
      <c r="M47" s="64" t="s">
        <v>484</v>
      </c>
      <c r="N47" s="64" t="s">
        <v>484</v>
      </c>
      <c r="O47" s="65" t="s">
        <v>484</v>
      </c>
      <c r="P47" s="48"/>
      <c r="Q47" s="48"/>
      <c r="R47" s="48"/>
      <c r="S47" s="48"/>
      <c r="T47" s="48"/>
      <c r="U47" s="48"/>
    </row>
    <row r="48" spans="1:21" ht="30.75" customHeight="1" x14ac:dyDescent="0.15">
      <c r="A48" s="48"/>
      <c r="B48" s="1214"/>
      <c r="C48" s="1215"/>
      <c r="D48" s="62"/>
      <c r="E48" s="1191" t="s">
        <v>13</v>
      </c>
      <c r="F48" s="1191"/>
      <c r="G48" s="1191"/>
      <c r="H48" s="1191"/>
      <c r="I48" s="1191"/>
      <c r="J48" s="1192"/>
      <c r="K48" s="63">
        <v>35</v>
      </c>
      <c r="L48" s="64">
        <v>43</v>
      </c>
      <c r="M48" s="64">
        <v>41</v>
      </c>
      <c r="N48" s="64">
        <v>43</v>
      </c>
      <c r="O48" s="65">
        <v>58</v>
      </c>
      <c r="P48" s="48"/>
      <c r="Q48" s="48"/>
      <c r="R48" s="48"/>
      <c r="S48" s="48"/>
      <c r="T48" s="48"/>
      <c r="U48" s="48"/>
    </row>
    <row r="49" spans="1:21" ht="30.75" customHeight="1" x14ac:dyDescent="0.15">
      <c r="A49" s="48"/>
      <c r="B49" s="1214"/>
      <c r="C49" s="1215"/>
      <c r="D49" s="62"/>
      <c r="E49" s="1191" t="s">
        <v>14</v>
      </c>
      <c r="F49" s="1191"/>
      <c r="G49" s="1191"/>
      <c r="H49" s="1191"/>
      <c r="I49" s="1191"/>
      <c r="J49" s="1192"/>
      <c r="K49" s="63">
        <v>64</v>
      </c>
      <c r="L49" s="64">
        <v>46</v>
      </c>
      <c r="M49" s="64">
        <v>22</v>
      </c>
      <c r="N49" s="64">
        <v>22</v>
      </c>
      <c r="O49" s="65">
        <v>22</v>
      </c>
      <c r="P49" s="48"/>
      <c r="Q49" s="48"/>
      <c r="R49" s="48"/>
      <c r="S49" s="48"/>
      <c r="T49" s="48"/>
      <c r="U49" s="48"/>
    </row>
    <row r="50" spans="1:21" ht="30.75" customHeight="1" x14ac:dyDescent="0.15">
      <c r="A50" s="48"/>
      <c r="B50" s="1214"/>
      <c r="C50" s="1215"/>
      <c r="D50" s="62"/>
      <c r="E50" s="1191" t="s">
        <v>15</v>
      </c>
      <c r="F50" s="1191"/>
      <c r="G50" s="1191"/>
      <c r="H50" s="1191"/>
      <c r="I50" s="1191"/>
      <c r="J50" s="1192"/>
      <c r="K50" s="63" t="s">
        <v>484</v>
      </c>
      <c r="L50" s="64" t="s">
        <v>484</v>
      </c>
      <c r="M50" s="64" t="s">
        <v>484</v>
      </c>
      <c r="N50" s="64" t="s">
        <v>484</v>
      </c>
      <c r="O50" s="65" t="s">
        <v>484</v>
      </c>
      <c r="P50" s="48"/>
      <c r="Q50" s="48"/>
      <c r="R50" s="48"/>
      <c r="S50" s="48"/>
      <c r="T50" s="48"/>
      <c r="U50" s="48"/>
    </row>
    <row r="51" spans="1:21" ht="30.75" customHeight="1" x14ac:dyDescent="0.15">
      <c r="A51" s="48"/>
      <c r="B51" s="1216"/>
      <c r="C51" s="1217"/>
      <c r="D51" s="66"/>
      <c r="E51" s="1191" t="s">
        <v>16</v>
      </c>
      <c r="F51" s="1191"/>
      <c r="G51" s="1191"/>
      <c r="H51" s="1191"/>
      <c r="I51" s="1191"/>
      <c r="J51" s="1192"/>
      <c r="K51" s="63" t="s">
        <v>484</v>
      </c>
      <c r="L51" s="64" t="s">
        <v>484</v>
      </c>
      <c r="M51" s="64" t="s">
        <v>484</v>
      </c>
      <c r="N51" s="64" t="s">
        <v>484</v>
      </c>
      <c r="O51" s="65" t="s">
        <v>484</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539</v>
      </c>
      <c r="L52" s="64">
        <v>532</v>
      </c>
      <c r="M52" s="64">
        <v>519</v>
      </c>
      <c r="N52" s="64">
        <v>551</v>
      </c>
      <c r="O52" s="65">
        <v>526</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175</v>
      </c>
      <c r="L53" s="69">
        <v>187</v>
      </c>
      <c r="M53" s="69">
        <v>200</v>
      </c>
      <c r="N53" s="69">
        <v>230</v>
      </c>
      <c r="O53" s="70">
        <v>237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x14ac:dyDescent="0.15">
      <c r="B58" s="1197" t="s">
        <v>24</v>
      </c>
      <c r="C58" s="1198"/>
      <c r="D58" s="1203" t="s">
        <v>25</v>
      </c>
      <c r="E58" s="1204"/>
      <c r="F58" s="1204"/>
      <c r="G58" s="1204"/>
      <c r="H58" s="1204"/>
      <c r="I58" s="1204"/>
      <c r="J58" s="1205"/>
      <c r="K58" s="83"/>
      <c r="L58" s="84"/>
      <c r="M58" s="84"/>
      <c r="N58" s="84"/>
      <c r="O58" s="85"/>
    </row>
    <row r="59" spans="1:21" ht="31.5" customHeight="1" x14ac:dyDescent="0.15">
      <c r="B59" s="1199"/>
      <c r="C59" s="1200"/>
      <c r="D59" s="1206" t="s">
        <v>26</v>
      </c>
      <c r="E59" s="1207"/>
      <c r="F59" s="1207"/>
      <c r="G59" s="1207"/>
      <c r="H59" s="1207"/>
      <c r="I59" s="1207"/>
      <c r="J59" s="1208"/>
      <c r="K59" s="86"/>
      <c r="L59" s="87"/>
      <c r="M59" s="87"/>
      <c r="N59" s="87"/>
      <c r="O59" s="88"/>
    </row>
    <row r="60" spans="1:21" ht="31.5" customHeight="1" thickBot="1" x14ac:dyDescent="0.2">
      <c r="B60" s="1201"/>
      <c r="C60" s="1202"/>
      <c r="D60" s="1209" t="s">
        <v>27</v>
      </c>
      <c r="E60" s="1210"/>
      <c r="F60" s="1210"/>
      <c r="G60" s="1210"/>
      <c r="H60" s="1210"/>
      <c r="I60" s="1210"/>
      <c r="J60" s="1211"/>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Otb2wXSXm1LGYanULAoZI2iRxAtxJmoL7T+6BCdO5XDr5l7k70i4uaYK5pN2bQzWt/8svXjd90UwKvTEcYefsA==" saltValue="HX4DF4xeGPBI3hJtcw4NK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1" zoomScale="60" zoomScaleNormal="6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523</v>
      </c>
      <c r="J40" s="103" t="s">
        <v>524</v>
      </c>
      <c r="K40" s="103" t="s">
        <v>525</v>
      </c>
      <c r="L40" s="103" t="s">
        <v>526</v>
      </c>
      <c r="M40" s="104" t="s">
        <v>527</v>
      </c>
    </row>
    <row r="41" spans="2:13" ht="27.75" customHeight="1" x14ac:dyDescent="0.15">
      <c r="B41" s="1232" t="s">
        <v>30</v>
      </c>
      <c r="C41" s="1233"/>
      <c r="D41" s="105"/>
      <c r="E41" s="1234" t="s">
        <v>31</v>
      </c>
      <c r="F41" s="1234"/>
      <c r="G41" s="1234"/>
      <c r="H41" s="1235"/>
      <c r="I41" s="355">
        <v>6033</v>
      </c>
      <c r="J41" s="356">
        <v>6309</v>
      </c>
      <c r="K41" s="356">
        <v>6221</v>
      </c>
      <c r="L41" s="356">
        <v>5844</v>
      </c>
      <c r="M41" s="357">
        <v>5918</v>
      </c>
    </row>
    <row r="42" spans="2:13" ht="27.75" customHeight="1" x14ac:dyDescent="0.15">
      <c r="B42" s="1222"/>
      <c r="C42" s="1223"/>
      <c r="D42" s="106"/>
      <c r="E42" s="1226" t="s">
        <v>32</v>
      </c>
      <c r="F42" s="1226"/>
      <c r="G42" s="1226"/>
      <c r="H42" s="1227"/>
      <c r="I42" s="358" t="s">
        <v>484</v>
      </c>
      <c r="J42" s="359" t="s">
        <v>484</v>
      </c>
      <c r="K42" s="359" t="s">
        <v>484</v>
      </c>
      <c r="L42" s="359" t="s">
        <v>484</v>
      </c>
      <c r="M42" s="360" t="s">
        <v>484</v>
      </c>
    </row>
    <row r="43" spans="2:13" ht="27.75" customHeight="1" x14ac:dyDescent="0.15">
      <c r="B43" s="1222"/>
      <c r="C43" s="1223"/>
      <c r="D43" s="106"/>
      <c r="E43" s="1226" t="s">
        <v>33</v>
      </c>
      <c r="F43" s="1226"/>
      <c r="G43" s="1226"/>
      <c r="H43" s="1227"/>
      <c r="I43" s="358">
        <v>425</v>
      </c>
      <c r="J43" s="359">
        <v>410</v>
      </c>
      <c r="K43" s="359">
        <v>384</v>
      </c>
      <c r="L43" s="359">
        <v>373</v>
      </c>
      <c r="M43" s="360">
        <v>404</v>
      </c>
    </row>
    <row r="44" spans="2:13" ht="27.75" customHeight="1" x14ac:dyDescent="0.15">
      <c r="B44" s="1222"/>
      <c r="C44" s="1223"/>
      <c r="D44" s="106"/>
      <c r="E44" s="1226" t="s">
        <v>34</v>
      </c>
      <c r="F44" s="1226"/>
      <c r="G44" s="1226"/>
      <c r="H44" s="1227"/>
      <c r="I44" s="358">
        <v>278</v>
      </c>
      <c r="J44" s="359">
        <v>225</v>
      </c>
      <c r="K44" s="359">
        <v>193</v>
      </c>
      <c r="L44" s="359">
        <v>162</v>
      </c>
      <c r="M44" s="360">
        <v>131</v>
      </c>
    </row>
    <row r="45" spans="2:13" ht="27.75" customHeight="1" x14ac:dyDescent="0.15">
      <c r="B45" s="1222"/>
      <c r="C45" s="1223"/>
      <c r="D45" s="106"/>
      <c r="E45" s="1226" t="s">
        <v>35</v>
      </c>
      <c r="F45" s="1226"/>
      <c r="G45" s="1226"/>
      <c r="H45" s="1227"/>
      <c r="I45" s="358">
        <v>112</v>
      </c>
      <c r="J45" s="359" t="s">
        <v>484</v>
      </c>
      <c r="K45" s="359" t="s">
        <v>484</v>
      </c>
      <c r="L45" s="359" t="s">
        <v>484</v>
      </c>
      <c r="M45" s="360" t="s">
        <v>484</v>
      </c>
    </row>
    <row r="46" spans="2:13" ht="27.75" customHeight="1" x14ac:dyDescent="0.15">
      <c r="B46" s="1222"/>
      <c r="C46" s="1223"/>
      <c r="D46" s="107"/>
      <c r="E46" s="1226" t="s">
        <v>36</v>
      </c>
      <c r="F46" s="1226"/>
      <c r="G46" s="1226"/>
      <c r="H46" s="1227"/>
      <c r="I46" s="358" t="s">
        <v>484</v>
      </c>
      <c r="J46" s="359" t="s">
        <v>484</v>
      </c>
      <c r="K46" s="359" t="s">
        <v>484</v>
      </c>
      <c r="L46" s="359" t="s">
        <v>484</v>
      </c>
      <c r="M46" s="360" t="s">
        <v>484</v>
      </c>
    </row>
    <row r="47" spans="2:13" ht="27.75" customHeight="1" x14ac:dyDescent="0.15">
      <c r="B47" s="1222"/>
      <c r="C47" s="1223"/>
      <c r="D47" s="108"/>
      <c r="E47" s="1236" t="s">
        <v>37</v>
      </c>
      <c r="F47" s="1237"/>
      <c r="G47" s="1237"/>
      <c r="H47" s="1238"/>
      <c r="I47" s="358" t="s">
        <v>484</v>
      </c>
      <c r="J47" s="359" t="s">
        <v>484</v>
      </c>
      <c r="K47" s="359" t="s">
        <v>484</v>
      </c>
      <c r="L47" s="359" t="s">
        <v>484</v>
      </c>
      <c r="M47" s="360" t="s">
        <v>484</v>
      </c>
    </row>
    <row r="48" spans="2:13" ht="27.75" customHeight="1" x14ac:dyDescent="0.15">
      <c r="B48" s="1222"/>
      <c r="C48" s="1223"/>
      <c r="D48" s="106"/>
      <c r="E48" s="1226" t="s">
        <v>38</v>
      </c>
      <c r="F48" s="1226"/>
      <c r="G48" s="1226"/>
      <c r="H48" s="1227"/>
      <c r="I48" s="358" t="s">
        <v>484</v>
      </c>
      <c r="J48" s="359" t="s">
        <v>484</v>
      </c>
      <c r="K48" s="359" t="s">
        <v>484</v>
      </c>
      <c r="L48" s="359" t="s">
        <v>484</v>
      </c>
      <c r="M48" s="360" t="s">
        <v>484</v>
      </c>
    </row>
    <row r="49" spans="2:13" ht="27.75" customHeight="1" x14ac:dyDescent="0.15">
      <c r="B49" s="1224"/>
      <c r="C49" s="1225"/>
      <c r="D49" s="106"/>
      <c r="E49" s="1226" t="s">
        <v>39</v>
      </c>
      <c r="F49" s="1226"/>
      <c r="G49" s="1226"/>
      <c r="H49" s="1227"/>
      <c r="I49" s="358" t="s">
        <v>484</v>
      </c>
      <c r="J49" s="359" t="s">
        <v>484</v>
      </c>
      <c r="K49" s="359" t="s">
        <v>484</v>
      </c>
      <c r="L49" s="359" t="s">
        <v>484</v>
      </c>
      <c r="M49" s="360" t="s">
        <v>484</v>
      </c>
    </row>
    <row r="50" spans="2:13" ht="27.75" customHeight="1" x14ac:dyDescent="0.15">
      <c r="B50" s="1220" t="s">
        <v>40</v>
      </c>
      <c r="C50" s="1221"/>
      <c r="D50" s="109"/>
      <c r="E50" s="1226" t="s">
        <v>41</v>
      </c>
      <c r="F50" s="1226"/>
      <c r="G50" s="1226"/>
      <c r="H50" s="1227"/>
      <c r="I50" s="358">
        <v>1954</v>
      </c>
      <c r="J50" s="359">
        <v>1788</v>
      </c>
      <c r="K50" s="359">
        <v>2000</v>
      </c>
      <c r="L50" s="359">
        <v>2300</v>
      </c>
      <c r="M50" s="360">
        <v>2650</v>
      </c>
    </row>
    <row r="51" spans="2:13" ht="27.75" customHeight="1" x14ac:dyDescent="0.15">
      <c r="B51" s="1222"/>
      <c r="C51" s="1223"/>
      <c r="D51" s="106"/>
      <c r="E51" s="1226" t="s">
        <v>42</v>
      </c>
      <c r="F51" s="1226"/>
      <c r="G51" s="1226"/>
      <c r="H51" s="1227"/>
      <c r="I51" s="358">
        <v>377</v>
      </c>
      <c r="J51" s="359">
        <v>363</v>
      </c>
      <c r="K51" s="359">
        <v>349</v>
      </c>
      <c r="L51" s="359">
        <v>316</v>
      </c>
      <c r="M51" s="360">
        <v>292</v>
      </c>
    </row>
    <row r="52" spans="2:13" ht="27.75" customHeight="1" x14ac:dyDescent="0.15">
      <c r="B52" s="1224"/>
      <c r="C52" s="1225"/>
      <c r="D52" s="106"/>
      <c r="E52" s="1226" t="s">
        <v>43</v>
      </c>
      <c r="F52" s="1226"/>
      <c r="G52" s="1226"/>
      <c r="H52" s="1227"/>
      <c r="I52" s="358">
        <v>4634</v>
      </c>
      <c r="J52" s="359">
        <v>4593</v>
      </c>
      <c r="K52" s="359">
        <v>4521</v>
      </c>
      <c r="L52" s="359">
        <v>4283</v>
      </c>
      <c r="M52" s="360">
        <v>4338</v>
      </c>
    </row>
    <row r="53" spans="2:13" ht="27.75" customHeight="1" thickBot="1" x14ac:dyDescent="0.2">
      <c r="B53" s="1228" t="s">
        <v>19</v>
      </c>
      <c r="C53" s="1229"/>
      <c r="D53" s="110"/>
      <c r="E53" s="1230" t="s">
        <v>44</v>
      </c>
      <c r="F53" s="1230"/>
      <c r="G53" s="1230"/>
      <c r="H53" s="1231"/>
      <c r="I53" s="361">
        <v>-117</v>
      </c>
      <c r="J53" s="362">
        <v>199</v>
      </c>
      <c r="K53" s="362">
        <v>-73</v>
      </c>
      <c r="L53" s="362">
        <v>-519</v>
      </c>
      <c r="M53" s="363">
        <v>-828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MfPBK6WbcBvunCtfqHE9jJtRohJh1oFdpGYgctZBX13hiRZdw61WQKPjaxuu0upxWVhyhxJa7LV1Yw2vealkxw==" saltValue="iluplihi7tucTQ3g94x/a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B58" zoomScale="50" zoomScaleNormal="50" zoomScaleSheetLayoutView="100" workbookViewId="0">
      <selection activeCell="F60" sqref="F60"/>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525</v>
      </c>
      <c r="G54" s="119" t="s">
        <v>526</v>
      </c>
      <c r="H54" s="120" t="s">
        <v>527</v>
      </c>
    </row>
    <row r="55" spans="2:8" ht="52.5" customHeight="1" x14ac:dyDescent="0.15">
      <c r="B55" s="121"/>
      <c r="C55" s="1247" t="s">
        <v>46</v>
      </c>
      <c r="D55" s="1247"/>
      <c r="E55" s="1248"/>
      <c r="F55" s="122">
        <v>704</v>
      </c>
      <c r="G55" s="122">
        <v>904</v>
      </c>
      <c r="H55" s="123">
        <v>1004</v>
      </c>
    </row>
    <row r="56" spans="2:8" ht="52.5" customHeight="1" x14ac:dyDescent="0.15">
      <c r="B56" s="124"/>
      <c r="C56" s="1249" t="s">
        <v>47</v>
      </c>
      <c r="D56" s="1249"/>
      <c r="E56" s="1250"/>
      <c r="F56" s="125">
        <v>286</v>
      </c>
      <c r="G56" s="125">
        <v>286</v>
      </c>
      <c r="H56" s="126">
        <v>297</v>
      </c>
    </row>
    <row r="57" spans="2:8" ht="53.25" customHeight="1" x14ac:dyDescent="0.15">
      <c r="B57" s="124"/>
      <c r="C57" s="1251" t="s">
        <v>48</v>
      </c>
      <c r="D57" s="1251"/>
      <c r="E57" s="1252"/>
      <c r="F57" s="127">
        <v>920</v>
      </c>
      <c r="G57" s="127">
        <v>1063</v>
      </c>
      <c r="H57" s="128">
        <v>1319</v>
      </c>
    </row>
    <row r="58" spans="2:8" ht="45.75" customHeight="1" x14ac:dyDescent="0.15">
      <c r="B58" s="129"/>
      <c r="C58" s="1239" t="s">
        <v>544</v>
      </c>
      <c r="D58" s="1240"/>
      <c r="E58" s="1241"/>
      <c r="F58" s="130">
        <v>446</v>
      </c>
      <c r="G58" s="130">
        <v>569</v>
      </c>
      <c r="H58" s="131">
        <v>707</v>
      </c>
    </row>
    <row r="59" spans="2:8" ht="45.75" customHeight="1" x14ac:dyDescent="0.15">
      <c r="B59" s="129"/>
      <c r="C59" s="1239" t="s">
        <v>545</v>
      </c>
      <c r="D59" s="1240"/>
      <c r="E59" s="1241"/>
      <c r="F59" s="130">
        <v>20</v>
      </c>
      <c r="G59" s="130">
        <v>90</v>
      </c>
      <c r="H59" s="131">
        <v>140</v>
      </c>
    </row>
    <row r="60" spans="2:8" ht="45.75" customHeight="1" x14ac:dyDescent="0.15">
      <c r="B60" s="129"/>
      <c r="C60" s="1239" t="s">
        <v>546</v>
      </c>
      <c r="D60" s="1240"/>
      <c r="E60" s="1241"/>
      <c r="F60" s="130"/>
      <c r="G60" s="130"/>
      <c r="H60" s="131">
        <v>120</v>
      </c>
    </row>
    <row r="61" spans="2:8" ht="45.75" customHeight="1" x14ac:dyDescent="0.15">
      <c r="B61" s="129"/>
      <c r="C61" s="1239" t="s">
        <v>547</v>
      </c>
      <c r="D61" s="1240"/>
      <c r="E61" s="1241"/>
      <c r="F61" s="130">
        <v>101</v>
      </c>
      <c r="G61" s="130">
        <v>101</v>
      </c>
      <c r="H61" s="131">
        <v>101</v>
      </c>
    </row>
    <row r="62" spans="2:8" ht="45.75" customHeight="1" thickBot="1" x14ac:dyDescent="0.2">
      <c r="B62" s="132"/>
      <c r="C62" s="1242" t="s">
        <v>548</v>
      </c>
      <c r="D62" s="1243"/>
      <c r="E62" s="1244"/>
      <c r="F62" s="133">
        <v>89</v>
      </c>
      <c r="G62" s="133">
        <v>89</v>
      </c>
      <c r="H62" s="134">
        <v>89</v>
      </c>
    </row>
    <row r="63" spans="2:8" ht="52.5" customHeight="1" thickBot="1" x14ac:dyDescent="0.2">
      <c r="B63" s="135"/>
      <c r="C63" s="1245" t="s">
        <v>49</v>
      </c>
      <c r="D63" s="1245"/>
      <c r="E63" s="1246"/>
      <c r="F63" s="136">
        <v>1910</v>
      </c>
      <c r="G63" s="136">
        <v>2253</v>
      </c>
      <c r="H63" s="137">
        <v>2620</v>
      </c>
    </row>
    <row r="64" spans="2:8" x14ac:dyDescent="0.15"/>
  </sheetData>
  <sheetProtection algorithmName="SHA-512" hashValue="lf2gbH0tEAIUWnhDBUWqKxKhydcd2mPwn+pG4GBNloB3ZG6SCCxP3EOYeA7zPDcVhTdXoYo6LgwRoJVS+lfdeA==" saltValue="Hij7IZtZqC9idZ8IEMx8b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FE5292-7533-42D1-8A6B-54A5A60D56F1}">
  <sheetPr>
    <pageSetUpPr fitToPage="1"/>
  </sheetPr>
  <dimension ref="A1:DE85"/>
  <sheetViews>
    <sheetView showGridLines="0" topLeftCell="AE61" zoomScale="80" zoomScaleNormal="80" zoomScaleSheetLayoutView="55" workbookViewId="0">
      <selection activeCell="AN65" sqref="AN65:DC69"/>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549</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550</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5" t="s">
        <v>551</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x14ac:dyDescent="0.15">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x14ac:dyDescent="0.15">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x14ac:dyDescent="0.15">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x14ac:dyDescent="0.15">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552</v>
      </c>
    </row>
    <row r="50" spans="1:109" x14ac:dyDescent="0.15">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523</v>
      </c>
      <c r="BQ50" s="1258"/>
      <c r="BR50" s="1258"/>
      <c r="BS50" s="1258"/>
      <c r="BT50" s="1258"/>
      <c r="BU50" s="1258"/>
      <c r="BV50" s="1258"/>
      <c r="BW50" s="1258"/>
      <c r="BX50" s="1258" t="s">
        <v>524</v>
      </c>
      <c r="BY50" s="1258"/>
      <c r="BZ50" s="1258"/>
      <c r="CA50" s="1258"/>
      <c r="CB50" s="1258"/>
      <c r="CC50" s="1258"/>
      <c r="CD50" s="1258"/>
      <c r="CE50" s="1258"/>
      <c r="CF50" s="1258" t="s">
        <v>525</v>
      </c>
      <c r="CG50" s="1258"/>
      <c r="CH50" s="1258"/>
      <c r="CI50" s="1258"/>
      <c r="CJ50" s="1258"/>
      <c r="CK50" s="1258"/>
      <c r="CL50" s="1258"/>
      <c r="CM50" s="1258"/>
      <c r="CN50" s="1258" t="s">
        <v>526</v>
      </c>
      <c r="CO50" s="1258"/>
      <c r="CP50" s="1258"/>
      <c r="CQ50" s="1258"/>
      <c r="CR50" s="1258"/>
      <c r="CS50" s="1258"/>
      <c r="CT50" s="1258"/>
      <c r="CU50" s="1258"/>
      <c r="CV50" s="1258" t="s">
        <v>527</v>
      </c>
      <c r="CW50" s="1258"/>
      <c r="CX50" s="1258"/>
      <c r="CY50" s="1258"/>
      <c r="CZ50" s="1258"/>
      <c r="DA50" s="1258"/>
      <c r="DB50" s="1258"/>
      <c r="DC50" s="1258"/>
    </row>
    <row r="51" spans="1:109" ht="13.5" customHeight="1" x14ac:dyDescent="0.15">
      <c r="B51" s="372"/>
      <c r="G51" s="1261"/>
      <c r="H51" s="1261"/>
      <c r="I51" s="1274"/>
      <c r="J51" s="1274"/>
      <c r="K51" s="1260"/>
      <c r="L51" s="1260"/>
      <c r="M51" s="1260"/>
      <c r="N51" s="1260"/>
      <c r="AM51" s="381"/>
      <c r="AN51" s="1256" t="s">
        <v>553</v>
      </c>
      <c r="AO51" s="1256"/>
      <c r="AP51" s="1256"/>
      <c r="AQ51" s="1256"/>
      <c r="AR51" s="1256"/>
      <c r="AS51" s="1256"/>
      <c r="AT51" s="1256"/>
      <c r="AU51" s="1256"/>
      <c r="AV51" s="1256"/>
      <c r="AW51" s="1256"/>
      <c r="AX51" s="1256"/>
      <c r="AY51" s="1256"/>
      <c r="AZ51" s="1256"/>
      <c r="BA51" s="1256"/>
      <c r="BB51" s="1256" t="s">
        <v>554</v>
      </c>
      <c r="BC51" s="1256"/>
      <c r="BD51" s="1256"/>
      <c r="BE51" s="1256"/>
      <c r="BF51" s="1256"/>
      <c r="BG51" s="1256"/>
      <c r="BH51" s="1256"/>
      <c r="BI51" s="1256"/>
      <c r="BJ51" s="1256"/>
      <c r="BK51" s="1256"/>
      <c r="BL51" s="1256"/>
      <c r="BM51" s="1256"/>
      <c r="BN51" s="1256"/>
      <c r="BO51" s="1256"/>
      <c r="BP51" s="1253"/>
      <c r="BQ51" s="1253"/>
      <c r="BR51" s="1253"/>
      <c r="BS51" s="1253"/>
      <c r="BT51" s="1253"/>
      <c r="BU51" s="1253"/>
      <c r="BV51" s="1253"/>
      <c r="BW51" s="1253"/>
      <c r="BX51" s="1253">
        <v>7.6</v>
      </c>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x14ac:dyDescent="0.15">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555</v>
      </c>
      <c r="BC53" s="1256"/>
      <c r="BD53" s="1256"/>
      <c r="BE53" s="1256"/>
      <c r="BF53" s="1256"/>
      <c r="BG53" s="1256"/>
      <c r="BH53" s="1256"/>
      <c r="BI53" s="1256"/>
      <c r="BJ53" s="1256"/>
      <c r="BK53" s="1256"/>
      <c r="BL53" s="1256"/>
      <c r="BM53" s="1256"/>
      <c r="BN53" s="1256"/>
      <c r="BO53" s="1256"/>
      <c r="BP53" s="1253">
        <v>49.4</v>
      </c>
      <c r="BQ53" s="1253"/>
      <c r="BR53" s="1253"/>
      <c r="BS53" s="1253"/>
      <c r="BT53" s="1253"/>
      <c r="BU53" s="1253"/>
      <c r="BV53" s="1253"/>
      <c r="BW53" s="1253"/>
      <c r="BX53" s="1253">
        <v>47.2</v>
      </c>
      <c r="BY53" s="1253"/>
      <c r="BZ53" s="1253"/>
      <c r="CA53" s="1253"/>
      <c r="CB53" s="1253"/>
      <c r="CC53" s="1253"/>
      <c r="CD53" s="1253"/>
      <c r="CE53" s="1253"/>
      <c r="CF53" s="1253">
        <v>46.3</v>
      </c>
      <c r="CG53" s="1253"/>
      <c r="CH53" s="1253"/>
      <c r="CI53" s="1253"/>
      <c r="CJ53" s="1253"/>
      <c r="CK53" s="1253"/>
      <c r="CL53" s="1253"/>
      <c r="CM53" s="1253"/>
      <c r="CN53" s="1253">
        <v>47.7</v>
      </c>
      <c r="CO53" s="1253"/>
      <c r="CP53" s="1253"/>
      <c r="CQ53" s="1253"/>
      <c r="CR53" s="1253"/>
      <c r="CS53" s="1253"/>
      <c r="CT53" s="1253"/>
      <c r="CU53" s="1253"/>
      <c r="CV53" s="1253">
        <v>48.4</v>
      </c>
      <c r="CW53" s="1253"/>
      <c r="CX53" s="1253"/>
      <c r="CY53" s="1253"/>
      <c r="CZ53" s="1253"/>
      <c r="DA53" s="1253"/>
      <c r="DB53" s="1253"/>
      <c r="DC53" s="1253"/>
    </row>
    <row r="54" spans="1:109" x14ac:dyDescent="0.15">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59"/>
      <c r="H55" s="1259"/>
      <c r="I55" s="1259"/>
      <c r="J55" s="1259"/>
      <c r="K55" s="1260"/>
      <c r="L55" s="1260"/>
      <c r="M55" s="1260"/>
      <c r="N55" s="1260"/>
      <c r="AN55" s="1258" t="s">
        <v>556</v>
      </c>
      <c r="AO55" s="1258"/>
      <c r="AP55" s="1258"/>
      <c r="AQ55" s="1258"/>
      <c r="AR55" s="1258"/>
      <c r="AS55" s="1258"/>
      <c r="AT55" s="1258"/>
      <c r="AU55" s="1258"/>
      <c r="AV55" s="1258"/>
      <c r="AW55" s="1258"/>
      <c r="AX55" s="1258"/>
      <c r="AY55" s="1258"/>
      <c r="AZ55" s="1258"/>
      <c r="BA55" s="1258"/>
      <c r="BB55" s="1256" t="s">
        <v>554</v>
      </c>
      <c r="BC55" s="1256"/>
      <c r="BD55" s="1256"/>
      <c r="BE55" s="1256"/>
      <c r="BF55" s="1256"/>
      <c r="BG55" s="1256"/>
      <c r="BH55" s="1256"/>
      <c r="BI55" s="1256"/>
      <c r="BJ55" s="1256"/>
      <c r="BK55" s="1256"/>
      <c r="BL55" s="1256"/>
      <c r="BM55" s="1256"/>
      <c r="BN55" s="1256"/>
      <c r="BO55" s="1256"/>
      <c r="BP55" s="1253">
        <v>0</v>
      </c>
      <c r="BQ55" s="1253"/>
      <c r="BR55" s="1253"/>
      <c r="BS55" s="1253"/>
      <c r="BT55" s="1253"/>
      <c r="BU55" s="1253"/>
      <c r="BV55" s="1253"/>
      <c r="BW55" s="1253"/>
      <c r="BX55" s="1253">
        <v>0</v>
      </c>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x14ac:dyDescent="0.15">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555</v>
      </c>
      <c r="BC57" s="1256"/>
      <c r="BD57" s="1256"/>
      <c r="BE57" s="1256"/>
      <c r="BF57" s="1256"/>
      <c r="BG57" s="1256"/>
      <c r="BH57" s="1256"/>
      <c r="BI57" s="1256"/>
      <c r="BJ57" s="1256"/>
      <c r="BK57" s="1256"/>
      <c r="BL57" s="1256"/>
      <c r="BM57" s="1256"/>
      <c r="BN57" s="1256"/>
      <c r="BO57" s="1256"/>
      <c r="BP57" s="1253">
        <v>60.4</v>
      </c>
      <c r="BQ57" s="1253"/>
      <c r="BR57" s="1253"/>
      <c r="BS57" s="1253"/>
      <c r="BT57" s="1253"/>
      <c r="BU57" s="1253"/>
      <c r="BV57" s="1253"/>
      <c r="BW57" s="1253"/>
      <c r="BX57" s="1253">
        <v>61.5</v>
      </c>
      <c r="BY57" s="1253"/>
      <c r="BZ57" s="1253"/>
      <c r="CA57" s="1253"/>
      <c r="CB57" s="1253"/>
      <c r="CC57" s="1253"/>
      <c r="CD57" s="1253"/>
      <c r="CE57" s="1253"/>
      <c r="CF57" s="1253">
        <v>60.8</v>
      </c>
      <c r="CG57" s="1253"/>
      <c r="CH57" s="1253"/>
      <c r="CI57" s="1253"/>
      <c r="CJ57" s="1253"/>
      <c r="CK57" s="1253"/>
      <c r="CL57" s="1253"/>
      <c r="CM57" s="1253"/>
      <c r="CN57" s="1253">
        <v>62.2</v>
      </c>
      <c r="CO57" s="1253"/>
      <c r="CP57" s="1253"/>
      <c r="CQ57" s="1253"/>
      <c r="CR57" s="1253"/>
      <c r="CS57" s="1253"/>
      <c r="CT57" s="1253"/>
      <c r="CU57" s="1253"/>
      <c r="CV57" s="1253">
        <v>62.5</v>
      </c>
      <c r="CW57" s="1253"/>
      <c r="CX57" s="1253"/>
      <c r="CY57" s="1253"/>
      <c r="CZ57" s="1253"/>
      <c r="DA57" s="1253"/>
      <c r="DB57" s="1253"/>
      <c r="DC57" s="1253"/>
      <c r="DD57" s="385"/>
      <c r="DE57" s="384"/>
    </row>
    <row r="58" spans="1:109" s="380" customFormat="1" x14ac:dyDescent="0.15">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557</v>
      </c>
    </row>
    <row r="64" spans="1:109" x14ac:dyDescent="0.15">
      <c r="B64" s="372"/>
      <c r="G64" s="379"/>
      <c r="I64" s="392"/>
      <c r="J64" s="392"/>
      <c r="K64" s="392"/>
      <c r="L64" s="392"/>
      <c r="M64" s="392"/>
      <c r="N64" s="393"/>
      <c r="AM64" s="379"/>
      <c r="AN64" s="379" t="s">
        <v>550</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5" t="s">
        <v>558</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x14ac:dyDescent="0.15">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x14ac:dyDescent="0.15">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x14ac:dyDescent="0.15">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x14ac:dyDescent="0.15">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552</v>
      </c>
    </row>
    <row r="72" spans="2:107" x14ac:dyDescent="0.15">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523</v>
      </c>
      <c r="BQ72" s="1258"/>
      <c r="BR72" s="1258"/>
      <c r="BS72" s="1258"/>
      <c r="BT72" s="1258"/>
      <c r="BU72" s="1258"/>
      <c r="BV72" s="1258"/>
      <c r="BW72" s="1258"/>
      <c r="BX72" s="1258" t="s">
        <v>524</v>
      </c>
      <c r="BY72" s="1258"/>
      <c r="BZ72" s="1258"/>
      <c r="CA72" s="1258"/>
      <c r="CB72" s="1258"/>
      <c r="CC72" s="1258"/>
      <c r="CD72" s="1258"/>
      <c r="CE72" s="1258"/>
      <c r="CF72" s="1258" t="s">
        <v>525</v>
      </c>
      <c r="CG72" s="1258"/>
      <c r="CH72" s="1258"/>
      <c r="CI72" s="1258"/>
      <c r="CJ72" s="1258"/>
      <c r="CK72" s="1258"/>
      <c r="CL72" s="1258"/>
      <c r="CM72" s="1258"/>
      <c r="CN72" s="1258" t="s">
        <v>526</v>
      </c>
      <c r="CO72" s="1258"/>
      <c r="CP72" s="1258"/>
      <c r="CQ72" s="1258"/>
      <c r="CR72" s="1258"/>
      <c r="CS72" s="1258"/>
      <c r="CT72" s="1258"/>
      <c r="CU72" s="1258"/>
      <c r="CV72" s="1258" t="s">
        <v>527</v>
      </c>
      <c r="CW72" s="1258"/>
      <c r="CX72" s="1258"/>
      <c r="CY72" s="1258"/>
      <c r="CZ72" s="1258"/>
      <c r="DA72" s="1258"/>
      <c r="DB72" s="1258"/>
      <c r="DC72" s="1258"/>
    </row>
    <row r="73" spans="2:107" x14ac:dyDescent="0.15">
      <c r="B73" s="372"/>
      <c r="G73" s="1261"/>
      <c r="H73" s="1261"/>
      <c r="I73" s="1261"/>
      <c r="J73" s="1261"/>
      <c r="K73" s="1257"/>
      <c r="L73" s="1257"/>
      <c r="M73" s="1257"/>
      <c r="N73" s="1257"/>
      <c r="AM73" s="381"/>
      <c r="AN73" s="1256" t="s">
        <v>553</v>
      </c>
      <c r="AO73" s="1256"/>
      <c r="AP73" s="1256"/>
      <c r="AQ73" s="1256"/>
      <c r="AR73" s="1256"/>
      <c r="AS73" s="1256"/>
      <c r="AT73" s="1256"/>
      <c r="AU73" s="1256"/>
      <c r="AV73" s="1256"/>
      <c r="AW73" s="1256"/>
      <c r="AX73" s="1256"/>
      <c r="AY73" s="1256"/>
      <c r="AZ73" s="1256"/>
      <c r="BA73" s="1256"/>
      <c r="BB73" s="1256" t="s">
        <v>554</v>
      </c>
      <c r="BC73" s="1256"/>
      <c r="BD73" s="1256"/>
      <c r="BE73" s="1256"/>
      <c r="BF73" s="1256"/>
      <c r="BG73" s="1256"/>
      <c r="BH73" s="1256"/>
      <c r="BI73" s="1256"/>
      <c r="BJ73" s="1256"/>
      <c r="BK73" s="1256"/>
      <c r="BL73" s="1256"/>
      <c r="BM73" s="1256"/>
      <c r="BN73" s="1256"/>
      <c r="BO73" s="1256"/>
      <c r="BP73" s="1253"/>
      <c r="BQ73" s="1253"/>
      <c r="BR73" s="1253"/>
      <c r="BS73" s="1253"/>
      <c r="BT73" s="1253"/>
      <c r="BU73" s="1253"/>
      <c r="BV73" s="1253"/>
      <c r="BW73" s="1253"/>
      <c r="BX73" s="1253">
        <v>7.6</v>
      </c>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x14ac:dyDescent="0.15">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559</v>
      </c>
      <c r="BC75" s="1256"/>
      <c r="BD75" s="1256"/>
      <c r="BE75" s="1256"/>
      <c r="BF75" s="1256"/>
      <c r="BG75" s="1256"/>
      <c r="BH75" s="1256"/>
      <c r="BI75" s="1256"/>
      <c r="BJ75" s="1256"/>
      <c r="BK75" s="1256"/>
      <c r="BL75" s="1256"/>
      <c r="BM75" s="1256"/>
      <c r="BN75" s="1256"/>
      <c r="BO75" s="1256"/>
      <c r="BP75" s="1253">
        <v>6.7</v>
      </c>
      <c r="BQ75" s="1253"/>
      <c r="BR75" s="1253"/>
      <c r="BS75" s="1253"/>
      <c r="BT75" s="1253"/>
      <c r="BU75" s="1253"/>
      <c r="BV75" s="1253"/>
      <c r="BW75" s="1253"/>
      <c r="BX75" s="1253">
        <v>6.8</v>
      </c>
      <c r="BY75" s="1253"/>
      <c r="BZ75" s="1253"/>
      <c r="CA75" s="1253"/>
      <c r="CB75" s="1253"/>
      <c r="CC75" s="1253"/>
      <c r="CD75" s="1253"/>
      <c r="CE75" s="1253"/>
      <c r="CF75" s="1253">
        <v>7.1</v>
      </c>
      <c r="CG75" s="1253"/>
      <c r="CH75" s="1253"/>
      <c r="CI75" s="1253"/>
      <c r="CJ75" s="1253"/>
      <c r="CK75" s="1253"/>
      <c r="CL75" s="1253"/>
      <c r="CM75" s="1253"/>
      <c r="CN75" s="1253">
        <v>7.4</v>
      </c>
      <c r="CO75" s="1253"/>
      <c r="CP75" s="1253"/>
      <c r="CQ75" s="1253"/>
      <c r="CR75" s="1253"/>
      <c r="CS75" s="1253"/>
      <c r="CT75" s="1253"/>
      <c r="CU75" s="1253"/>
      <c r="CV75" s="1253">
        <v>7.9</v>
      </c>
      <c r="CW75" s="1253"/>
      <c r="CX75" s="1253"/>
      <c r="CY75" s="1253"/>
      <c r="CZ75" s="1253"/>
      <c r="DA75" s="1253"/>
      <c r="DB75" s="1253"/>
      <c r="DC75" s="1253"/>
    </row>
    <row r="76" spans="2:107" x14ac:dyDescent="0.15">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59"/>
      <c r="H77" s="1259"/>
      <c r="I77" s="1259"/>
      <c r="J77" s="1259"/>
      <c r="K77" s="1257"/>
      <c r="L77" s="1257"/>
      <c r="M77" s="1257"/>
      <c r="N77" s="1257"/>
      <c r="AN77" s="1258" t="s">
        <v>556</v>
      </c>
      <c r="AO77" s="1258"/>
      <c r="AP77" s="1258"/>
      <c r="AQ77" s="1258"/>
      <c r="AR77" s="1258"/>
      <c r="AS77" s="1258"/>
      <c r="AT77" s="1258"/>
      <c r="AU77" s="1258"/>
      <c r="AV77" s="1258"/>
      <c r="AW77" s="1258"/>
      <c r="AX77" s="1258"/>
      <c r="AY77" s="1258"/>
      <c r="AZ77" s="1258"/>
      <c r="BA77" s="1258"/>
      <c r="BB77" s="1256" t="s">
        <v>554</v>
      </c>
      <c r="BC77" s="1256"/>
      <c r="BD77" s="1256"/>
      <c r="BE77" s="1256"/>
      <c r="BF77" s="1256"/>
      <c r="BG77" s="1256"/>
      <c r="BH77" s="1256"/>
      <c r="BI77" s="1256"/>
      <c r="BJ77" s="1256"/>
      <c r="BK77" s="1256"/>
      <c r="BL77" s="1256"/>
      <c r="BM77" s="1256"/>
      <c r="BN77" s="1256"/>
      <c r="BO77" s="1256"/>
      <c r="BP77" s="1253">
        <v>0</v>
      </c>
      <c r="BQ77" s="1253"/>
      <c r="BR77" s="1253"/>
      <c r="BS77" s="1253"/>
      <c r="BT77" s="1253"/>
      <c r="BU77" s="1253"/>
      <c r="BV77" s="1253"/>
      <c r="BW77" s="1253"/>
      <c r="BX77" s="1253">
        <v>0</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x14ac:dyDescent="0.15">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559</v>
      </c>
      <c r="BC79" s="1256"/>
      <c r="BD79" s="1256"/>
      <c r="BE79" s="1256"/>
      <c r="BF79" s="1256"/>
      <c r="BG79" s="1256"/>
      <c r="BH79" s="1256"/>
      <c r="BI79" s="1256"/>
      <c r="BJ79" s="1256"/>
      <c r="BK79" s="1256"/>
      <c r="BL79" s="1256"/>
      <c r="BM79" s="1256"/>
      <c r="BN79" s="1256"/>
      <c r="BO79" s="1256"/>
      <c r="BP79" s="1253">
        <v>7.4</v>
      </c>
      <c r="BQ79" s="1253"/>
      <c r="BR79" s="1253"/>
      <c r="BS79" s="1253"/>
      <c r="BT79" s="1253"/>
      <c r="BU79" s="1253"/>
      <c r="BV79" s="1253"/>
      <c r="BW79" s="1253"/>
      <c r="BX79" s="1253">
        <v>8</v>
      </c>
      <c r="BY79" s="1253"/>
      <c r="BZ79" s="1253"/>
      <c r="CA79" s="1253"/>
      <c r="CB79" s="1253"/>
      <c r="CC79" s="1253"/>
      <c r="CD79" s="1253"/>
      <c r="CE79" s="1253"/>
      <c r="CF79" s="1253">
        <v>6.6</v>
      </c>
      <c r="CG79" s="1253"/>
      <c r="CH79" s="1253"/>
      <c r="CI79" s="1253"/>
      <c r="CJ79" s="1253"/>
      <c r="CK79" s="1253"/>
      <c r="CL79" s="1253"/>
      <c r="CM79" s="1253"/>
      <c r="CN79" s="1253">
        <v>6.8</v>
      </c>
      <c r="CO79" s="1253"/>
      <c r="CP79" s="1253"/>
      <c r="CQ79" s="1253"/>
      <c r="CR79" s="1253"/>
      <c r="CS79" s="1253"/>
      <c r="CT79" s="1253"/>
      <c r="CU79" s="1253"/>
      <c r="CV79" s="1253">
        <v>7.3</v>
      </c>
      <c r="CW79" s="1253"/>
      <c r="CX79" s="1253"/>
      <c r="CY79" s="1253"/>
      <c r="CZ79" s="1253"/>
      <c r="DA79" s="1253"/>
      <c r="DB79" s="1253"/>
      <c r="DC79" s="1253"/>
    </row>
    <row r="80" spans="2:107" x14ac:dyDescent="0.15">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Krtj9f2oiBTNWyWFwkiYpbZCcqgNejka+tuhpWm//qmAg3kCsZ7SjHwzjm4EtaAgiavvZjTwdPrPD7eZpwWMxw==" saltValue="i3EEZuLnBggJD8D85i3Ad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E19899-33E4-4948-A358-55B6CEE26FFF}">
  <sheetPr>
    <pageSetUpPr fitToPage="1"/>
  </sheetPr>
  <dimension ref="A1:DR125"/>
  <sheetViews>
    <sheetView showGridLines="0" topLeftCell="A91" zoomScale="50" zoomScaleNormal="5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473</v>
      </c>
    </row>
  </sheetData>
  <sheetProtection algorithmName="SHA-512" hashValue="9jcvECOM52cmcJVg+lhI9BvMsFgC+6oARSLAm0v8R4wHaGg2IqFXxFGLCWzDHr90ZNqg/db5YANcltTGC5fi5A==" saltValue="WrGNvrTl/i5Wkq/O/Wwlh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099BCE-8A4E-4764-8CD6-F68E2E549F0D}">
  <sheetPr>
    <pageSetUpPr fitToPage="1"/>
  </sheetPr>
  <dimension ref="A1:DR125"/>
  <sheetViews>
    <sheetView showGridLines="0" tabSelected="1" zoomScale="50" zoomScaleNormal="5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473</v>
      </c>
    </row>
  </sheetData>
  <sheetProtection algorithmName="SHA-512" hashValue="wP0ddWKJcJmAPyzGerbXrE//7GmnOPoJ7PdHZUYC7ke+D8NHRYNypzXkkVvSSJ9h4mvyVpnnF1mgc9p+XFqRrg==" saltValue="JJFOmmXvcCDsUHaK1ZfJc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522</v>
      </c>
      <c r="G2" s="151"/>
      <c r="H2" s="152"/>
    </row>
    <row r="3" spans="1:8" x14ac:dyDescent="0.15">
      <c r="A3" s="148" t="s">
        <v>515</v>
      </c>
      <c r="B3" s="153"/>
      <c r="C3" s="154"/>
      <c r="D3" s="155">
        <v>282347</v>
      </c>
      <c r="E3" s="156"/>
      <c r="F3" s="157">
        <v>316937</v>
      </c>
      <c r="G3" s="158"/>
      <c r="H3" s="159"/>
    </row>
    <row r="4" spans="1:8" x14ac:dyDescent="0.15">
      <c r="A4" s="160"/>
      <c r="B4" s="161"/>
      <c r="C4" s="162"/>
      <c r="D4" s="163">
        <v>128810</v>
      </c>
      <c r="E4" s="164"/>
      <c r="F4" s="165">
        <v>199150</v>
      </c>
      <c r="G4" s="166"/>
      <c r="H4" s="167"/>
    </row>
    <row r="5" spans="1:8" x14ac:dyDescent="0.15">
      <c r="A5" s="148" t="s">
        <v>517</v>
      </c>
      <c r="B5" s="153"/>
      <c r="C5" s="154"/>
      <c r="D5" s="155">
        <v>432877</v>
      </c>
      <c r="E5" s="156"/>
      <c r="F5" s="157">
        <v>332350</v>
      </c>
      <c r="G5" s="158"/>
      <c r="H5" s="159"/>
    </row>
    <row r="6" spans="1:8" x14ac:dyDescent="0.15">
      <c r="A6" s="160"/>
      <c r="B6" s="161"/>
      <c r="C6" s="162"/>
      <c r="D6" s="163">
        <v>273328</v>
      </c>
      <c r="E6" s="164"/>
      <c r="F6" s="165">
        <v>200453</v>
      </c>
      <c r="G6" s="166"/>
      <c r="H6" s="167"/>
    </row>
    <row r="7" spans="1:8" x14ac:dyDescent="0.15">
      <c r="A7" s="148" t="s">
        <v>518</v>
      </c>
      <c r="B7" s="153"/>
      <c r="C7" s="154"/>
      <c r="D7" s="155">
        <v>343958</v>
      </c>
      <c r="E7" s="156"/>
      <c r="F7" s="157">
        <v>362690</v>
      </c>
      <c r="G7" s="158"/>
      <c r="H7" s="159"/>
    </row>
    <row r="8" spans="1:8" x14ac:dyDescent="0.15">
      <c r="A8" s="160"/>
      <c r="B8" s="161"/>
      <c r="C8" s="162"/>
      <c r="D8" s="163">
        <v>91207</v>
      </c>
      <c r="E8" s="164"/>
      <c r="F8" s="165">
        <v>172580</v>
      </c>
      <c r="G8" s="166"/>
      <c r="H8" s="167"/>
    </row>
    <row r="9" spans="1:8" x14ac:dyDescent="0.15">
      <c r="A9" s="148" t="s">
        <v>519</v>
      </c>
      <c r="B9" s="153"/>
      <c r="C9" s="154"/>
      <c r="D9" s="155">
        <v>198795</v>
      </c>
      <c r="E9" s="156"/>
      <c r="F9" s="157">
        <v>296093</v>
      </c>
      <c r="G9" s="158"/>
      <c r="H9" s="159"/>
    </row>
    <row r="10" spans="1:8" x14ac:dyDescent="0.15">
      <c r="A10" s="160"/>
      <c r="B10" s="161"/>
      <c r="C10" s="162"/>
      <c r="D10" s="163">
        <v>47248</v>
      </c>
      <c r="E10" s="164"/>
      <c r="F10" s="165">
        <v>140545</v>
      </c>
      <c r="G10" s="166"/>
      <c r="H10" s="167"/>
    </row>
    <row r="11" spans="1:8" x14ac:dyDescent="0.15">
      <c r="A11" s="148" t="s">
        <v>520</v>
      </c>
      <c r="B11" s="153"/>
      <c r="C11" s="154"/>
      <c r="D11" s="155">
        <v>316997</v>
      </c>
      <c r="E11" s="156"/>
      <c r="F11" s="157">
        <v>308655</v>
      </c>
      <c r="G11" s="158"/>
      <c r="H11" s="159"/>
    </row>
    <row r="12" spans="1:8" x14ac:dyDescent="0.15">
      <c r="A12" s="160"/>
      <c r="B12" s="161"/>
      <c r="C12" s="168"/>
      <c r="D12" s="163">
        <v>54043</v>
      </c>
      <c r="E12" s="164"/>
      <c r="F12" s="165">
        <v>169887</v>
      </c>
      <c r="G12" s="166"/>
      <c r="H12" s="167"/>
    </row>
    <row r="13" spans="1:8" x14ac:dyDescent="0.15">
      <c r="A13" s="148"/>
      <c r="B13" s="153"/>
      <c r="C13" s="169"/>
      <c r="D13" s="170">
        <v>314995</v>
      </c>
      <c r="E13" s="171"/>
      <c r="F13" s="172">
        <v>323345</v>
      </c>
      <c r="G13" s="173"/>
      <c r="H13" s="159"/>
    </row>
    <row r="14" spans="1:8" x14ac:dyDescent="0.15">
      <c r="A14" s="160"/>
      <c r="B14" s="161"/>
      <c r="C14" s="162"/>
      <c r="D14" s="163">
        <v>118927</v>
      </c>
      <c r="E14" s="164"/>
      <c r="F14" s="165">
        <v>176523</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15.68</v>
      </c>
      <c r="C19" s="174">
        <f>ROUND(VALUE(SUBSTITUTE(実質収支比率等に係る経年分析!G$48,"▲","-")),2)</f>
        <v>7.95</v>
      </c>
      <c r="D19" s="174">
        <f>ROUND(VALUE(SUBSTITUTE(実質収支比率等に係る経年分析!H$48,"▲","-")),2)</f>
        <v>17.600000000000001</v>
      </c>
      <c r="E19" s="174">
        <f>ROUND(VALUE(SUBSTITUTE(実質収支比率等に係る経年分析!I$48,"▲","-")),2)</f>
        <v>9.84</v>
      </c>
      <c r="F19" s="174">
        <f>ROUND(VALUE(SUBSTITUTE(実質収支比率等に係る経年分析!J$48,"▲","-")),2)</f>
        <v>11.89</v>
      </c>
    </row>
    <row r="20" spans="1:11" x14ac:dyDescent="0.15">
      <c r="A20" s="174" t="s">
        <v>53</v>
      </c>
      <c r="B20" s="174">
        <f>ROUND(VALUE(SUBSTITUTE(実質収支比率等に係る経年分析!F$47,"▲","-")),2)</f>
        <v>13.52</v>
      </c>
      <c r="C20" s="174">
        <f>ROUND(VALUE(SUBSTITUTE(実質収支比率等に係る経年分析!G$47,"▲","-")),2)</f>
        <v>17.78</v>
      </c>
      <c r="D20" s="174">
        <f>ROUND(VALUE(SUBSTITUTE(実質収支比率等に係る経年分析!H$47,"▲","-")),2)</f>
        <v>20.96</v>
      </c>
      <c r="E20" s="174">
        <f>ROUND(VALUE(SUBSTITUTE(実質収支比率等に係る経年分析!I$47,"▲","-")),2)</f>
        <v>27.34</v>
      </c>
      <c r="F20" s="174">
        <f>ROUND(VALUE(SUBSTITUTE(実質収支比率等に係る経年分析!J$47,"▲","-")),2)</f>
        <v>30.68</v>
      </c>
    </row>
    <row r="21" spans="1:11" x14ac:dyDescent="0.15">
      <c r="A21" s="174" t="s">
        <v>54</v>
      </c>
      <c r="B21" s="174">
        <f>IF(ISNUMBER(VALUE(SUBSTITUTE(実質収支比率等に係る経年分析!F$49,"▲","-"))),ROUND(VALUE(SUBSTITUTE(実質収支比率等に係る経年分析!F$49,"▲","-")),2),NA())</f>
        <v>10.6</v>
      </c>
      <c r="C21" s="174">
        <f>IF(ISNUMBER(VALUE(SUBSTITUTE(実質収支比率等に係る経年分析!G$49,"▲","-"))),ROUND(VALUE(SUBSTITUTE(実質収支比率等に係る経年分析!G$49,"▲","-")),2),NA())</f>
        <v>-2.27</v>
      </c>
      <c r="D21" s="174">
        <f>IF(ISNUMBER(VALUE(SUBSTITUTE(実質収支比率等に係る経年分析!H$49,"▲","-"))),ROUND(VALUE(SUBSTITUTE(実質収支比率等に係る経年分析!H$49,"▲","-")),2),NA())</f>
        <v>14.68</v>
      </c>
      <c r="E21" s="174">
        <f>IF(ISNUMBER(VALUE(SUBSTITUTE(実質収支比率等に係る経年分析!I$49,"▲","-"))),ROUND(VALUE(SUBSTITUTE(実質収支比率等に係る経年分析!I$49,"▲","-")),2),NA())</f>
        <v>-1.98</v>
      </c>
      <c r="F21" s="174">
        <f>IF(ISNUMBER(VALUE(SUBSTITUTE(実質収支比率等に係る経年分析!J$49,"▲","-"))),ROUND(VALUE(SUBSTITUTE(実質収支比率等に係る経年分析!J$49,"▲","-")),2),NA())</f>
        <v>5</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15">
      <c r="A32" s="175" t="e">
        <f>IF(連結実質赤字比率に係る赤字・黒字の構成分析!C$38="",NA(),連結実質赤字比率に係る赤字・黒字の構成分析!C$38)</f>
        <v>#N/A</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#VALUE!</v>
      </c>
      <c r="E32" s="175" t="e">
        <f>IF(ROUND(VALUE(SUBSTITUTE(連結実質赤字比率に係る赤字・黒字の構成分析!G$38,"▲", "-")), 2) &gt;= 0, ABS(ROUND(VALUE(SUBSTITUTE(連結実質赤字比率に係る赤字・黒字の構成分析!G$38,"▲", "-")), 2)), NA())</f>
        <v>#VALUE!</v>
      </c>
      <c r="F32" s="175" t="e">
        <f>IF(ROUND(VALUE(SUBSTITUTE(連結実質赤字比率に係る赤字・黒字の構成分析!H$38,"▲", "-")), 2) &lt; 0, ABS(ROUND(VALUE(SUBSTITUTE(連結実質赤字比率に係る赤字・黒字の構成分析!H$38,"▲", "-")), 2)), NA())</f>
        <v>#VALUE!</v>
      </c>
      <c r="G32" s="175" t="e">
        <f>IF(ROUND(VALUE(SUBSTITUTE(連結実質赤字比率に係る赤字・黒字の構成分析!H$38,"▲", "-")), 2) &gt;= 0, ABS(ROUND(VALUE(SUBSTITUTE(連結実質赤字比率に係る赤字・黒字の構成分析!H$38,"▲", "-")), 2)), NA())</f>
        <v>#VALUE!</v>
      </c>
      <c r="H32" s="175" t="e">
        <f>IF(ROUND(VALUE(SUBSTITUTE(連結実質赤字比率に係る赤字・黒字の構成分析!I$38,"▲", "-")), 2) &lt; 0, ABS(ROUND(VALUE(SUBSTITUTE(連結実質赤字比率に係る赤字・黒字の構成分析!I$38,"▲", "-")), 2)), NA())</f>
        <v>#VALUE!</v>
      </c>
      <c r="I32" s="175" t="e">
        <f>IF(ROUND(VALUE(SUBSTITUTE(連結実質赤字比率に係る赤字・黒字の構成分析!I$38,"▲", "-")), 2) &gt;= 0, ABS(ROUND(VALUE(SUBSTITUTE(連結実質赤字比率に係る赤字・黒字の構成分析!I$38,"▲", "-")), 2)), NA())</f>
        <v>#VALUE!</v>
      </c>
      <c r="J32" s="175" t="e">
        <f>IF(ROUND(VALUE(SUBSTITUTE(連結実質赤字比率に係る赤字・黒字の構成分析!J$38,"▲", "-")), 2) &lt; 0, ABS(ROUND(VALUE(SUBSTITUTE(連結実質赤字比率に係る赤字・黒字の構成分析!J$38,"▲", "-")), 2)), NA())</f>
        <v>#VALUE!</v>
      </c>
      <c r="K32" s="175" t="e">
        <f>IF(ROUND(VALUE(SUBSTITUTE(連結実質赤字比率に係る赤字・黒字の構成分析!J$38,"▲", "-")), 2) &gt;= 0, ABS(ROUND(VALUE(SUBSTITUTE(連結実質赤字比率に係る赤字・黒字の構成分析!J$38,"▲", "-")), 2)), NA())</f>
        <v>#VALUE!</v>
      </c>
    </row>
    <row r="33" spans="1:16" x14ac:dyDescent="0.15">
      <c r="A33" s="175" t="str">
        <f>IF(連結実質赤字比率に係る赤字・黒字の構成分析!C$37="",NA(),連結実質赤字比率に係る赤字・黒字の構成分析!C$37)</f>
        <v>後期高齢者医療特別会計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0.11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0.08</v>
      </c>
    </row>
    <row r="34" spans="1:16" x14ac:dyDescent="0.15">
      <c r="A34" s="175" t="str">
        <f>IF(連結実質赤字比率に係る赤字・黒字の構成分析!C$36="",NA(),連結実質赤字比率に係る赤字・黒字の構成分析!C$36)</f>
        <v>簡易水道特別会計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0.19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0.55000000000000004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0.21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0.26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0.35</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15.67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7.95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17.59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9.84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11.89</v>
      </c>
    </row>
    <row r="36" spans="1:16" x14ac:dyDescent="0.15">
      <c r="A36" s="175" t="str">
        <f>IF(連結実質赤字比率に係る赤字・黒字の構成分析!C$34="",NA(),連結実質赤字比率に係る赤字・黒字の構成分析!C$34)</f>
        <v>国民健康保険特別会計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0.18</v>
      </c>
      <c r="D36" s="175">
        <f>IF(ROUND(VALUE(SUBSTITUTE(連結実質赤字比率に係る赤字・黒字の構成分析!G$34,"▲", "-")), 2) &lt; 0, ABS(ROUND(VALUE(SUBSTITUTE(連結実質赤字比率に係る赤字・黒字の構成分析!G$34,"▲", "-")), 2)), NA())</f>
        <v>0.17</v>
      </c>
      <c r="E36" s="175" t="e">
        <f>IF(ROUND(VALUE(SUBSTITUTE(連結実質赤字比率に係る赤字・黒字の構成分析!G$34,"▲", "-")), 2) &gt;= 0, ABS(ROUND(VALUE(SUBSTITUTE(連結実質赤字比率に係る赤字・黒字の構成分析!G$34,"▲", "-")), 2)), NA())</f>
        <v>#N/A</v>
      </c>
      <c r="F36" s="175">
        <f>IF(ROUND(VALUE(SUBSTITUTE(連結実質赤字比率に係る赤字・黒字の構成分析!H$34,"▲", "-")), 2) &lt; 0, ABS(ROUND(VALUE(SUBSTITUTE(連結実質赤字比率に係る赤字・黒字の構成分析!H$34,"▲", "-")), 2)), NA())</f>
        <v>0.12</v>
      </c>
      <c r="G36" s="175" t="e">
        <f>IF(ROUND(VALUE(SUBSTITUTE(連結実質赤字比率に係る赤字・黒字の構成分析!H$34,"▲", "-")), 2) &gt;= 0, ABS(ROUND(VALUE(SUBSTITUTE(連結実質赤字比率に係る赤字・黒字の構成分析!H$34,"▲", "-")), 2)), NA())</f>
        <v>#N/A</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0</v>
      </c>
      <c r="J36" s="175">
        <f>IF(ROUND(VALUE(SUBSTITUTE(連結実質赤字比率に係る赤字・黒字の構成分析!J$34,"▲", "-")), 2) &lt; 0, ABS(ROUND(VALUE(SUBSTITUTE(連結実質赤字比率に係る赤字・黒字の構成分析!J$34,"▲", "-")), 2)), NA())</f>
        <v>0.39</v>
      </c>
      <c r="K36" s="175" t="e">
        <f>IF(ROUND(VALUE(SUBSTITUTE(連結実質赤字比率に係る赤字・黒字の構成分析!J$34,"▲", "-")), 2) &gt;= 0, ABS(ROUND(VALUE(SUBSTITUTE(連結実質赤字比率に係る赤字・黒字の構成分析!J$34,"▲", "-")), 2)), NA())</f>
        <v>#N/A</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539</v>
      </c>
      <c r="E42" s="176"/>
      <c r="F42" s="176"/>
      <c r="G42" s="176">
        <f>'実質公債費比率（分子）の構造'!L$52</f>
        <v>532</v>
      </c>
      <c r="H42" s="176"/>
      <c r="I42" s="176"/>
      <c r="J42" s="176">
        <f>'実質公債費比率（分子）の構造'!M$52</f>
        <v>519</v>
      </c>
      <c r="K42" s="176"/>
      <c r="L42" s="176"/>
      <c r="M42" s="176">
        <f>'実質公債費比率（分子）の構造'!N$52</f>
        <v>551</v>
      </c>
      <c r="N42" s="176"/>
      <c r="O42" s="176"/>
      <c r="P42" s="176">
        <f>'実質公債費比率（分子）の構造'!O$52</f>
        <v>526</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64</v>
      </c>
      <c r="C45" s="176"/>
      <c r="D45" s="176"/>
      <c r="E45" s="176">
        <f>'実質公債費比率（分子）の構造'!L$49</f>
        <v>46</v>
      </c>
      <c r="F45" s="176"/>
      <c r="G45" s="176"/>
      <c r="H45" s="176">
        <f>'実質公債費比率（分子）の構造'!M$49</f>
        <v>22</v>
      </c>
      <c r="I45" s="176"/>
      <c r="J45" s="176"/>
      <c r="K45" s="176">
        <f>'実質公債費比率（分子）の構造'!N$49</f>
        <v>22</v>
      </c>
      <c r="L45" s="176"/>
      <c r="M45" s="176"/>
      <c r="N45" s="176">
        <f>'実質公債費比率（分子）の構造'!O$49</f>
        <v>22</v>
      </c>
      <c r="O45" s="176"/>
      <c r="P45" s="176"/>
    </row>
    <row r="46" spans="1:16" x14ac:dyDescent="0.15">
      <c r="A46" s="176" t="s">
        <v>64</v>
      </c>
      <c r="B46" s="176">
        <f>'実質公債費比率（分子）の構造'!K$48</f>
        <v>35</v>
      </c>
      <c r="C46" s="176"/>
      <c r="D46" s="176"/>
      <c r="E46" s="176">
        <f>'実質公債費比率（分子）の構造'!L$48</f>
        <v>43</v>
      </c>
      <c r="F46" s="176"/>
      <c r="G46" s="176"/>
      <c r="H46" s="176">
        <f>'実質公債費比率（分子）の構造'!M$48</f>
        <v>41</v>
      </c>
      <c r="I46" s="176"/>
      <c r="J46" s="176"/>
      <c r="K46" s="176">
        <f>'実質公債費比率（分子）の構造'!N$48</f>
        <v>43</v>
      </c>
      <c r="L46" s="176"/>
      <c r="M46" s="176"/>
      <c r="N46" s="176">
        <f>'実質公債費比率（分子）の構造'!O$48</f>
        <v>58</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615</v>
      </c>
      <c r="C49" s="176"/>
      <c r="D49" s="176"/>
      <c r="E49" s="176">
        <f>'実質公債費比率（分子）の構造'!L$45</f>
        <v>630</v>
      </c>
      <c r="F49" s="176"/>
      <c r="G49" s="176"/>
      <c r="H49" s="176">
        <f>'実質公債費比率（分子）の構造'!M$45</f>
        <v>656</v>
      </c>
      <c r="I49" s="176"/>
      <c r="J49" s="176"/>
      <c r="K49" s="176">
        <f>'実質公債費比率（分子）の構造'!N$45</f>
        <v>716</v>
      </c>
      <c r="L49" s="176"/>
      <c r="M49" s="176"/>
      <c r="N49" s="176">
        <f>'実質公債費比率（分子）の構造'!O$45</f>
        <v>683</v>
      </c>
      <c r="O49" s="176"/>
      <c r="P49" s="176"/>
    </row>
    <row r="50" spans="1:16" x14ac:dyDescent="0.15">
      <c r="A50" s="176" t="s">
        <v>67</v>
      </c>
      <c r="B50" s="176" t="e">
        <f>NA()</f>
        <v>#N/A</v>
      </c>
      <c r="C50" s="176">
        <f>IF(ISNUMBER('実質公債費比率（分子）の構造'!K$53),'実質公債費比率（分子）の構造'!K$53,NA())</f>
        <v>175</v>
      </c>
      <c r="D50" s="176" t="e">
        <f>NA()</f>
        <v>#N/A</v>
      </c>
      <c r="E50" s="176" t="e">
        <f>NA()</f>
        <v>#N/A</v>
      </c>
      <c r="F50" s="176">
        <f>IF(ISNUMBER('実質公債費比率（分子）の構造'!L$53),'実質公債費比率（分子）の構造'!L$53,NA())</f>
        <v>187</v>
      </c>
      <c r="G50" s="176" t="e">
        <f>NA()</f>
        <v>#N/A</v>
      </c>
      <c r="H50" s="176" t="e">
        <f>NA()</f>
        <v>#N/A</v>
      </c>
      <c r="I50" s="176">
        <f>IF(ISNUMBER('実質公債費比率（分子）の構造'!M$53),'実質公債費比率（分子）の構造'!M$53,NA())</f>
        <v>200</v>
      </c>
      <c r="J50" s="176" t="e">
        <f>NA()</f>
        <v>#N/A</v>
      </c>
      <c r="K50" s="176" t="e">
        <f>NA()</f>
        <v>#N/A</v>
      </c>
      <c r="L50" s="176">
        <f>IF(ISNUMBER('実質公債費比率（分子）の構造'!N$53),'実質公債費比率（分子）の構造'!N$53,NA())</f>
        <v>230</v>
      </c>
      <c r="M50" s="176" t="e">
        <f>NA()</f>
        <v>#N/A</v>
      </c>
      <c r="N50" s="176" t="e">
        <f>NA()</f>
        <v>#N/A</v>
      </c>
      <c r="O50" s="176">
        <f>IF(ISNUMBER('実質公債費比率（分子）の構造'!O$53),'実質公債費比率（分子）の構造'!O$53,NA())</f>
        <v>237</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4634</v>
      </c>
      <c r="E56" s="175"/>
      <c r="F56" s="175"/>
      <c r="G56" s="175">
        <f>'将来負担比率（分子）の構造'!J$52</f>
        <v>4593</v>
      </c>
      <c r="H56" s="175"/>
      <c r="I56" s="175"/>
      <c r="J56" s="175">
        <f>'将来負担比率（分子）の構造'!K$52</f>
        <v>4521</v>
      </c>
      <c r="K56" s="175"/>
      <c r="L56" s="175"/>
      <c r="M56" s="175">
        <f>'将来負担比率（分子）の構造'!L$52</f>
        <v>4283</v>
      </c>
      <c r="N56" s="175"/>
      <c r="O56" s="175"/>
      <c r="P56" s="175">
        <f>'将来負担比率（分子）の構造'!M$52</f>
        <v>4338</v>
      </c>
    </row>
    <row r="57" spans="1:16" x14ac:dyDescent="0.15">
      <c r="A57" s="175" t="s">
        <v>42</v>
      </c>
      <c r="B57" s="175"/>
      <c r="C57" s="175"/>
      <c r="D57" s="175">
        <f>'将来負担比率（分子）の構造'!I$51</f>
        <v>377</v>
      </c>
      <c r="E57" s="175"/>
      <c r="F57" s="175"/>
      <c r="G57" s="175">
        <f>'将来負担比率（分子）の構造'!J$51</f>
        <v>363</v>
      </c>
      <c r="H57" s="175"/>
      <c r="I57" s="175"/>
      <c r="J57" s="175">
        <f>'将来負担比率（分子）の構造'!K$51</f>
        <v>349</v>
      </c>
      <c r="K57" s="175"/>
      <c r="L57" s="175"/>
      <c r="M57" s="175">
        <f>'将来負担比率（分子）の構造'!L$51</f>
        <v>316</v>
      </c>
      <c r="N57" s="175"/>
      <c r="O57" s="175"/>
      <c r="P57" s="175">
        <f>'将来負担比率（分子）の構造'!M$51</f>
        <v>292</v>
      </c>
    </row>
    <row r="58" spans="1:16" x14ac:dyDescent="0.15">
      <c r="A58" s="175" t="s">
        <v>41</v>
      </c>
      <c r="B58" s="175"/>
      <c r="C58" s="175"/>
      <c r="D58" s="175">
        <f>'将来負担比率（分子）の構造'!I$50</f>
        <v>1954</v>
      </c>
      <c r="E58" s="175"/>
      <c r="F58" s="175"/>
      <c r="G58" s="175">
        <f>'将来負担比率（分子）の構造'!J$50</f>
        <v>1788</v>
      </c>
      <c r="H58" s="175"/>
      <c r="I58" s="175"/>
      <c r="J58" s="175">
        <f>'将来負担比率（分子）の構造'!K$50</f>
        <v>2000</v>
      </c>
      <c r="K58" s="175"/>
      <c r="L58" s="175"/>
      <c r="M58" s="175">
        <f>'将来負担比率（分子）の構造'!L$50</f>
        <v>2300</v>
      </c>
      <c r="N58" s="175"/>
      <c r="O58" s="175"/>
      <c r="P58" s="175">
        <f>'将来負担比率（分子）の構造'!M$50</f>
        <v>2650</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112</v>
      </c>
      <c r="C62" s="175"/>
      <c r="D62" s="175"/>
      <c r="E62" s="175" t="str">
        <f>'将来負担比率（分子）の構造'!J$45</f>
        <v>-</v>
      </c>
      <c r="F62" s="175"/>
      <c r="G62" s="175"/>
      <c r="H62" s="175" t="str">
        <f>'将来負担比率（分子）の構造'!K$45</f>
        <v>-</v>
      </c>
      <c r="I62" s="175"/>
      <c r="J62" s="175"/>
      <c r="K62" s="175" t="str">
        <f>'将来負担比率（分子）の構造'!L$45</f>
        <v>-</v>
      </c>
      <c r="L62" s="175"/>
      <c r="M62" s="175"/>
      <c r="N62" s="175" t="str">
        <f>'将来負担比率（分子）の構造'!M$45</f>
        <v>-</v>
      </c>
      <c r="O62" s="175"/>
      <c r="P62" s="175"/>
    </row>
    <row r="63" spans="1:16" x14ac:dyDescent="0.15">
      <c r="A63" s="175" t="s">
        <v>34</v>
      </c>
      <c r="B63" s="175">
        <f>'将来負担比率（分子）の構造'!I$44</f>
        <v>278</v>
      </c>
      <c r="C63" s="175"/>
      <c r="D63" s="175"/>
      <c r="E63" s="175">
        <f>'将来負担比率（分子）の構造'!J$44</f>
        <v>225</v>
      </c>
      <c r="F63" s="175"/>
      <c r="G63" s="175"/>
      <c r="H63" s="175">
        <f>'将来負担比率（分子）の構造'!K$44</f>
        <v>193</v>
      </c>
      <c r="I63" s="175"/>
      <c r="J63" s="175"/>
      <c r="K63" s="175">
        <f>'将来負担比率（分子）の構造'!L$44</f>
        <v>162</v>
      </c>
      <c r="L63" s="175"/>
      <c r="M63" s="175"/>
      <c r="N63" s="175">
        <f>'将来負担比率（分子）の構造'!M$44</f>
        <v>131</v>
      </c>
      <c r="O63" s="175"/>
      <c r="P63" s="175"/>
    </row>
    <row r="64" spans="1:16" x14ac:dyDescent="0.15">
      <c r="A64" s="175" t="s">
        <v>33</v>
      </c>
      <c r="B64" s="175">
        <f>'将来負担比率（分子）の構造'!I$43</f>
        <v>425</v>
      </c>
      <c r="C64" s="175"/>
      <c r="D64" s="175"/>
      <c r="E64" s="175">
        <f>'将来負担比率（分子）の構造'!J$43</f>
        <v>410</v>
      </c>
      <c r="F64" s="175"/>
      <c r="G64" s="175"/>
      <c r="H64" s="175">
        <f>'将来負担比率（分子）の構造'!K$43</f>
        <v>384</v>
      </c>
      <c r="I64" s="175"/>
      <c r="J64" s="175"/>
      <c r="K64" s="175">
        <f>'将来負担比率（分子）の構造'!L$43</f>
        <v>373</v>
      </c>
      <c r="L64" s="175"/>
      <c r="M64" s="175"/>
      <c r="N64" s="175">
        <f>'将来負担比率（分子）の構造'!M$43</f>
        <v>404</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6033</v>
      </c>
      <c r="C66" s="175"/>
      <c r="D66" s="175"/>
      <c r="E66" s="175">
        <f>'将来負担比率（分子）の構造'!J$41</f>
        <v>6309</v>
      </c>
      <c r="F66" s="175"/>
      <c r="G66" s="175"/>
      <c r="H66" s="175">
        <f>'将来負担比率（分子）の構造'!K$41</f>
        <v>6221</v>
      </c>
      <c r="I66" s="175"/>
      <c r="J66" s="175"/>
      <c r="K66" s="175">
        <f>'将来負担比率（分子）の構造'!L$41</f>
        <v>5844</v>
      </c>
      <c r="L66" s="175"/>
      <c r="M66" s="175"/>
      <c r="N66" s="175">
        <f>'将来負担比率（分子）の構造'!M$41</f>
        <v>5918</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199</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704</v>
      </c>
      <c r="C72" s="179">
        <f>基金残高に係る経年分析!G55</f>
        <v>904</v>
      </c>
      <c r="D72" s="179">
        <f>基金残高に係る経年分析!H55</f>
        <v>1004</v>
      </c>
    </row>
    <row r="73" spans="1:16" x14ac:dyDescent="0.15">
      <c r="A73" s="178" t="s">
        <v>74</v>
      </c>
      <c r="B73" s="179">
        <f>基金残高に係る経年分析!F56</f>
        <v>286</v>
      </c>
      <c r="C73" s="179">
        <f>基金残高に係る経年分析!G56</f>
        <v>286</v>
      </c>
      <c r="D73" s="179">
        <f>基金残高に係る経年分析!H56</f>
        <v>297</v>
      </c>
    </row>
    <row r="74" spans="1:16" x14ac:dyDescent="0.15">
      <c r="A74" s="178" t="s">
        <v>75</v>
      </c>
      <c r="B74" s="179">
        <f>基金残高に係る経年分析!F57</f>
        <v>920</v>
      </c>
      <c r="C74" s="179">
        <f>基金残高に係る経年分析!G57</f>
        <v>1063</v>
      </c>
      <c r="D74" s="179">
        <f>基金残高に係る経年分析!H57</f>
        <v>1319</v>
      </c>
    </row>
  </sheetData>
  <sheetProtection algorithmName="SHA-512" hashValue="8vsUf7WK6HWLbkKdS012N6TZ0QTbD1NhZxj+XJpjweTFSpEkadW517C9QKF6ZoBUmzUtJ+CEhui8T1oMeSyVqA==" saltValue="RVaptiphzi5kcVcuCJeLY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0" zoomScaleNormal="80" workbookViewId="0">
      <selection activeCell="CR49" sqref="CR49:CY49"/>
    </sheetView>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203</v>
      </c>
      <c r="DI1" s="754"/>
      <c r="DJ1" s="754"/>
      <c r="DK1" s="754"/>
      <c r="DL1" s="754"/>
      <c r="DM1" s="754"/>
      <c r="DN1" s="755"/>
      <c r="DO1" s="214"/>
      <c r="DP1" s="753" t="s">
        <v>204</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206</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207</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208</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209</v>
      </c>
      <c r="S4" s="710"/>
      <c r="T4" s="710"/>
      <c r="U4" s="710"/>
      <c r="V4" s="710"/>
      <c r="W4" s="710"/>
      <c r="X4" s="710"/>
      <c r="Y4" s="711"/>
      <c r="Z4" s="709" t="s">
        <v>210</v>
      </c>
      <c r="AA4" s="710"/>
      <c r="AB4" s="710"/>
      <c r="AC4" s="711"/>
      <c r="AD4" s="709" t="s">
        <v>211</v>
      </c>
      <c r="AE4" s="710"/>
      <c r="AF4" s="710"/>
      <c r="AG4" s="710"/>
      <c r="AH4" s="710"/>
      <c r="AI4" s="710"/>
      <c r="AJ4" s="710"/>
      <c r="AK4" s="711"/>
      <c r="AL4" s="709" t="s">
        <v>210</v>
      </c>
      <c r="AM4" s="710"/>
      <c r="AN4" s="710"/>
      <c r="AO4" s="711"/>
      <c r="AP4" s="756" t="s">
        <v>212</v>
      </c>
      <c r="AQ4" s="756"/>
      <c r="AR4" s="756"/>
      <c r="AS4" s="756"/>
      <c r="AT4" s="756"/>
      <c r="AU4" s="756"/>
      <c r="AV4" s="756"/>
      <c r="AW4" s="756"/>
      <c r="AX4" s="756"/>
      <c r="AY4" s="756"/>
      <c r="AZ4" s="756"/>
      <c r="BA4" s="756"/>
      <c r="BB4" s="756"/>
      <c r="BC4" s="756"/>
      <c r="BD4" s="756"/>
      <c r="BE4" s="756"/>
      <c r="BF4" s="756"/>
      <c r="BG4" s="756" t="s">
        <v>213</v>
      </c>
      <c r="BH4" s="756"/>
      <c r="BI4" s="756"/>
      <c r="BJ4" s="756"/>
      <c r="BK4" s="756"/>
      <c r="BL4" s="756"/>
      <c r="BM4" s="756"/>
      <c r="BN4" s="756"/>
      <c r="BO4" s="756" t="s">
        <v>210</v>
      </c>
      <c r="BP4" s="756"/>
      <c r="BQ4" s="756"/>
      <c r="BR4" s="756"/>
      <c r="BS4" s="756" t="s">
        <v>214</v>
      </c>
      <c r="BT4" s="756"/>
      <c r="BU4" s="756"/>
      <c r="BV4" s="756"/>
      <c r="BW4" s="756"/>
      <c r="BX4" s="756"/>
      <c r="BY4" s="756"/>
      <c r="BZ4" s="756"/>
      <c r="CA4" s="756"/>
      <c r="CB4" s="756"/>
      <c r="CD4" s="709" t="s">
        <v>215</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216</v>
      </c>
      <c r="C5" s="716"/>
      <c r="D5" s="716"/>
      <c r="E5" s="716"/>
      <c r="F5" s="716"/>
      <c r="G5" s="716"/>
      <c r="H5" s="716"/>
      <c r="I5" s="716"/>
      <c r="J5" s="716"/>
      <c r="K5" s="716"/>
      <c r="L5" s="716"/>
      <c r="M5" s="716"/>
      <c r="N5" s="716"/>
      <c r="O5" s="716"/>
      <c r="P5" s="716"/>
      <c r="Q5" s="717"/>
      <c r="R5" s="712">
        <v>649875</v>
      </c>
      <c r="S5" s="713"/>
      <c r="T5" s="713"/>
      <c r="U5" s="713"/>
      <c r="V5" s="713"/>
      <c r="W5" s="713"/>
      <c r="X5" s="713"/>
      <c r="Y5" s="738"/>
      <c r="Z5" s="751">
        <v>8.9</v>
      </c>
      <c r="AA5" s="751"/>
      <c r="AB5" s="751"/>
      <c r="AC5" s="751"/>
      <c r="AD5" s="752">
        <v>649594</v>
      </c>
      <c r="AE5" s="752"/>
      <c r="AF5" s="752"/>
      <c r="AG5" s="752"/>
      <c r="AH5" s="752"/>
      <c r="AI5" s="752"/>
      <c r="AJ5" s="752"/>
      <c r="AK5" s="752"/>
      <c r="AL5" s="739">
        <v>19.3</v>
      </c>
      <c r="AM5" s="721"/>
      <c r="AN5" s="721"/>
      <c r="AO5" s="740"/>
      <c r="AP5" s="715" t="s">
        <v>217</v>
      </c>
      <c r="AQ5" s="716"/>
      <c r="AR5" s="716"/>
      <c r="AS5" s="716"/>
      <c r="AT5" s="716"/>
      <c r="AU5" s="716"/>
      <c r="AV5" s="716"/>
      <c r="AW5" s="716"/>
      <c r="AX5" s="716"/>
      <c r="AY5" s="716"/>
      <c r="AZ5" s="716"/>
      <c r="BA5" s="716"/>
      <c r="BB5" s="716"/>
      <c r="BC5" s="716"/>
      <c r="BD5" s="716"/>
      <c r="BE5" s="716"/>
      <c r="BF5" s="717"/>
      <c r="BG5" s="657">
        <v>649875</v>
      </c>
      <c r="BH5" s="658"/>
      <c r="BI5" s="658"/>
      <c r="BJ5" s="658"/>
      <c r="BK5" s="658"/>
      <c r="BL5" s="658"/>
      <c r="BM5" s="658"/>
      <c r="BN5" s="659"/>
      <c r="BO5" s="695">
        <v>100</v>
      </c>
      <c r="BP5" s="695"/>
      <c r="BQ5" s="695"/>
      <c r="BR5" s="695"/>
      <c r="BS5" s="696" t="s">
        <v>122</v>
      </c>
      <c r="BT5" s="696"/>
      <c r="BU5" s="696"/>
      <c r="BV5" s="696"/>
      <c r="BW5" s="696"/>
      <c r="BX5" s="696"/>
      <c r="BY5" s="696"/>
      <c r="BZ5" s="696"/>
      <c r="CA5" s="696"/>
      <c r="CB5" s="736"/>
      <c r="CD5" s="709" t="s">
        <v>212</v>
      </c>
      <c r="CE5" s="710"/>
      <c r="CF5" s="710"/>
      <c r="CG5" s="710"/>
      <c r="CH5" s="710"/>
      <c r="CI5" s="710"/>
      <c r="CJ5" s="710"/>
      <c r="CK5" s="710"/>
      <c r="CL5" s="710"/>
      <c r="CM5" s="710"/>
      <c r="CN5" s="710"/>
      <c r="CO5" s="710"/>
      <c r="CP5" s="710"/>
      <c r="CQ5" s="711"/>
      <c r="CR5" s="709" t="s">
        <v>218</v>
      </c>
      <c r="CS5" s="710"/>
      <c r="CT5" s="710"/>
      <c r="CU5" s="710"/>
      <c r="CV5" s="710"/>
      <c r="CW5" s="710"/>
      <c r="CX5" s="710"/>
      <c r="CY5" s="711"/>
      <c r="CZ5" s="709" t="s">
        <v>210</v>
      </c>
      <c r="DA5" s="710"/>
      <c r="DB5" s="710"/>
      <c r="DC5" s="711"/>
      <c r="DD5" s="709" t="s">
        <v>219</v>
      </c>
      <c r="DE5" s="710"/>
      <c r="DF5" s="710"/>
      <c r="DG5" s="710"/>
      <c r="DH5" s="710"/>
      <c r="DI5" s="710"/>
      <c r="DJ5" s="710"/>
      <c r="DK5" s="710"/>
      <c r="DL5" s="710"/>
      <c r="DM5" s="710"/>
      <c r="DN5" s="710"/>
      <c r="DO5" s="710"/>
      <c r="DP5" s="711"/>
      <c r="DQ5" s="709" t="s">
        <v>220</v>
      </c>
      <c r="DR5" s="710"/>
      <c r="DS5" s="710"/>
      <c r="DT5" s="710"/>
      <c r="DU5" s="710"/>
      <c r="DV5" s="710"/>
      <c r="DW5" s="710"/>
      <c r="DX5" s="710"/>
      <c r="DY5" s="710"/>
      <c r="DZ5" s="710"/>
      <c r="EA5" s="710"/>
      <c r="EB5" s="710"/>
      <c r="EC5" s="711"/>
    </row>
    <row r="6" spans="2:143" ht="11.25" customHeight="1" x14ac:dyDescent="0.15">
      <c r="B6" s="654" t="s">
        <v>221</v>
      </c>
      <c r="C6" s="655"/>
      <c r="D6" s="655"/>
      <c r="E6" s="655"/>
      <c r="F6" s="655"/>
      <c r="G6" s="655"/>
      <c r="H6" s="655"/>
      <c r="I6" s="655"/>
      <c r="J6" s="655"/>
      <c r="K6" s="655"/>
      <c r="L6" s="655"/>
      <c r="M6" s="655"/>
      <c r="N6" s="655"/>
      <c r="O6" s="655"/>
      <c r="P6" s="655"/>
      <c r="Q6" s="656"/>
      <c r="R6" s="657">
        <v>34976</v>
      </c>
      <c r="S6" s="658"/>
      <c r="T6" s="658"/>
      <c r="U6" s="658"/>
      <c r="V6" s="658"/>
      <c r="W6" s="658"/>
      <c r="X6" s="658"/>
      <c r="Y6" s="659"/>
      <c r="Z6" s="695">
        <v>0.5</v>
      </c>
      <c r="AA6" s="695"/>
      <c r="AB6" s="695"/>
      <c r="AC6" s="695"/>
      <c r="AD6" s="696">
        <v>34976</v>
      </c>
      <c r="AE6" s="696"/>
      <c r="AF6" s="696"/>
      <c r="AG6" s="696"/>
      <c r="AH6" s="696"/>
      <c r="AI6" s="696"/>
      <c r="AJ6" s="696"/>
      <c r="AK6" s="696"/>
      <c r="AL6" s="660">
        <v>1</v>
      </c>
      <c r="AM6" s="661"/>
      <c r="AN6" s="661"/>
      <c r="AO6" s="697"/>
      <c r="AP6" s="654" t="s">
        <v>222</v>
      </c>
      <c r="AQ6" s="655"/>
      <c r="AR6" s="655"/>
      <c r="AS6" s="655"/>
      <c r="AT6" s="655"/>
      <c r="AU6" s="655"/>
      <c r="AV6" s="655"/>
      <c r="AW6" s="655"/>
      <c r="AX6" s="655"/>
      <c r="AY6" s="655"/>
      <c r="AZ6" s="655"/>
      <c r="BA6" s="655"/>
      <c r="BB6" s="655"/>
      <c r="BC6" s="655"/>
      <c r="BD6" s="655"/>
      <c r="BE6" s="655"/>
      <c r="BF6" s="656"/>
      <c r="BG6" s="657">
        <v>649875</v>
      </c>
      <c r="BH6" s="658"/>
      <c r="BI6" s="658"/>
      <c r="BJ6" s="658"/>
      <c r="BK6" s="658"/>
      <c r="BL6" s="658"/>
      <c r="BM6" s="658"/>
      <c r="BN6" s="659"/>
      <c r="BO6" s="695">
        <v>100</v>
      </c>
      <c r="BP6" s="695"/>
      <c r="BQ6" s="695"/>
      <c r="BR6" s="695"/>
      <c r="BS6" s="696" t="s">
        <v>122</v>
      </c>
      <c r="BT6" s="696"/>
      <c r="BU6" s="696"/>
      <c r="BV6" s="696"/>
      <c r="BW6" s="696"/>
      <c r="BX6" s="696"/>
      <c r="BY6" s="696"/>
      <c r="BZ6" s="696"/>
      <c r="CA6" s="696"/>
      <c r="CB6" s="736"/>
      <c r="CD6" s="715" t="s">
        <v>223</v>
      </c>
      <c r="CE6" s="716"/>
      <c r="CF6" s="716"/>
      <c r="CG6" s="716"/>
      <c r="CH6" s="716"/>
      <c r="CI6" s="716"/>
      <c r="CJ6" s="716"/>
      <c r="CK6" s="716"/>
      <c r="CL6" s="716"/>
      <c r="CM6" s="716"/>
      <c r="CN6" s="716"/>
      <c r="CO6" s="716"/>
      <c r="CP6" s="716"/>
      <c r="CQ6" s="717"/>
      <c r="CR6" s="657">
        <v>65935</v>
      </c>
      <c r="CS6" s="658"/>
      <c r="CT6" s="658"/>
      <c r="CU6" s="658"/>
      <c r="CV6" s="658"/>
      <c r="CW6" s="658"/>
      <c r="CX6" s="658"/>
      <c r="CY6" s="659"/>
      <c r="CZ6" s="739">
        <v>1</v>
      </c>
      <c r="DA6" s="721"/>
      <c r="DB6" s="721"/>
      <c r="DC6" s="741"/>
      <c r="DD6" s="663" t="s">
        <v>122</v>
      </c>
      <c r="DE6" s="658"/>
      <c r="DF6" s="658"/>
      <c r="DG6" s="658"/>
      <c r="DH6" s="658"/>
      <c r="DI6" s="658"/>
      <c r="DJ6" s="658"/>
      <c r="DK6" s="658"/>
      <c r="DL6" s="658"/>
      <c r="DM6" s="658"/>
      <c r="DN6" s="658"/>
      <c r="DO6" s="658"/>
      <c r="DP6" s="659"/>
      <c r="DQ6" s="663">
        <v>65935</v>
      </c>
      <c r="DR6" s="658"/>
      <c r="DS6" s="658"/>
      <c r="DT6" s="658"/>
      <c r="DU6" s="658"/>
      <c r="DV6" s="658"/>
      <c r="DW6" s="658"/>
      <c r="DX6" s="658"/>
      <c r="DY6" s="658"/>
      <c r="DZ6" s="658"/>
      <c r="EA6" s="658"/>
      <c r="EB6" s="658"/>
      <c r="EC6" s="694"/>
    </row>
    <row r="7" spans="2:143" ht="11.25" customHeight="1" x14ac:dyDescent="0.15">
      <c r="B7" s="654" t="s">
        <v>224</v>
      </c>
      <c r="C7" s="655"/>
      <c r="D7" s="655"/>
      <c r="E7" s="655"/>
      <c r="F7" s="655"/>
      <c r="G7" s="655"/>
      <c r="H7" s="655"/>
      <c r="I7" s="655"/>
      <c r="J7" s="655"/>
      <c r="K7" s="655"/>
      <c r="L7" s="655"/>
      <c r="M7" s="655"/>
      <c r="N7" s="655"/>
      <c r="O7" s="655"/>
      <c r="P7" s="655"/>
      <c r="Q7" s="656"/>
      <c r="R7" s="657">
        <v>61</v>
      </c>
      <c r="S7" s="658"/>
      <c r="T7" s="658"/>
      <c r="U7" s="658"/>
      <c r="V7" s="658"/>
      <c r="W7" s="658"/>
      <c r="X7" s="658"/>
      <c r="Y7" s="659"/>
      <c r="Z7" s="695">
        <v>0</v>
      </c>
      <c r="AA7" s="695"/>
      <c r="AB7" s="695"/>
      <c r="AC7" s="695"/>
      <c r="AD7" s="696">
        <v>61</v>
      </c>
      <c r="AE7" s="696"/>
      <c r="AF7" s="696"/>
      <c r="AG7" s="696"/>
      <c r="AH7" s="696"/>
      <c r="AI7" s="696"/>
      <c r="AJ7" s="696"/>
      <c r="AK7" s="696"/>
      <c r="AL7" s="660">
        <v>0</v>
      </c>
      <c r="AM7" s="661"/>
      <c r="AN7" s="661"/>
      <c r="AO7" s="697"/>
      <c r="AP7" s="654" t="s">
        <v>225</v>
      </c>
      <c r="AQ7" s="655"/>
      <c r="AR7" s="655"/>
      <c r="AS7" s="655"/>
      <c r="AT7" s="655"/>
      <c r="AU7" s="655"/>
      <c r="AV7" s="655"/>
      <c r="AW7" s="655"/>
      <c r="AX7" s="655"/>
      <c r="AY7" s="655"/>
      <c r="AZ7" s="655"/>
      <c r="BA7" s="655"/>
      <c r="BB7" s="655"/>
      <c r="BC7" s="655"/>
      <c r="BD7" s="655"/>
      <c r="BE7" s="655"/>
      <c r="BF7" s="656"/>
      <c r="BG7" s="657">
        <v>156613</v>
      </c>
      <c r="BH7" s="658"/>
      <c r="BI7" s="658"/>
      <c r="BJ7" s="658"/>
      <c r="BK7" s="658"/>
      <c r="BL7" s="658"/>
      <c r="BM7" s="658"/>
      <c r="BN7" s="659"/>
      <c r="BO7" s="695">
        <v>24.1</v>
      </c>
      <c r="BP7" s="695"/>
      <c r="BQ7" s="695"/>
      <c r="BR7" s="695"/>
      <c r="BS7" s="696" t="s">
        <v>122</v>
      </c>
      <c r="BT7" s="696"/>
      <c r="BU7" s="696"/>
      <c r="BV7" s="696"/>
      <c r="BW7" s="696"/>
      <c r="BX7" s="696"/>
      <c r="BY7" s="696"/>
      <c r="BZ7" s="696"/>
      <c r="CA7" s="696"/>
      <c r="CB7" s="736"/>
      <c r="CD7" s="654" t="s">
        <v>226</v>
      </c>
      <c r="CE7" s="655"/>
      <c r="CF7" s="655"/>
      <c r="CG7" s="655"/>
      <c r="CH7" s="655"/>
      <c r="CI7" s="655"/>
      <c r="CJ7" s="655"/>
      <c r="CK7" s="655"/>
      <c r="CL7" s="655"/>
      <c r="CM7" s="655"/>
      <c r="CN7" s="655"/>
      <c r="CO7" s="655"/>
      <c r="CP7" s="655"/>
      <c r="CQ7" s="656"/>
      <c r="CR7" s="657">
        <v>1483335</v>
      </c>
      <c r="CS7" s="658"/>
      <c r="CT7" s="658"/>
      <c r="CU7" s="658"/>
      <c r="CV7" s="658"/>
      <c r="CW7" s="658"/>
      <c r="CX7" s="658"/>
      <c r="CY7" s="659"/>
      <c r="CZ7" s="695">
        <v>21.8</v>
      </c>
      <c r="DA7" s="695"/>
      <c r="DB7" s="695"/>
      <c r="DC7" s="695"/>
      <c r="DD7" s="663">
        <v>51490</v>
      </c>
      <c r="DE7" s="658"/>
      <c r="DF7" s="658"/>
      <c r="DG7" s="658"/>
      <c r="DH7" s="658"/>
      <c r="DI7" s="658"/>
      <c r="DJ7" s="658"/>
      <c r="DK7" s="658"/>
      <c r="DL7" s="658"/>
      <c r="DM7" s="658"/>
      <c r="DN7" s="658"/>
      <c r="DO7" s="658"/>
      <c r="DP7" s="659"/>
      <c r="DQ7" s="663">
        <v>819245</v>
      </c>
      <c r="DR7" s="658"/>
      <c r="DS7" s="658"/>
      <c r="DT7" s="658"/>
      <c r="DU7" s="658"/>
      <c r="DV7" s="658"/>
      <c r="DW7" s="658"/>
      <c r="DX7" s="658"/>
      <c r="DY7" s="658"/>
      <c r="DZ7" s="658"/>
      <c r="EA7" s="658"/>
      <c r="EB7" s="658"/>
      <c r="EC7" s="694"/>
    </row>
    <row r="8" spans="2:143" ht="11.25" customHeight="1" x14ac:dyDescent="0.15">
      <c r="B8" s="654" t="s">
        <v>227</v>
      </c>
      <c r="C8" s="655"/>
      <c r="D8" s="655"/>
      <c r="E8" s="655"/>
      <c r="F8" s="655"/>
      <c r="G8" s="655"/>
      <c r="H8" s="655"/>
      <c r="I8" s="655"/>
      <c r="J8" s="655"/>
      <c r="K8" s="655"/>
      <c r="L8" s="655"/>
      <c r="M8" s="655"/>
      <c r="N8" s="655"/>
      <c r="O8" s="655"/>
      <c r="P8" s="655"/>
      <c r="Q8" s="656"/>
      <c r="R8" s="657">
        <v>788</v>
      </c>
      <c r="S8" s="658"/>
      <c r="T8" s="658"/>
      <c r="U8" s="658"/>
      <c r="V8" s="658"/>
      <c r="W8" s="658"/>
      <c r="X8" s="658"/>
      <c r="Y8" s="659"/>
      <c r="Z8" s="695">
        <v>0</v>
      </c>
      <c r="AA8" s="695"/>
      <c r="AB8" s="695"/>
      <c r="AC8" s="695"/>
      <c r="AD8" s="696">
        <v>788</v>
      </c>
      <c r="AE8" s="696"/>
      <c r="AF8" s="696"/>
      <c r="AG8" s="696"/>
      <c r="AH8" s="696"/>
      <c r="AI8" s="696"/>
      <c r="AJ8" s="696"/>
      <c r="AK8" s="696"/>
      <c r="AL8" s="660">
        <v>0</v>
      </c>
      <c r="AM8" s="661"/>
      <c r="AN8" s="661"/>
      <c r="AO8" s="697"/>
      <c r="AP8" s="654" t="s">
        <v>228</v>
      </c>
      <c r="AQ8" s="655"/>
      <c r="AR8" s="655"/>
      <c r="AS8" s="655"/>
      <c r="AT8" s="655"/>
      <c r="AU8" s="655"/>
      <c r="AV8" s="655"/>
      <c r="AW8" s="655"/>
      <c r="AX8" s="655"/>
      <c r="AY8" s="655"/>
      <c r="AZ8" s="655"/>
      <c r="BA8" s="655"/>
      <c r="BB8" s="655"/>
      <c r="BC8" s="655"/>
      <c r="BD8" s="655"/>
      <c r="BE8" s="655"/>
      <c r="BF8" s="656"/>
      <c r="BG8" s="657">
        <v>6630</v>
      </c>
      <c r="BH8" s="658"/>
      <c r="BI8" s="658"/>
      <c r="BJ8" s="658"/>
      <c r="BK8" s="658"/>
      <c r="BL8" s="658"/>
      <c r="BM8" s="658"/>
      <c r="BN8" s="659"/>
      <c r="BO8" s="695">
        <v>1</v>
      </c>
      <c r="BP8" s="695"/>
      <c r="BQ8" s="695"/>
      <c r="BR8" s="695"/>
      <c r="BS8" s="696" t="s">
        <v>122</v>
      </c>
      <c r="BT8" s="696"/>
      <c r="BU8" s="696"/>
      <c r="BV8" s="696"/>
      <c r="BW8" s="696"/>
      <c r="BX8" s="696"/>
      <c r="BY8" s="696"/>
      <c r="BZ8" s="696"/>
      <c r="CA8" s="696"/>
      <c r="CB8" s="736"/>
      <c r="CD8" s="654" t="s">
        <v>229</v>
      </c>
      <c r="CE8" s="655"/>
      <c r="CF8" s="655"/>
      <c r="CG8" s="655"/>
      <c r="CH8" s="655"/>
      <c r="CI8" s="655"/>
      <c r="CJ8" s="655"/>
      <c r="CK8" s="655"/>
      <c r="CL8" s="655"/>
      <c r="CM8" s="655"/>
      <c r="CN8" s="655"/>
      <c r="CO8" s="655"/>
      <c r="CP8" s="655"/>
      <c r="CQ8" s="656"/>
      <c r="CR8" s="657">
        <v>1221002</v>
      </c>
      <c r="CS8" s="658"/>
      <c r="CT8" s="658"/>
      <c r="CU8" s="658"/>
      <c r="CV8" s="658"/>
      <c r="CW8" s="658"/>
      <c r="CX8" s="658"/>
      <c r="CY8" s="659"/>
      <c r="CZ8" s="695">
        <v>18</v>
      </c>
      <c r="DA8" s="695"/>
      <c r="DB8" s="695"/>
      <c r="DC8" s="695"/>
      <c r="DD8" s="663" t="s">
        <v>122</v>
      </c>
      <c r="DE8" s="658"/>
      <c r="DF8" s="658"/>
      <c r="DG8" s="658"/>
      <c r="DH8" s="658"/>
      <c r="DI8" s="658"/>
      <c r="DJ8" s="658"/>
      <c r="DK8" s="658"/>
      <c r="DL8" s="658"/>
      <c r="DM8" s="658"/>
      <c r="DN8" s="658"/>
      <c r="DO8" s="658"/>
      <c r="DP8" s="659"/>
      <c r="DQ8" s="663">
        <v>683043</v>
      </c>
      <c r="DR8" s="658"/>
      <c r="DS8" s="658"/>
      <c r="DT8" s="658"/>
      <c r="DU8" s="658"/>
      <c r="DV8" s="658"/>
      <c r="DW8" s="658"/>
      <c r="DX8" s="658"/>
      <c r="DY8" s="658"/>
      <c r="DZ8" s="658"/>
      <c r="EA8" s="658"/>
      <c r="EB8" s="658"/>
      <c r="EC8" s="694"/>
    </row>
    <row r="9" spans="2:143" ht="11.25" customHeight="1" x14ac:dyDescent="0.15">
      <c r="B9" s="654" t="s">
        <v>230</v>
      </c>
      <c r="C9" s="655"/>
      <c r="D9" s="655"/>
      <c r="E9" s="655"/>
      <c r="F9" s="655"/>
      <c r="G9" s="655"/>
      <c r="H9" s="655"/>
      <c r="I9" s="655"/>
      <c r="J9" s="655"/>
      <c r="K9" s="655"/>
      <c r="L9" s="655"/>
      <c r="M9" s="655"/>
      <c r="N9" s="655"/>
      <c r="O9" s="655"/>
      <c r="P9" s="655"/>
      <c r="Q9" s="656"/>
      <c r="R9" s="657">
        <v>879</v>
      </c>
      <c r="S9" s="658"/>
      <c r="T9" s="658"/>
      <c r="U9" s="658"/>
      <c r="V9" s="658"/>
      <c r="W9" s="658"/>
      <c r="X9" s="658"/>
      <c r="Y9" s="659"/>
      <c r="Z9" s="695">
        <v>0</v>
      </c>
      <c r="AA9" s="695"/>
      <c r="AB9" s="695"/>
      <c r="AC9" s="695"/>
      <c r="AD9" s="696">
        <v>879</v>
      </c>
      <c r="AE9" s="696"/>
      <c r="AF9" s="696"/>
      <c r="AG9" s="696"/>
      <c r="AH9" s="696"/>
      <c r="AI9" s="696"/>
      <c r="AJ9" s="696"/>
      <c r="AK9" s="696"/>
      <c r="AL9" s="660">
        <v>0</v>
      </c>
      <c r="AM9" s="661"/>
      <c r="AN9" s="661"/>
      <c r="AO9" s="697"/>
      <c r="AP9" s="654" t="s">
        <v>231</v>
      </c>
      <c r="AQ9" s="655"/>
      <c r="AR9" s="655"/>
      <c r="AS9" s="655"/>
      <c r="AT9" s="655"/>
      <c r="AU9" s="655"/>
      <c r="AV9" s="655"/>
      <c r="AW9" s="655"/>
      <c r="AX9" s="655"/>
      <c r="AY9" s="655"/>
      <c r="AZ9" s="655"/>
      <c r="BA9" s="655"/>
      <c r="BB9" s="655"/>
      <c r="BC9" s="655"/>
      <c r="BD9" s="655"/>
      <c r="BE9" s="655"/>
      <c r="BF9" s="656"/>
      <c r="BG9" s="657">
        <v>125961</v>
      </c>
      <c r="BH9" s="658"/>
      <c r="BI9" s="658"/>
      <c r="BJ9" s="658"/>
      <c r="BK9" s="658"/>
      <c r="BL9" s="658"/>
      <c r="BM9" s="658"/>
      <c r="BN9" s="659"/>
      <c r="BO9" s="695">
        <v>19.399999999999999</v>
      </c>
      <c r="BP9" s="695"/>
      <c r="BQ9" s="695"/>
      <c r="BR9" s="695"/>
      <c r="BS9" s="696" t="s">
        <v>122</v>
      </c>
      <c r="BT9" s="696"/>
      <c r="BU9" s="696"/>
      <c r="BV9" s="696"/>
      <c r="BW9" s="696"/>
      <c r="BX9" s="696"/>
      <c r="BY9" s="696"/>
      <c r="BZ9" s="696"/>
      <c r="CA9" s="696"/>
      <c r="CB9" s="736"/>
      <c r="CD9" s="654" t="s">
        <v>232</v>
      </c>
      <c r="CE9" s="655"/>
      <c r="CF9" s="655"/>
      <c r="CG9" s="655"/>
      <c r="CH9" s="655"/>
      <c r="CI9" s="655"/>
      <c r="CJ9" s="655"/>
      <c r="CK9" s="655"/>
      <c r="CL9" s="655"/>
      <c r="CM9" s="655"/>
      <c r="CN9" s="655"/>
      <c r="CO9" s="655"/>
      <c r="CP9" s="655"/>
      <c r="CQ9" s="656"/>
      <c r="CR9" s="657">
        <v>463980</v>
      </c>
      <c r="CS9" s="658"/>
      <c r="CT9" s="658"/>
      <c r="CU9" s="658"/>
      <c r="CV9" s="658"/>
      <c r="CW9" s="658"/>
      <c r="CX9" s="658"/>
      <c r="CY9" s="659"/>
      <c r="CZ9" s="695">
        <v>6.8</v>
      </c>
      <c r="DA9" s="695"/>
      <c r="DB9" s="695"/>
      <c r="DC9" s="695"/>
      <c r="DD9" s="663">
        <v>22562</v>
      </c>
      <c r="DE9" s="658"/>
      <c r="DF9" s="658"/>
      <c r="DG9" s="658"/>
      <c r="DH9" s="658"/>
      <c r="DI9" s="658"/>
      <c r="DJ9" s="658"/>
      <c r="DK9" s="658"/>
      <c r="DL9" s="658"/>
      <c r="DM9" s="658"/>
      <c r="DN9" s="658"/>
      <c r="DO9" s="658"/>
      <c r="DP9" s="659"/>
      <c r="DQ9" s="663">
        <v>375235</v>
      </c>
      <c r="DR9" s="658"/>
      <c r="DS9" s="658"/>
      <c r="DT9" s="658"/>
      <c r="DU9" s="658"/>
      <c r="DV9" s="658"/>
      <c r="DW9" s="658"/>
      <c r="DX9" s="658"/>
      <c r="DY9" s="658"/>
      <c r="DZ9" s="658"/>
      <c r="EA9" s="658"/>
      <c r="EB9" s="658"/>
      <c r="EC9" s="694"/>
    </row>
    <row r="10" spans="2:143" ht="11.25" customHeight="1" x14ac:dyDescent="0.15">
      <c r="B10" s="654" t="s">
        <v>233</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234</v>
      </c>
      <c r="AQ10" s="655"/>
      <c r="AR10" s="655"/>
      <c r="AS10" s="655"/>
      <c r="AT10" s="655"/>
      <c r="AU10" s="655"/>
      <c r="AV10" s="655"/>
      <c r="AW10" s="655"/>
      <c r="AX10" s="655"/>
      <c r="AY10" s="655"/>
      <c r="AZ10" s="655"/>
      <c r="BA10" s="655"/>
      <c r="BB10" s="655"/>
      <c r="BC10" s="655"/>
      <c r="BD10" s="655"/>
      <c r="BE10" s="655"/>
      <c r="BF10" s="656"/>
      <c r="BG10" s="657">
        <v>11037</v>
      </c>
      <c r="BH10" s="658"/>
      <c r="BI10" s="658"/>
      <c r="BJ10" s="658"/>
      <c r="BK10" s="658"/>
      <c r="BL10" s="658"/>
      <c r="BM10" s="658"/>
      <c r="BN10" s="659"/>
      <c r="BO10" s="695">
        <v>1.7</v>
      </c>
      <c r="BP10" s="695"/>
      <c r="BQ10" s="695"/>
      <c r="BR10" s="695"/>
      <c r="BS10" s="696" t="s">
        <v>122</v>
      </c>
      <c r="BT10" s="696"/>
      <c r="BU10" s="696"/>
      <c r="BV10" s="696"/>
      <c r="BW10" s="696"/>
      <c r="BX10" s="696"/>
      <c r="BY10" s="696"/>
      <c r="BZ10" s="696"/>
      <c r="CA10" s="696"/>
      <c r="CB10" s="736"/>
      <c r="CD10" s="654" t="s">
        <v>235</v>
      </c>
      <c r="CE10" s="655"/>
      <c r="CF10" s="655"/>
      <c r="CG10" s="655"/>
      <c r="CH10" s="655"/>
      <c r="CI10" s="655"/>
      <c r="CJ10" s="655"/>
      <c r="CK10" s="655"/>
      <c r="CL10" s="655"/>
      <c r="CM10" s="655"/>
      <c r="CN10" s="655"/>
      <c r="CO10" s="655"/>
      <c r="CP10" s="655"/>
      <c r="CQ10" s="656"/>
      <c r="CR10" s="657" t="s">
        <v>122</v>
      </c>
      <c r="CS10" s="658"/>
      <c r="CT10" s="658"/>
      <c r="CU10" s="658"/>
      <c r="CV10" s="658"/>
      <c r="CW10" s="658"/>
      <c r="CX10" s="658"/>
      <c r="CY10" s="659"/>
      <c r="CZ10" s="695" t="s">
        <v>122</v>
      </c>
      <c r="DA10" s="695"/>
      <c r="DB10" s="695"/>
      <c r="DC10" s="695"/>
      <c r="DD10" s="663" t="s">
        <v>122</v>
      </c>
      <c r="DE10" s="658"/>
      <c r="DF10" s="658"/>
      <c r="DG10" s="658"/>
      <c r="DH10" s="658"/>
      <c r="DI10" s="658"/>
      <c r="DJ10" s="658"/>
      <c r="DK10" s="658"/>
      <c r="DL10" s="658"/>
      <c r="DM10" s="658"/>
      <c r="DN10" s="658"/>
      <c r="DO10" s="658"/>
      <c r="DP10" s="659"/>
      <c r="DQ10" s="663" t="s">
        <v>122</v>
      </c>
      <c r="DR10" s="658"/>
      <c r="DS10" s="658"/>
      <c r="DT10" s="658"/>
      <c r="DU10" s="658"/>
      <c r="DV10" s="658"/>
      <c r="DW10" s="658"/>
      <c r="DX10" s="658"/>
      <c r="DY10" s="658"/>
      <c r="DZ10" s="658"/>
      <c r="EA10" s="658"/>
      <c r="EB10" s="658"/>
      <c r="EC10" s="694"/>
    </row>
    <row r="11" spans="2:143" ht="11.25" customHeight="1" x14ac:dyDescent="0.15">
      <c r="B11" s="654" t="s">
        <v>236</v>
      </c>
      <c r="C11" s="655"/>
      <c r="D11" s="655"/>
      <c r="E11" s="655"/>
      <c r="F11" s="655"/>
      <c r="G11" s="655"/>
      <c r="H11" s="655"/>
      <c r="I11" s="655"/>
      <c r="J11" s="655"/>
      <c r="K11" s="655"/>
      <c r="L11" s="655"/>
      <c r="M11" s="655"/>
      <c r="N11" s="655"/>
      <c r="O11" s="655"/>
      <c r="P11" s="655"/>
      <c r="Q11" s="656"/>
      <c r="R11" s="657">
        <v>101921</v>
      </c>
      <c r="S11" s="658"/>
      <c r="T11" s="658"/>
      <c r="U11" s="658"/>
      <c r="V11" s="658"/>
      <c r="W11" s="658"/>
      <c r="X11" s="658"/>
      <c r="Y11" s="659"/>
      <c r="Z11" s="660">
        <v>1.4</v>
      </c>
      <c r="AA11" s="661"/>
      <c r="AB11" s="661"/>
      <c r="AC11" s="662"/>
      <c r="AD11" s="663">
        <v>101921</v>
      </c>
      <c r="AE11" s="658"/>
      <c r="AF11" s="658"/>
      <c r="AG11" s="658"/>
      <c r="AH11" s="658"/>
      <c r="AI11" s="658"/>
      <c r="AJ11" s="658"/>
      <c r="AK11" s="659"/>
      <c r="AL11" s="660">
        <v>3</v>
      </c>
      <c r="AM11" s="661"/>
      <c r="AN11" s="661"/>
      <c r="AO11" s="697"/>
      <c r="AP11" s="654" t="s">
        <v>237</v>
      </c>
      <c r="AQ11" s="655"/>
      <c r="AR11" s="655"/>
      <c r="AS11" s="655"/>
      <c r="AT11" s="655"/>
      <c r="AU11" s="655"/>
      <c r="AV11" s="655"/>
      <c r="AW11" s="655"/>
      <c r="AX11" s="655"/>
      <c r="AY11" s="655"/>
      <c r="AZ11" s="655"/>
      <c r="BA11" s="655"/>
      <c r="BB11" s="655"/>
      <c r="BC11" s="655"/>
      <c r="BD11" s="655"/>
      <c r="BE11" s="655"/>
      <c r="BF11" s="656"/>
      <c r="BG11" s="657">
        <v>12985</v>
      </c>
      <c r="BH11" s="658"/>
      <c r="BI11" s="658"/>
      <c r="BJ11" s="658"/>
      <c r="BK11" s="658"/>
      <c r="BL11" s="658"/>
      <c r="BM11" s="658"/>
      <c r="BN11" s="659"/>
      <c r="BO11" s="695">
        <v>2</v>
      </c>
      <c r="BP11" s="695"/>
      <c r="BQ11" s="695"/>
      <c r="BR11" s="695"/>
      <c r="BS11" s="696" t="s">
        <v>122</v>
      </c>
      <c r="BT11" s="696"/>
      <c r="BU11" s="696"/>
      <c r="BV11" s="696"/>
      <c r="BW11" s="696"/>
      <c r="BX11" s="696"/>
      <c r="BY11" s="696"/>
      <c r="BZ11" s="696"/>
      <c r="CA11" s="696"/>
      <c r="CB11" s="736"/>
      <c r="CD11" s="654" t="s">
        <v>238</v>
      </c>
      <c r="CE11" s="655"/>
      <c r="CF11" s="655"/>
      <c r="CG11" s="655"/>
      <c r="CH11" s="655"/>
      <c r="CI11" s="655"/>
      <c r="CJ11" s="655"/>
      <c r="CK11" s="655"/>
      <c r="CL11" s="655"/>
      <c r="CM11" s="655"/>
      <c r="CN11" s="655"/>
      <c r="CO11" s="655"/>
      <c r="CP11" s="655"/>
      <c r="CQ11" s="656"/>
      <c r="CR11" s="657">
        <v>396410</v>
      </c>
      <c r="CS11" s="658"/>
      <c r="CT11" s="658"/>
      <c r="CU11" s="658"/>
      <c r="CV11" s="658"/>
      <c r="CW11" s="658"/>
      <c r="CX11" s="658"/>
      <c r="CY11" s="659"/>
      <c r="CZ11" s="695">
        <v>5.8</v>
      </c>
      <c r="DA11" s="695"/>
      <c r="DB11" s="695"/>
      <c r="DC11" s="695"/>
      <c r="DD11" s="663">
        <v>31077</v>
      </c>
      <c r="DE11" s="658"/>
      <c r="DF11" s="658"/>
      <c r="DG11" s="658"/>
      <c r="DH11" s="658"/>
      <c r="DI11" s="658"/>
      <c r="DJ11" s="658"/>
      <c r="DK11" s="658"/>
      <c r="DL11" s="658"/>
      <c r="DM11" s="658"/>
      <c r="DN11" s="658"/>
      <c r="DO11" s="658"/>
      <c r="DP11" s="659"/>
      <c r="DQ11" s="663">
        <v>184621</v>
      </c>
      <c r="DR11" s="658"/>
      <c r="DS11" s="658"/>
      <c r="DT11" s="658"/>
      <c r="DU11" s="658"/>
      <c r="DV11" s="658"/>
      <c r="DW11" s="658"/>
      <c r="DX11" s="658"/>
      <c r="DY11" s="658"/>
      <c r="DZ11" s="658"/>
      <c r="EA11" s="658"/>
      <c r="EB11" s="658"/>
      <c r="EC11" s="694"/>
    </row>
    <row r="12" spans="2:143" ht="11.25" customHeight="1" x14ac:dyDescent="0.15">
      <c r="B12" s="654" t="s">
        <v>239</v>
      </c>
      <c r="C12" s="655"/>
      <c r="D12" s="655"/>
      <c r="E12" s="655"/>
      <c r="F12" s="655"/>
      <c r="G12" s="655"/>
      <c r="H12" s="655"/>
      <c r="I12" s="655"/>
      <c r="J12" s="655"/>
      <c r="K12" s="655"/>
      <c r="L12" s="655"/>
      <c r="M12" s="655"/>
      <c r="N12" s="655"/>
      <c r="O12" s="655"/>
      <c r="P12" s="655"/>
      <c r="Q12" s="656"/>
      <c r="R12" s="657" t="s">
        <v>122</v>
      </c>
      <c r="S12" s="658"/>
      <c r="T12" s="658"/>
      <c r="U12" s="658"/>
      <c r="V12" s="658"/>
      <c r="W12" s="658"/>
      <c r="X12" s="658"/>
      <c r="Y12" s="659"/>
      <c r="Z12" s="695" t="s">
        <v>122</v>
      </c>
      <c r="AA12" s="695"/>
      <c r="AB12" s="695"/>
      <c r="AC12" s="695"/>
      <c r="AD12" s="696" t="s">
        <v>122</v>
      </c>
      <c r="AE12" s="696"/>
      <c r="AF12" s="696"/>
      <c r="AG12" s="696"/>
      <c r="AH12" s="696"/>
      <c r="AI12" s="696"/>
      <c r="AJ12" s="696"/>
      <c r="AK12" s="696"/>
      <c r="AL12" s="660" t="s">
        <v>122</v>
      </c>
      <c r="AM12" s="661"/>
      <c r="AN12" s="661"/>
      <c r="AO12" s="697"/>
      <c r="AP12" s="654" t="s">
        <v>240</v>
      </c>
      <c r="AQ12" s="655"/>
      <c r="AR12" s="655"/>
      <c r="AS12" s="655"/>
      <c r="AT12" s="655"/>
      <c r="AU12" s="655"/>
      <c r="AV12" s="655"/>
      <c r="AW12" s="655"/>
      <c r="AX12" s="655"/>
      <c r="AY12" s="655"/>
      <c r="AZ12" s="655"/>
      <c r="BA12" s="655"/>
      <c r="BB12" s="655"/>
      <c r="BC12" s="655"/>
      <c r="BD12" s="655"/>
      <c r="BE12" s="655"/>
      <c r="BF12" s="656"/>
      <c r="BG12" s="657">
        <v>446928</v>
      </c>
      <c r="BH12" s="658"/>
      <c r="BI12" s="658"/>
      <c r="BJ12" s="658"/>
      <c r="BK12" s="658"/>
      <c r="BL12" s="658"/>
      <c r="BM12" s="658"/>
      <c r="BN12" s="659"/>
      <c r="BO12" s="695">
        <v>68.8</v>
      </c>
      <c r="BP12" s="695"/>
      <c r="BQ12" s="695"/>
      <c r="BR12" s="695"/>
      <c r="BS12" s="696" t="s">
        <v>122</v>
      </c>
      <c r="BT12" s="696"/>
      <c r="BU12" s="696"/>
      <c r="BV12" s="696"/>
      <c r="BW12" s="696"/>
      <c r="BX12" s="696"/>
      <c r="BY12" s="696"/>
      <c r="BZ12" s="696"/>
      <c r="CA12" s="696"/>
      <c r="CB12" s="736"/>
      <c r="CD12" s="654" t="s">
        <v>241</v>
      </c>
      <c r="CE12" s="655"/>
      <c r="CF12" s="655"/>
      <c r="CG12" s="655"/>
      <c r="CH12" s="655"/>
      <c r="CI12" s="655"/>
      <c r="CJ12" s="655"/>
      <c r="CK12" s="655"/>
      <c r="CL12" s="655"/>
      <c r="CM12" s="655"/>
      <c r="CN12" s="655"/>
      <c r="CO12" s="655"/>
      <c r="CP12" s="655"/>
      <c r="CQ12" s="656"/>
      <c r="CR12" s="657">
        <v>474988</v>
      </c>
      <c r="CS12" s="658"/>
      <c r="CT12" s="658"/>
      <c r="CU12" s="658"/>
      <c r="CV12" s="658"/>
      <c r="CW12" s="658"/>
      <c r="CX12" s="658"/>
      <c r="CY12" s="659"/>
      <c r="CZ12" s="695">
        <v>7</v>
      </c>
      <c r="DA12" s="695"/>
      <c r="DB12" s="695"/>
      <c r="DC12" s="695"/>
      <c r="DD12" s="663">
        <v>278779</v>
      </c>
      <c r="DE12" s="658"/>
      <c r="DF12" s="658"/>
      <c r="DG12" s="658"/>
      <c r="DH12" s="658"/>
      <c r="DI12" s="658"/>
      <c r="DJ12" s="658"/>
      <c r="DK12" s="658"/>
      <c r="DL12" s="658"/>
      <c r="DM12" s="658"/>
      <c r="DN12" s="658"/>
      <c r="DO12" s="658"/>
      <c r="DP12" s="659"/>
      <c r="DQ12" s="663">
        <v>104770</v>
      </c>
      <c r="DR12" s="658"/>
      <c r="DS12" s="658"/>
      <c r="DT12" s="658"/>
      <c r="DU12" s="658"/>
      <c r="DV12" s="658"/>
      <c r="DW12" s="658"/>
      <c r="DX12" s="658"/>
      <c r="DY12" s="658"/>
      <c r="DZ12" s="658"/>
      <c r="EA12" s="658"/>
      <c r="EB12" s="658"/>
      <c r="EC12" s="694"/>
    </row>
    <row r="13" spans="2:143" ht="11.25" customHeight="1" x14ac:dyDescent="0.15">
      <c r="B13" s="654" t="s">
        <v>242</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243</v>
      </c>
      <c r="AQ13" s="655"/>
      <c r="AR13" s="655"/>
      <c r="AS13" s="655"/>
      <c r="AT13" s="655"/>
      <c r="AU13" s="655"/>
      <c r="AV13" s="655"/>
      <c r="AW13" s="655"/>
      <c r="AX13" s="655"/>
      <c r="AY13" s="655"/>
      <c r="AZ13" s="655"/>
      <c r="BA13" s="655"/>
      <c r="BB13" s="655"/>
      <c r="BC13" s="655"/>
      <c r="BD13" s="655"/>
      <c r="BE13" s="655"/>
      <c r="BF13" s="656"/>
      <c r="BG13" s="657">
        <v>231893</v>
      </c>
      <c r="BH13" s="658"/>
      <c r="BI13" s="658"/>
      <c r="BJ13" s="658"/>
      <c r="BK13" s="658"/>
      <c r="BL13" s="658"/>
      <c r="BM13" s="658"/>
      <c r="BN13" s="659"/>
      <c r="BO13" s="695">
        <v>35.700000000000003</v>
      </c>
      <c r="BP13" s="695"/>
      <c r="BQ13" s="695"/>
      <c r="BR13" s="695"/>
      <c r="BS13" s="696" t="s">
        <v>122</v>
      </c>
      <c r="BT13" s="696"/>
      <c r="BU13" s="696"/>
      <c r="BV13" s="696"/>
      <c r="BW13" s="696"/>
      <c r="BX13" s="696"/>
      <c r="BY13" s="696"/>
      <c r="BZ13" s="696"/>
      <c r="CA13" s="696"/>
      <c r="CB13" s="736"/>
      <c r="CD13" s="654" t="s">
        <v>244</v>
      </c>
      <c r="CE13" s="655"/>
      <c r="CF13" s="655"/>
      <c r="CG13" s="655"/>
      <c r="CH13" s="655"/>
      <c r="CI13" s="655"/>
      <c r="CJ13" s="655"/>
      <c r="CK13" s="655"/>
      <c r="CL13" s="655"/>
      <c r="CM13" s="655"/>
      <c r="CN13" s="655"/>
      <c r="CO13" s="655"/>
      <c r="CP13" s="655"/>
      <c r="CQ13" s="656"/>
      <c r="CR13" s="657">
        <v>256958</v>
      </c>
      <c r="CS13" s="658"/>
      <c r="CT13" s="658"/>
      <c r="CU13" s="658"/>
      <c r="CV13" s="658"/>
      <c r="CW13" s="658"/>
      <c r="CX13" s="658"/>
      <c r="CY13" s="659"/>
      <c r="CZ13" s="695">
        <v>3.8</v>
      </c>
      <c r="DA13" s="695"/>
      <c r="DB13" s="695"/>
      <c r="DC13" s="695"/>
      <c r="DD13" s="663">
        <v>109335</v>
      </c>
      <c r="DE13" s="658"/>
      <c r="DF13" s="658"/>
      <c r="DG13" s="658"/>
      <c r="DH13" s="658"/>
      <c r="DI13" s="658"/>
      <c r="DJ13" s="658"/>
      <c r="DK13" s="658"/>
      <c r="DL13" s="658"/>
      <c r="DM13" s="658"/>
      <c r="DN13" s="658"/>
      <c r="DO13" s="658"/>
      <c r="DP13" s="659"/>
      <c r="DQ13" s="663">
        <v>109374</v>
      </c>
      <c r="DR13" s="658"/>
      <c r="DS13" s="658"/>
      <c r="DT13" s="658"/>
      <c r="DU13" s="658"/>
      <c r="DV13" s="658"/>
      <c r="DW13" s="658"/>
      <c r="DX13" s="658"/>
      <c r="DY13" s="658"/>
      <c r="DZ13" s="658"/>
      <c r="EA13" s="658"/>
      <c r="EB13" s="658"/>
      <c r="EC13" s="694"/>
    </row>
    <row r="14" spans="2:143" ht="11.25" customHeight="1" x14ac:dyDescent="0.15">
      <c r="B14" s="654" t="s">
        <v>245</v>
      </c>
      <c r="C14" s="655"/>
      <c r="D14" s="655"/>
      <c r="E14" s="655"/>
      <c r="F14" s="655"/>
      <c r="G14" s="655"/>
      <c r="H14" s="655"/>
      <c r="I14" s="655"/>
      <c r="J14" s="655"/>
      <c r="K14" s="655"/>
      <c r="L14" s="655"/>
      <c r="M14" s="655"/>
      <c r="N14" s="655"/>
      <c r="O14" s="655"/>
      <c r="P14" s="655"/>
      <c r="Q14" s="656"/>
      <c r="R14" s="657">
        <v>261</v>
      </c>
      <c r="S14" s="658"/>
      <c r="T14" s="658"/>
      <c r="U14" s="658"/>
      <c r="V14" s="658"/>
      <c r="W14" s="658"/>
      <c r="X14" s="658"/>
      <c r="Y14" s="659"/>
      <c r="Z14" s="695">
        <v>0</v>
      </c>
      <c r="AA14" s="695"/>
      <c r="AB14" s="695"/>
      <c r="AC14" s="695"/>
      <c r="AD14" s="696">
        <v>261</v>
      </c>
      <c r="AE14" s="696"/>
      <c r="AF14" s="696"/>
      <c r="AG14" s="696"/>
      <c r="AH14" s="696"/>
      <c r="AI14" s="696"/>
      <c r="AJ14" s="696"/>
      <c r="AK14" s="696"/>
      <c r="AL14" s="660">
        <v>0</v>
      </c>
      <c r="AM14" s="661"/>
      <c r="AN14" s="661"/>
      <c r="AO14" s="697"/>
      <c r="AP14" s="654" t="s">
        <v>246</v>
      </c>
      <c r="AQ14" s="655"/>
      <c r="AR14" s="655"/>
      <c r="AS14" s="655"/>
      <c r="AT14" s="655"/>
      <c r="AU14" s="655"/>
      <c r="AV14" s="655"/>
      <c r="AW14" s="655"/>
      <c r="AX14" s="655"/>
      <c r="AY14" s="655"/>
      <c r="AZ14" s="655"/>
      <c r="BA14" s="655"/>
      <c r="BB14" s="655"/>
      <c r="BC14" s="655"/>
      <c r="BD14" s="655"/>
      <c r="BE14" s="655"/>
      <c r="BF14" s="656"/>
      <c r="BG14" s="657">
        <v>19744</v>
      </c>
      <c r="BH14" s="658"/>
      <c r="BI14" s="658"/>
      <c r="BJ14" s="658"/>
      <c r="BK14" s="658"/>
      <c r="BL14" s="658"/>
      <c r="BM14" s="658"/>
      <c r="BN14" s="659"/>
      <c r="BO14" s="695">
        <v>3</v>
      </c>
      <c r="BP14" s="695"/>
      <c r="BQ14" s="695"/>
      <c r="BR14" s="695"/>
      <c r="BS14" s="696" t="s">
        <v>122</v>
      </c>
      <c r="BT14" s="696"/>
      <c r="BU14" s="696"/>
      <c r="BV14" s="696"/>
      <c r="BW14" s="696"/>
      <c r="BX14" s="696"/>
      <c r="BY14" s="696"/>
      <c r="BZ14" s="696"/>
      <c r="CA14" s="696"/>
      <c r="CB14" s="736"/>
      <c r="CD14" s="654" t="s">
        <v>247</v>
      </c>
      <c r="CE14" s="655"/>
      <c r="CF14" s="655"/>
      <c r="CG14" s="655"/>
      <c r="CH14" s="655"/>
      <c r="CI14" s="655"/>
      <c r="CJ14" s="655"/>
      <c r="CK14" s="655"/>
      <c r="CL14" s="655"/>
      <c r="CM14" s="655"/>
      <c r="CN14" s="655"/>
      <c r="CO14" s="655"/>
      <c r="CP14" s="655"/>
      <c r="CQ14" s="656"/>
      <c r="CR14" s="657">
        <v>211603</v>
      </c>
      <c r="CS14" s="658"/>
      <c r="CT14" s="658"/>
      <c r="CU14" s="658"/>
      <c r="CV14" s="658"/>
      <c r="CW14" s="658"/>
      <c r="CX14" s="658"/>
      <c r="CY14" s="659"/>
      <c r="CZ14" s="695">
        <v>3.1</v>
      </c>
      <c r="DA14" s="695"/>
      <c r="DB14" s="695"/>
      <c r="DC14" s="695"/>
      <c r="DD14" s="663" t="s">
        <v>122</v>
      </c>
      <c r="DE14" s="658"/>
      <c r="DF14" s="658"/>
      <c r="DG14" s="658"/>
      <c r="DH14" s="658"/>
      <c r="DI14" s="658"/>
      <c r="DJ14" s="658"/>
      <c r="DK14" s="658"/>
      <c r="DL14" s="658"/>
      <c r="DM14" s="658"/>
      <c r="DN14" s="658"/>
      <c r="DO14" s="658"/>
      <c r="DP14" s="659"/>
      <c r="DQ14" s="663">
        <v>211603</v>
      </c>
      <c r="DR14" s="658"/>
      <c r="DS14" s="658"/>
      <c r="DT14" s="658"/>
      <c r="DU14" s="658"/>
      <c r="DV14" s="658"/>
      <c r="DW14" s="658"/>
      <c r="DX14" s="658"/>
      <c r="DY14" s="658"/>
      <c r="DZ14" s="658"/>
      <c r="EA14" s="658"/>
      <c r="EB14" s="658"/>
      <c r="EC14" s="694"/>
    </row>
    <row r="15" spans="2:143" ht="11.25" customHeight="1" x14ac:dyDescent="0.15">
      <c r="B15" s="654" t="s">
        <v>248</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249</v>
      </c>
      <c r="AQ15" s="655"/>
      <c r="AR15" s="655"/>
      <c r="AS15" s="655"/>
      <c r="AT15" s="655"/>
      <c r="AU15" s="655"/>
      <c r="AV15" s="655"/>
      <c r="AW15" s="655"/>
      <c r="AX15" s="655"/>
      <c r="AY15" s="655"/>
      <c r="AZ15" s="655"/>
      <c r="BA15" s="655"/>
      <c r="BB15" s="655"/>
      <c r="BC15" s="655"/>
      <c r="BD15" s="655"/>
      <c r="BE15" s="655"/>
      <c r="BF15" s="656"/>
      <c r="BG15" s="657">
        <v>25623</v>
      </c>
      <c r="BH15" s="658"/>
      <c r="BI15" s="658"/>
      <c r="BJ15" s="658"/>
      <c r="BK15" s="658"/>
      <c r="BL15" s="658"/>
      <c r="BM15" s="658"/>
      <c r="BN15" s="659"/>
      <c r="BO15" s="695">
        <v>3.9</v>
      </c>
      <c r="BP15" s="695"/>
      <c r="BQ15" s="695"/>
      <c r="BR15" s="695"/>
      <c r="BS15" s="696" t="s">
        <v>122</v>
      </c>
      <c r="BT15" s="696"/>
      <c r="BU15" s="696"/>
      <c r="BV15" s="696"/>
      <c r="BW15" s="696"/>
      <c r="BX15" s="696"/>
      <c r="BY15" s="696"/>
      <c r="BZ15" s="696"/>
      <c r="CA15" s="696"/>
      <c r="CB15" s="736"/>
      <c r="CD15" s="654" t="s">
        <v>250</v>
      </c>
      <c r="CE15" s="655"/>
      <c r="CF15" s="655"/>
      <c r="CG15" s="655"/>
      <c r="CH15" s="655"/>
      <c r="CI15" s="655"/>
      <c r="CJ15" s="655"/>
      <c r="CK15" s="655"/>
      <c r="CL15" s="655"/>
      <c r="CM15" s="655"/>
      <c r="CN15" s="655"/>
      <c r="CO15" s="655"/>
      <c r="CP15" s="655"/>
      <c r="CQ15" s="656"/>
      <c r="CR15" s="657">
        <v>1534054</v>
      </c>
      <c r="CS15" s="658"/>
      <c r="CT15" s="658"/>
      <c r="CU15" s="658"/>
      <c r="CV15" s="658"/>
      <c r="CW15" s="658"/>
      <c r="CX15" s="658"/>
      <c r="CY15" s="659"/>
      <c r="CZ15" s="695">
        <v>22.6</v>
      </c>
      <c r="DA15" s="695"/>
      <c r="DB15" s="695"/>
      <c r="DC15" s="695"/>
      <c r="DD15" s="663">
        <v>937049</v>
      </c>
      <c r="DE15" s="658"/>
      <c r="DF15" s="658"/>
      <c r="DG15" s="658"/>
      <c r="DH15" s="658"/>
      <c r="DI15" s="658"/>
      <c r="DJ15" s="658"/>
      <c r="DK15" s="658"/>
      <c r="DL15" s="658"/>
      <c r="DM15" s="658"/>
      <c r="DN15" s="658"/>
      <c r="DO15" s="658"/>
      <c r="DP15" s="659"/>
      <c r="DQ15" s="663">
        <v>525534</v>
      </c>
      <c r="DR15" s="658"/>
      <c r="DS15" s="658"/>
      <c r="DT15" s="658"/>
      <c r="DU15" s="658"/>
      <c r="DV15" s="658"/>
      <c r="DW15" s="658"/>
      <c r="DX15" s="658"/>
      <c r="DY15" s="658"/>
      <c r="DZ15" s="658"/>
      <c r="EA15" s="658"/>
      <c r="EB15" s="658"/>
      <c r="EC15" s="694"/>
    </row>
    <row r="16" spans="2:143" ht="11.25" customHeight="1" x14ac:dyDescent="0.15">
      <c r="B16" s="654" t="s">
        <v>251</v>
      </c>
      <c r="C16" s="655"/>
      <c r="D16" s="655"/>
      <c r="E16" s="655"/>
      <c r="F16" s="655"/>
      <c r="G16" s="655"/>
      <c r="H16" s="655"/>
      <c r="I16" s="655"/>
      <c r="J16" s="655"/>
      <c r="K16" s="655"/>
      <c r="L16" s="655"/>
      <c r="M16" s="655"/>
      <c r="N16" s="655"/>
      <c r="O16" s="655"/>
      <c r="P16" s="655"/>
      <c r="Q16" s="656"/>
      <c r="R16" s="657">
        <v>2978</v>
      </c>
      <c r="S16" s="658"/>
      <c r="T16" s="658"/>
      <c r="U16" s="658"/>
      <c r="V16" s="658"/>
      <c r="W16" s="658"/>
      <c r="X16" s="658"/>
      <c r="Y16" s="659"/>
      <c r="Z16" s="695">
        <v>0</v>
      </c>
      <c r="AA16" s="695"/>
      <c r="AB16" s="695"/>
      <c r="AC16" s="695"/>
      <c r="AD16" s="696">
        <v>2978</v>
      </c>
      <c r="AE16" s="696"/>
      <c r="AF16" s="696"/>
      <c r="AG16" s="696"/>
      <c r="AH16" s="696"/>
      <c r="AI16" s="696"/>
      <c r="AJ16" s="696"/>
      <c r="AK16" s="696"/>
      <c r="AL16" s="660">
        <v>0.1</v>
      </c>
      <c r="AM16" s="661"/>
      <c r="AN16" s="661"/>
      <c r="AO16" s="697"/>
      <c r="AP16" s="654" t="s">
        <v>252</v>
      </c>
      <c r="AQ16" s="655"/>
      <c r="AR16" s="655"/>
      <c r="AS16" s="655"/>
      <c r="AT16" s="655"/>
      <c r="AU16" s="655"/>
      <c r="AV16" s="655"/>
      <c r="AW16" s="655"/>
      <c r="AX16" s="655"/>
      <c r="AY16" s="655"/>
      <c r="AZ16" s="655"/>
      <c r="BA16" s="655"/>
      <c r="BB16" s="655"/>
      <c r="BC16" s="655"/>
      <c r="BD16" s="655"/>
      <c r="BE16" s="655"/>
      <c r="BF16" s="656"/>
      <c r="BG16" s="657">
        <v>967</v>
      </c>
      <c r="BH16" s="658"/>
      <c r="BI16" s="658"/>
      <c r="BJ16" s="658"/>
      <c r="BK16" s="658"/>
      <c r="BL16" s="658"/>
      <c r="BM16" s="658"/>
      <c r="BN16" s="659"/>
      <c r="BO16" s="695">
        <v>0.1</v>
      </c>
      <c r="BP16" s="695"/>
      <c r="BQ16" s="695"/>
      <c r="BR16" s="695"/>
      <c r="BS16" s="696" t="s">
        <v>122</v>
      </c>
      <c r="BT16" s="696"/>
      <c r="BU16" s="696"/>
      <c r="BV16" s="696"/>
      <c r="BW16" s="696"/>
      <c r="BX16" s="696"/>
      <c r="BY16" s="696"/>
      <c r="BZ16" s="696"/>
      <c r="CA16" s="696"/>
      <c r="CB16" s="736"/>
      <c r="CD16" s="654" t="s">
        <v>253</v>
      </c>
      <c r="CE16" s="655"/>
      <c r="CF16" s="655"/>
      <c r="CG16" s="655"/>
      <c r="CH16" s="655"/>
      <c r="CI16" s="655"/>
      <c r="CJ16" s="655"/>
      <c r="CK16" s="655"/>
      <c r="CL16" s="655"/>
      <c r="CM16" s="655"/>
      <c r="CN16" s="655"/>
      <c r="CO16" s="655"/>
      <c r="CP16" s="655"/>
      <c r="CQ16" s="656"/>
      <c r="CR16" s="657">
        <v>6671</v>
      </c>
      <c r="CS16" s="658"/>
      <c r="CT16" s="658"/>
      <c r="CU16" s="658"/>
      <c r="CV16" s="658"/>
      <c r="CW16" s="658"/>
      <c r="CX16" s="658"/>
      <c r="CY16" s="659"/>
      <c r="CZ16" s="695">
        <v>0.1</v>
      </c>
      <c r="DA16" s="695"/>
      <c r="DB16" s="695"/>
      <c r="DC16" s="695"/>
      <c r="DD16" s="663" t="s">
        <v>122</v>
      </c>
      <c r="DE16" s="658"/>
      <c r="DF16" s="658"/>
      <c r="DG16" s="658"/>
      <c r="DH16" s="658"/>
      <c r="DI16" s="658"/>
      <c r="DJ16" s="658"/>
      <c r="DK16" s="658"/>
      <c r="DL16" s="658"/>
      <c r="DM16" s="658"/>
      <c r="DN16" s="658"/>
      <c r="DO16" s="658"/>
      <c r="DP16" s="659"/>
      <c r="DQ16" s="663" t="s">
        <v>122</v>
      </c>
      <c r="DR16" s="658"/>
      <c r="DS16" s="658"/>
      <c r="DT16" s="658"/>
      <c r="DU16" s="658"/>
      <c r="DV16" s="658"/>
      <c r="DW16" s="658"/>
      <c r="DX16" s="658"/>
      <c r="DY16" s="658"/>
      <c r="DZ16" s="658"/>
      <c r="EA16" s="658"/>
      <c r="EB16" s="658"/>
      <c r="EC16" s="694"/>
    </row>
    <row r="17" spans="2:133" ht="11.25" customHeight="1" x14ac:dyDescent="0.15">
      <c r="B17" s="654" t="s">
        <v>254</v>
      </c>
      <c r="C17" s="655"/>
      <c r="D17" s="655"/>
      <c r="E17" s="655"/>
      <c r="F17" s="655"/>
      <c r="G17" s="655"/>
      <c r="H17" s="655"/>
      <c r="I17" s="655"/>
      <c r="J17" s="655"/>
      <c r="K17" s="655"/>
      <c r="L17" s="655"/>
      <c r="M17" s="655"/>
      <c r="N17" s="655"/>
      <c r="O17" s="655"/>
      <c r="P17" s="655"/>
      <c r="Q17" s="656"/>
      <c r="R17" s="657">
        <v>6905</v>
      </c>
      <c r="S17" s="658"/>
      <c r="T17" s="658"/>
      <c r="U17" s="658"/>
      <c r="V17" s="658"/>
      <c r="W17" s="658"/>
      <c r="X17" s="658"/>
      <c r="Y17" s="659"/>
      <c r="Z17" s="695">
        <v>0.1</v>
      </c>
      <c r="AA17" s="695"/>
      <c r="AB17" s="695"/>
      <c r="AC17" s="695"/>
      <c r="AD17" s="696">
        <v>6905</v>
      </c>
      <c r="AE17" s="696"/>
      <c r="AF17" s="696"/>
      <c r="AG17" s="696"/>
      <c r="AH17" s="696"/>
      <c r="AI17" s="696"/>
      <c r="AJ17" s="696"/>
      <c r="AK17" s="696"/>
      <c r="AL17" s="660">
        <v>0.2</v>
      </c>
      <c r="AM17" s="661"/>
      <c r="AN17" s="661"/>
      <c r="AO17" s="697"/>
      <c r="AP17" s="654" t="s">
        <v>255</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256</v>
      </c>
      <c r="CE17" s="655"/>
      <c r="CF17" s="655"/>
      <c r="CG17" s="655"/>
      <c r="CH17" s="655"/>
      <c r="CI17" s="655"/>
      <c r="CJ17" s="655"/>
      <c r="CK17" s="655"/>
      <c r="CL17" s="655"/>
      <c r="CM17" s="655"/>
      <c r="CN17" s="655"/>
      <c r="CO17" s="655"/>
      <c r="CP17" s="655"/>
      <c r="CQ17" s="656"/>
      <c r="CR17" s="657">
        <v>682600</v>
      </c>
      <c r="CS17" s="658"/>
      <c r="CT17" s="658"/>
      <c r="CU17" s="658"/>
      <c r="CV17" s="658"/>
      <c r="CW17" s="658"/>
      <c r="CX17" s="658"/>
      <c r="CY17" s="659"/>
      <c r="CZ17" s="695">
        <v>10</v>
      </c>
      <c r="DA17" s="695"/>
      <c r="DB17" s="695"/>
      <c r="DC17" s="695"/>
      <c r="DD17" s="663" t="s">
        <v>122</v>
      </c>
      <c r="DE17" s="658"/>
      <c r="DF17" s="658"/>
      <c r="DG17" s="658"/>
      <c r="DH17" s="658"/>
      <c r="DI17" s="658"/>
      <c r="DJ17" s="658"/>
      <c r="DK17" s="658"/>
      <c r="DL17" s="658"/>
      <c r="DM17" s="658"/>
      <c r="DN17" s="658"/>
      <c r="DO17" s="658"/>
      <c r="DP17" s="659"/>
      <c r="DQ17" s="663">
        <v>682600</v>
      </c>
      <c r="DR17" s="658"/>
      <c r="DS17" s="658"/>
      <c r="DT17" s="658"/>
      <c r="DU17" s="658"/>
      <c r="DV17" s="658"/>
      <c r="DW17" s="658"/>
      <c r="DX17" s="658"/>
      <c r="DY17" s="658"/>
      <c r="DZ17" s="658"/>
      <c r="EA17" s="658"/>
      <c r="EB17" s="658"/>
      <c r="EC17" s="694"/>
    </row>
    <row r="18" spans="2:133" ht="11.25" customHeight="1" x14ac:dyDescent="0.15">
      <c r="B18" s="654" t="s">
        <v>257</v>
      </c>
      <c r="C18" s="655"/>
      <c r="D18" s="655"/>
      <c r="E18" s="655"/>
      <c r="F18" s="655"/>
      <c r="G18" s="655"/>
      <c r="H18" s="655"/>
      <c r="I18" s="655"/>
      <c r="J18" s="655"/>
      <c r="K18" s="655"/>
      <c r="L18" s="655"/>
      <c r="M18" s="655"/>
      <c r="N18" s="655"/>
      <c r="O18" s="655"/>
      <c r="P18" s="655"/>
      <c r="Q18" s="656"/>
      <c r="R18" s="657">
        <v>899</v>
      </c>
      <c r="S18" s="658"/>
      <c r="T18" s="658"/>
      <c r="U18" s="658"/>
      <c r="V18" s="658"/>
      <c r="W18" s="658"/>
      <c r="X18" s="658"/>
      <c r="Y18" s="659"/>
      <c r="Z18" s="695">
        <v>0</v>
      </c>
      <c r="AA18" s="695"/>
      <c r="AB18" s="695"/>
      <c r="AC18" s="695"/>
      <c r="AD18" s="696">
        <v>899</v>
      </c>
      <c r="AE18" s="696"/>
      <c r="AF18" s="696"/>
      <c r="AG18" s="696"/>
      <c r="AH18" s="696"/>
      <c r="AI18" s="696"/>
      <c r="AJ18" s="696"/>
      <c r="AK18" s="696"/>
      <c r="AL18" s="660">
        <v>0</v>
      </c>
      <c r="AM18" s="661"/>
      <c r="AN18" s="661"/>
      <c r="AO18" s="697"/>
      <c r="AP18" s="654" t="s">
        <v>258</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259</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15">
      <c r="B19" s="654" t="s">
        <v>260</v>
      </c>
      <c r="C19" s="655"/>
      <c r="D19" s="655"/>
      <c r="E19" s="655"/>
      <c r="F19" s="655"/>
      <c r="G19" s="655"/>
      <c r="H19" s="655"/>
      <c r="I19" s="655"/>
      <c r="J19" s="655"/>
      <c r="K19" s="655"/>
      <c r="L19" s="655"/>
      <c r="M19" s="655"/>
      <c r="N19" s="655"/>
      <c r="O19" s="655"/>
      <c r="P19" s="655"/>
      <c r="Q19" s="656"/>
      <c r="R19" s="657">
        <v>853</v>
      </c>
      <c r="S19" s="658"/>
      <c r="T19" s="658"/>
      <c r="U19" s="658"/>
      <c r="V19" s="658"/>
      <c r="W19" s="658"/>
      <c r="X19" s="658"/>
      <c r="Y19" s="659"/>
      <c r="Z19" s="695">
        <v>0</v>
      </c>
      <c r="AA19" s="695"/>
      <c r="AB19" s="695"/>
      <c r="AC19" s="695"/>
      <c r="AD19" s="696">
        <v>853</v>
      </c>
      <c r="AE19" s="696"/>
      <c r="AF19" s="696"/>
      <c r="AG19" s="696"/>
      <c r="AH19" s="696"/>
      <c r="AI19" s="696"/>
      <c r="AJ19" s="696"/>
      <c r="AK19" s="696"/>
      <c r="AL19" s="660">
        <v>0</v>
      </c>
      <c r="AM19" s="661"/>
      <c r="AN19" s="661"/>
      <c r="AO19" s="697"/>
      <c r="AP19" s="654" t="s">
        <v>261</v>
      </c>
      <c r="AQ19" s="655"/>
      <c r="AR19" s="655"/>
      <c r="AS19" s="655"/>
      <c r="AT19" s="655"/>
      <c r="AU19" s="655"/>
      <c r="AV19" s="655"/>
      <c r="AW19" s="655"/>
      <c r="AX19" s="655"/>
      <c r="AY19" s="655"/>
      <c r="AZ19" s="655"/>
      <c r="BA19" s="655"/>
      <c r="BB19" s="655"/>
      <c r="BC19" s="655"/>
      <c r="BD19" s="655"/>
      <c r="BE19" s="655"/>
      <c r="BF19" s="656"/>
      <c r="BG19" s="657" t="s">
        <v>122</v>
      </c>
      <c r="BH19" s="658"/>
      <c r="BI19" s="658"/>
      <c r="BJ19" s="658"/>
      <c r="BK19" s="658"/>
      <c r="BL19" s="658"/>
      <c r="BM19" s="658"/>
      <c r="BN19" s="659"/>
      <c r="BO19" s="695" t="s">
        <v>122</v>
      </c>
      <c r="BP19" s="695"/>
      <c r="BQ19" s="695"/>
      <c r="BR19" s="695"/>
      <c r="BS19" s="696" t="s">
        <v>122</v>
      </c>
      <c r="BT19" s="696"/>
      <c r="BU19" s="696"/>
      <c r="BV19" s="696"/>
      <c r="BW19" s="696"/>
      <c r="BX19" s="696"/>
      <c r="BY19" s="696"/>
      <c r="BZ19" s="696"/>
      <c r="CA19" s="696"/>
      <c r="CB19" s="736"/>
      <c r="CD19" s="654" t="s">
        <v>262</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15">
      <c r="B20" s="724" t="s">
        <v>263</v>
      </c>
      <c r="C20" s="725"/>
      <c r="D20" s="725"/>
      <c r="E20" s="725"/>
      <c r="F20" s="725"/>
      <c r="G20" s="725"/>
      <c r="H20" s="725"/>
      <c r="I20" s="725"/>
      <c r="J20" s="725"/>
      <c r="K20" s="725"/>
      <c r="L20" s="725"/>
      <c r="M20" s="725"/>
      <c r="N20" s="725"/>
      <c r="O20" s="725"/>
      <c r="P20" s="725"/>
      <c r="Q20" s="726"/>
      <c r="R20" s="657">
        <v>46</v>
      </c>
      <c r="S20" s="658"/>
      <c r="T20" s="658"/>
      <c r="U20" s="658"/>
      <c r="V20" s="658"/>
      <c r="W20" s="658"/>
      <c r="X20" s="658"/>
      <c r="Y20" s="659"/>
      <c r="Z20" s="695">
        <v>0</v>
      </c>
      <c r="AA20" s="695"/>
      <c r="AB20" s="695"/>
      <c r="AC20" s="695"/>
      <c r="AD20" s="696">
        <v>46</v>
      </c>
      <c r="AE20" s="696"/>
      <c r="AF20" s="696"/>
      <c r="AG20" s="696"/>
      <c r="AH20" s="696"/>
      <c r="AI20" s="696"/>
      <c r="AJ20" s="696"/>
      <c r="AK20" s="696"/>
      <c r="AL20" s="660">
        <v>0</v>
      </c>
      <c r="AM20" s="661"/>
      <c r="AN20" s="661"/>
      <c r="AO20" s="697"/>
      <c r="AP20" s="654" t="s">
        <v>264</v>
      </c>
      <c r="AQ20" s="655"/>
      <c r="AR20" s="655"/>
      <c r="AS20" s="655"/>
      <c r="AT20" s="655"/>
      <c r="AU20" s="655"/>
      <c r="AV20" s="655"/>
      <c r="AW20" s="655"/>
      <c r="AX20" s="655"/>
      <c r="AY20" s="655"/>
      <c r="AZ20" s="655"/>
      <c r="BA20" s="655"/>
      <c r="BB20" s="655"/>
      <c r="BC20" s="655"/>
      <c r="BD20" s="655"/>
      <c r="BE20" s="655"/>
      <c r="BF20" s="656"/>
      <c r="BG20" s="657" t="s">
        <v>122</v>
      </c>
      <c r="BH20" s="658"/>
      <c r="BI20" s="658"/>
      <c r="BJ20" s="658"/>
      <c r="BK20" s="658"/>
      <c r="BL20" s="658"/>
      <c r="BM20" s="658"/>
      <c r="BN20" s="659"/>
      <c r="BO20" s="695" t="s">
        <v>122</v>
      </c>
      <c r="BP20" s="695"/>
      <c r="BQ20" s="695"/>
      <c r="BR20" s="695"/>
      <c r="BS20" s="696" t="s">
        <v>122</v>
      </c>
      <c r="BT20" s="696"/>
      <c r="BU20" s="696"/>
      <c r="BV20" s="696"/>
      <c r="BW20" s="696"/>
      <c r="BX20" s="696"/>
      <c r="BY20" s="696"/>
      <c r="BZ20" s="696"/>
      <c r="CA20" s="696"/>
      <c r="CB20" s="736"/>
      <c r="CD20" s="654" t="s">
        <v>265</v>
      </c>
      <c r="CE20" s="655"/>
      <c r="CF20" s="655"/>
      <c r="CG20" s="655"/>
      <c r="CH20" s="655"/>
      <c r="CI20" s="655"/>
      <c r="CJ20" s="655"/>
      <c r="CK20" s="655"/>
      <c r="CL20" s="655"/>
      <c r="CM20" s="655"/>
      <c r="CN20" s="655"/>
      <c r="CO20" s="655"/>
      <c r="CP20" s="655"/>
      <c r="CQ20" s="656"/>
      <c r="CR20" s="657">
        <v>6797536</v>
      </c>
      <c r="CS20" s="658"/>
      <c r="CT20" s="658"/>
      <c r="CU20" s="658"/>
      <c r="CV20" s="658"/>
      <c r="CW20" s="658"/>
      <c r="CX20" s="658"/>
      <c r="CY20" s="659"/>
      <c r="CZ20" s="695">
        <v>100</v>
      </c>
      <c r="DA20" s="695"/>
      <c r="DB20" s="695"/>
      <c r="DC20" s="695"/>
      <c r="DD20" s="663">
        <v>1430292</v>
      </c>
      <c r="DE20" s="658"/>
      <c r="DF20" s="658"/>
      <c r="DG20" s="658"/>
      <c r="DH20" s="658"/>
      <c r="DI20" s="658"/>
      <c r="DJ20" s="658"/>
      <c r="DK20" s="658"/>
      <c r="DL20" s="658"/>
      <c r="DM20" s="658"/>
      <c r="DN20" s="658"/>
      <c r="DO20" s="658"/>
      <c r="DP20" s="659"/>
      <c r="DQ20" s="663">
        <v>3761960</v>
      </c>
      <c r="DR20" s="658"/>
      <c r="DS20" s="658"/>
      <c r="DT20" s="658"/>
      <c r="DU20" s="658"/>
      <c r="DV20" s="658"/>
      <c r="DW20" s="658"/>
      <c r="DX20" s="658"/>
      <c r="DY20" s="658"/>
      <c r="DZ20" s="658"/>
      <c r="EA20" s="658"/>
      <c r="EB20" s="658"/>
      <c r="EC20" s="694"/>
    </row>
    <row r="21" spans="2:133" ht="11.25" customHeight="1" x14ac:dyDescent="0.15">
      <c r="B21" s="654" t="s">
        <v>266</v>
      </c>
      <c r="C21" s="655"/>
      <c r="D21" s="655"/>
      <c r="E21" s="655"/>
      <c r="F21" s="655"/>
      <c r="G21" s="655"/>
      <c r="H21" s="655"/>
      <c r="I21" s="655"/>
      <c r="J21" s="655"/>
      <c r="K21" s="655"/>
      <c r="L21" s="655"/>
      <c r="M21" s="655"/>
      <c r="N21" s="655"/>
      <c r="O21" s="655"/>
      <c r="P21" s="655"/>
      <c r="Q21" s="656"/>
      <c r="R21" s="657">
        <v>2686478</v>
      </c>
      <c r="S21" s="658"/>
      <c r="T21" s="658"/>
      <c r="U21" s="658"/>
      <c r="V21" s="658"/>
      <c r="W21" s="658"/>
      <c r="X21" s="658"/>
      <c r="Y21" s="659"/>
      <c r="Z21" s="695">
        <v>36.799999999999997</v>
      </c>
      <c r="AA21" s="695"/>
      <c r="AB21" s="695"/>
      <c r="AC21" s="695"/>
      <c r="AD21" s="696">
        <v>2473264</v>
      </c>
      <c r="AE21" s="696"/>
      <c r="AF21" s="696"/>
      <c r="AG21" s="696"/>
      <c r="AH21" s="696"/>
      <c r="AI21" s="696"/>
      <c r="AJ21" s="696"/>
      <c r="AK21" s="696"/>
      <c r="AL21" s="660">
        <v>73.400000000000006</v>
      </c>
      <c r="AM21" s="661"/>
      <c r="AN21" s="661"/>
      <c r="AO21" s="697"/>
      <c r="AP21" s="654" t="s">
        <v>267</v>
      </c>
      <c r="AQ21" s="734"/>
      <c r="AR21" s="734"/>
      <c r="AS21" s="734"/>
      <c r="AT21" s="734"/>
      <c r="AU21" s="734"/>
      <c r="AV21" s="734"/>
      <c r="AW21" s="734"/>
      <c r="AX21" s="734"/>
      <c r="AY21" s="734"/>
      <c r="AZ21" s="734"/>
      <c r="BA21" s="734"/>
      <c r="BB21" s="734"/>
      <c r="BC21" s="734"/>
      <c r="BD21" s="734"/>
      <c r="BE21" s="734"/>
      <c r="BF21" s="735"/>
      <c r="BG21" s="657" t="s">
        <v>122</v>
      </c>
      <c r="BH21" s="658"/>
      <c r="BI21" s="658"/>
      <c r="BJ21" s="658"/>
      <c r="BK21" s="658"/>
      <c r="BL21" s="658"/>
      <c r="BM21" s="658"/>
      <c r="BN21" s="659"/>
      <c r="BO21" s="695" t="s">
        <v>122</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268</v>
      </c>
      <c r="C22" s="655"/>
      <c r="D22" s="655"/>
      <c r="E22" s="655"/>
      <c r="F22" s="655"/>
      <c r="G22" s="655"/>
      <c r="H22" s="655"/>
      <c r="I22" s="655"/>
      <c r="J22" s="655"/>
      <c r="K22" s="655"/>
      <c r="L22" s="655"/>
      <c r="M22" s="655"/>
      <c r="N22" s="655"/>
      <c r="O22" s="655"/>
      <c r="P22" s="655"/>
      <c r="Q22" s="656"/>
      <c r="R22" s="657">
        <v>2473264</v>
      </c>
      <c r="S22" s="658"/>
      <c r="T22" s="658"/>
      <c r="U22" s="658"/>
      <c r="V22" s="658"/>
      <c r="W22" s="658"/>
      <c r="X22" s="658"/>
      <c r="Y22" s="659"/>
      <c r="Z22" s="695">
        <v>33.9</v>
      </c>
      <c r="AA22" s="695"/>
      <c r="AB22" s="695"/>
      <c r="AC22" s="695"/>
      <c r="AD22" s="696">
        <v>2473264</v>
      </c>
      <c r="AE22" s="696"/>
      <c r="AF22" s="696"/>
      <c r="AG22" s="696"/>
      <c r="AH22" s="696"/>
      <c r="AI22" s="696"/>
      <c r="AJ22" s="696"/>
      <c r="AK22" s="696"/>
      <c r="AL22" s="660">
        <v>73.400000000000006</v>
      </c>
      <c r="AM22" s="661"/>
      <c r="AN22" s="661"/>
      <c r="AO22" s="697"/>
      <c r="AP22" s="654" t="s">
        <v>269</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270</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271</v>
      </c>
      <c r="C23" s="655"/>
      <c r="D23" s="655"/>
      <c r="E23" s="655"/>
      <c r="F23" s="655"/>
      <c r="G23" s="655"/>
      <c r="H23" s="655"/>
      <c r="I23" s="655"/>
      <c r="J23" s="655"/>
      <c r="K23" s="655"/>
      <c r="L23" s="655"/>
      <c r="M23" s="655"/>
      <c r="N23" s="655"/>
      <c r="O23" s="655"/>
      <c r="P23" s="655"/>
      <c r="Q23" s="656"/>
      <c r="R23" s="657">
        <v>213214</v>
      </c>
      <c r="S23" s="658"/>
      <c r="T23" s="658"/>
      <c r="U23" s="658"/>
      <c r="V23" s="658"/>
      <c r="W23" s="658"/>
      <c r="X23" s="658"/>
      <c r="Y23" s="659"/>
      <c r="Z23" s="695">
        <v>2.9</v>
      </c>
      <c r="AA23" s="695"/>
      <c r="AB23" s="695"/>
      <c r="AC23" s="695"/>
      <c r="AD23" s="696" t="s">
        <v>122</v>
      </c>
      <c r="AE23" s="696"/>
      <c r="AF23" s="696"/>
      <c r="AG23" s="696"/>
      <c r="AH23" s="696"/>
      <c r="AI23" s="696"/>
      <c r="AJ23" s="696"/>
      <c r="AK23" s="696"/>
      <c r="AL23" s="660" t="s">
        <v>122</v>
      </c>
      <c r="AM23" s="661"/>
      <c r="AN23" s="661"/>
      <c r="AO23" s="697"/>
      <c r="AP23" s="654" t="s">
        <v>272</v>
      </c>
      <c r="AQ23" s="734"/>
      <c r="AR23" s="734"/>
      <c r="AS23" s="734"/>
      <c r="AT23" s="734"/>
      <c r="AU23" s="734"/>
      <c r="AV23" s="734"/>
      <c r="AW23" s="734"/>
      <c r="AX23" s="734"/>
      <c r="AY23" s="734"/>
      <c r="AZ23" s="734"/>
      <c r="BA23" s="734"/>
      <c r="BB23" s="734"/>
      <c r="BC23" s="734"/>
      <c r="BD23" s="734"/>
      <c r="BE23" s="734"/>
      <c r="BF23" s="735"/>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6"/>
      <c r="CD23" s="709" t="s">
        <v>212</v>
      </c>
      <c r="CE23" s="710"/>
      <c r="CF23" s="710"/>
      <c r="CG23" s="710"/>
      <c r="CH23" s="710"/>
      <c r="CI23" s="710"/>
      <c r="CJ23" s="710"/>
      <c r="CK23" s="710"/>
      <c r="CL23" s="710"/>
      <c r="CM23" s="710"/>
      <c r="CN23" s="710"/>
      <c r="CO23" s="710"/>
      <c r="CP23" s="710"/>
      <c r="CQ23" s="711"/>
      <c r="CR23" s="709" t="s">
        <v>273</v>
      </c>
      <c r="CS23" s="710"/>
      <c r="CT23" s="710"/>
      <c r="CU23" s="710"/>
      <c r="CV23" s="710"/>
      <c r="CW23" s="710"/>
      <c r="CX23" s="710"/>
      <c r="CY23" s="711"/>
      <c r="CZ23" s="709" t="s">
        <v>274</v>
      </c>
      <c r="DA23" s="710"/>
      <c r="DB23" s="710"/>
      <c r="DC23" s="711"/>
      <c r="DD23" s="709" t="s">
        <v>275</v>
      </c>
      <c r="DE23" s="710"/>
      <c r="DF23" s="710"/>
      <c r="DG23" s="710"/>
      <c r="DH23" s="710"/>
      <c r="DI23" s="710"/>
      <c r="DJ23" s="710"/>
      <c r="DK23" s="711"/>
      <c r="DL23" s="747" t="s">
        <v>276</v>
      </c>
      <c r="DM23" s="748"/>
      <c r="DN23" s="748"/>
      <c r="DO23" s="748"/>
      <c r="DP23" s="748"/>
      <c r="DQ23" s="748"/>
      <c r="DR23" s="748"/>
      <c r="DS23" s="748"/>
      <c r="DT23" s="748"/>
      <c r="DU23" s="748"/>
      <c r="DV23" s="749"/>
      <c r="DW23" s="709" t="s">
        <v>277</v>
      </c>
      <c r="DX23" s="710"/>
      <c r="DY23" s="710"/>
      <c r="DZ23" s="710"/>
      <c r="EA23" s="710"/>
      <c r="EB23" s="710"/>
      <c r="EC23" s="711"/>
    </row>
    <row r="24" spans="2:133" ht="11.25" customHeight="1" x14ac:dyDescent="0.15">
      <c r="B24" s="654" t="s">
        <v>278</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279</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280</v>
      </c>
      <c r="CE24" s="716"/>
      <c r="CF24" s="716"/>
      <c r="CG24" s="716"/>
      <c r="CH24" s="716"/>
      <c r="CI24" s="716"/>
      <c r="CJ24" s="716"/>
      <c r="CK24" s="716"/>
      <c r="CL24" s="716"/>
      <c r="CM24" s="716"/>
      <c r="CN24" s="716"/>
      <c r="CO24" s="716"/>
      <c r="CP24" s="716"/>
      <c r="CQ24" s="717"/>
      <c r="CR24" s="712">
        <v>2308270</v>
      </c>
      <c r="CS24" s="713"/>
      <c r="CT24" s="713"/>
      <c r="CU24" s="713"/>
      <c r="CV24" s="713"/>
      <c r="CW24" s="713"/>
      <c r="CX24" s="713"/>
      <c r="CY24" s="738"/>
      <c r="CZ24" s="739">
        <v>34</v>
      </c>
      <c r="DA24" s="721"/>
      <c r="DB24" s="721"/>
      <c r="DC24" s="741"/>
      <c r="DD24" s="737">
        <v>1855197</v>
      </c>
      <c r="DE24" s="713"/>
      <c r="DF24" s="713"/>
      <c r="DG24" s="713"/>
      <c r="DH24" s="713"/>
      <c r="DI24" s="713"/>
      <c r="DJ24" s="713"/>
      <c r="DK24" s="738"/>
      <c r="DL24" s="737">
        <v>1814238</v>
      </c>
      <c r="DM24" s="713"/>
      <c r="DN24" s="713"/>
      <c r="DO24" s="713"/>
      <c r="DP24" s="713"/>
      <c r="DQ24" s="713"/>
      <c r="DR24" s="713"/>
      <c r="DS24" s="713"/>
      <c r="DT24" s="713"/>
      <c r="DU24" s="713"/>
      <c r="DV24" s="738"/>
      <c r="DW24" s="739">
        <v>53.7</v>
      </c>
      <c r="DX24" s="721"/>
      <c r="DY24" s="721"/>
      <c r="DZ24" s="721"/>
      <c r="EA24" s="721"/>
      <c r="EB24" s="721"/>
      <c r="EC24" s="740"/>
    </row>
    <row r="25" spans="2:133" ht="11.25" customHeight="1" x14ac:dyDescent="0.15">
      <c r="B25" s="654" t="s">
        <v>281</v>
      </c>
      <c r="C25" s="655"/>
      <c r="D25" s="655"/>
      <c r="E25" s="655"/>
      <c r="F25" s="655"/>
      <c r="G25" s="655"/>
      <c r="H25" s="655"/>
      <c r="I25" s="655"/>
      <c r="J25" s="655"/>
      <c r="K25" s="655"/>
      <c r="L25" s="655"/>
      <c r="M25" s="655"/>
      <c r="N25" s="655"/>
      <c r="O25" s="655"/>
      <c r="P25" s="655"/>
      <c r="Q25" s="656"/>
      <c r="R25" s="657">
        <v>3486021</v>
      </c>
      <c r="S25" s="658"/>
      <c r="T25" s="658"/>
      <c r="U25" s="658"/>
      <c r="V25" s="658"/>
      <c r="W25" s="658"/>
      <c r="X25" s="658"/>
      <c r="Y25" s="659"/>
      <c r="Z25" s="695">
        <v>47.8</v>
      </c>
      <c r="AA25" s="695"/>
      <c r="AB25" s="695"/>
      <c r="AC25" s="695"/>
      <c r="AD25" s="696">
        <v>3272526</v>
      </c>
      <c r="AE25" s="696"/>
      <c r="AF25" s="696"/>
      <c r="AG25" s="696"/>
      <c r="AH25" s="696"/>
      <c r="AI25" s="696"/>
      <c r="AJ25" s="696"/>
      <c r="AK25" s="696"/>
      <c r="AL25" s="660">
        <v>97.2</v>
      </c>
      <c r="AM25" s="661"/>
      <c r="AN25" s="661"/>
      <c r="AO25" s="697"/>
      <c r="AP25" s="654" t="s">
        <v>282</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283</v>
      </c>
      <c r="CE25" s="655"/>
      <c r="CF25" s="655"/>
      <c r="CG25" s="655"/>
      <c r="CH25" s="655"/>
      <c r="CI25" s="655"/>
      <c r="CJ25" s="655"/>
      <c r="CK25" s="655"/>
      <c r="CL25" s="655"/>
      <c r="CM25" s="655"/>
      <c r="CN25" s="655"/>
      <c r="CO25" s="655"/>
      <c r="CP25" s="655"/>
      <c r="CQ25" s="656"/>
      <c r="CR25" s="657">
        <v>1129749</v>
      </c>
      <c r="CS25" s="670"/>
      <c r="CT25" s="670"/>
      <c r="CU25" s="670"/>
      <c r="CV25" s="670"/>
      <c r="CW25" s="670"/>
      <c r="CX25" s="670"/>
      <c r="CY25" s="671"/>
      <c r="CZ25" s="660">
        <v>16.600000000000001</v>
      </c>
      <c r="DA25" s="672"/>
      <c r="DB25" s="672"/>
      <c r="DC25" s="673"/>
      <c r="DD25" s="663">
        <v>1023830</v>
      </c>
      <c r="DE25" s="670"/>
      <c r="DF25" s="670"/>
      <c r="DG25" s="670"/>
      <c r="DH25" s="670"/>
      <c r="DI25" s="670"/>
      <c r="DJ25" s="670"/>
      <c r="DK25" s="671"/>
      <c r="DL25" s="663">
        <v>1012024</v>
      </c>
      <c r="DM25" s="670"/>
      <c r="DN25" s="670"/>
      <c r="DO25" s="670"/>
      <c r="DP25" s="670"/>
      <c r="DQ25" s="670"/>
      <c r="DR25" s="670"/>
      <c r="DS25" s="670"/>
      <c r="DT25" s="670"/>
      <c r="DU25" s="670"/>
      <c r="DV25" s="671"/>
      <c r="DW25" s="660">
        <v>29.9</v>
      </c>
      <c r="DX25" s="672"/>
      <c r="DY25" s="672"/>
      <c r="DZ25" s="672"/>
      <c r="EA25" s="672"/>
      <c r="EB25" s="672"/>
      <c r="EC25" s="684"/>
    </row>
    <row r="26" spans="2:133" ht="11.25" customHeight="1" x14ac:dyDescent="0.15">
      <c r="B26" s="654" t="s">
        <v>284</v>
      </c>
      <c r="C26" s="655"/>
      <c r="D26" s="655"/>
      <c r="E26" s="655"/>
      <c r="F26" s="655"/>
      <c r="G26" s="655"/>
      <c r="H26" s="655"/>
      <c r="I26" s="655"/>
      <c r="J26" s="655"/>
      <c r="K26" s="655"/>
      <c r="L26" s="655"/>
      <c r="M26" s="655"/>
      <c r="N26" s="655"/>
      <c r="O26" s="655"/>
      <c r="P26" s="655"/>
      <c r="Q26" s="656"/>
      <c r="R26" s="657">
        <v>701</v>
      </c>
      <c r="S26" s="658"/>
      <c r="T26" s="658"/>
      <c r="U26" s="658"/>
      <c r="V26" s="658"/>
      <c r="W26" s="658"/>
      <c r="X26" s="658"/>
      <c r="Y26" s="659"/>
      <c r="Z26" s="695">
        <v>0</v>
      </c>
      <c r="AA26" s="695"/>
      <c r="AB26" s="695"/>
      <c r="AC26" s="695"/>
      <c r="AD26" s="696">
        <v>701</v>
      </c>
      <c r="AE26" s="696"/>
      <c r="AF26" s="696"/>
      <c r="AG26" s="696"/>
      <c r="AH26" s="696"/>
      <c r="AI26" s="696"/>
      <c r="AJ26" s="696"/>
      <c r="AK26" s="696"/>
      <c r="AL26" s="660">
        <v>0</v>
      </c>
      <c r="AM26" s="661"/>
      <c r="AN26" s="661"/>
      <c r="AO26" s="697"/>
      <c r="AP26" s="654" t="s">
        <v>285</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286</v>
      </c>
      <c r="CE26" s="655"/>
      <c r="CF26" s="655"/>
      <c r="CG26" s="655"/>
      <c r="CH26" s="655"/>
      <c r="CI26" s="655"/>
      <c r="CJ26" s="655"/>
      <c r="CK26" s="655"/>
      <c r="CL26" s="655"/>
      <c r="CM26" s="655"/>
      <c r="CN26" s="655"/>
      <c r="CO26" s="655"/>
      <c r="CP26" s="655"/>
      <c r="CQ26" s="656"/>
      <c r="CR26" s="657">
        <v>568092</v>
      </c>
      <c r="CS26" s="658"/>
      <c r="CT26" s="658"/>
      <c r="CU26" s="658"/>
      <c r="CV26" s="658"/>
      <c r="CW26" s="658"/>
      <c r="CX26" s="658"/>
      <c r="CY26" s="659"/>
      <c r="CZ26" s="660">
        <v>8.4</v>
      </c>
      <c r="DA26" s="672"/>
      <c r="DB26" s="672"/>
      <c r="DC26" s="673"/>
      <c r="DD26" s="663">
        <v>520347</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15">
      <c r="B27" s="654" t="s">
        <v>287</v>
      </c>
      <c r="C27" s="655"/>
      <c r="D27" s="655"/>
      <c r="E27" s="655"/>
      <c r="F27" s="655"/>
      <c r="G27" s="655"/>
      <c r="H27" s="655"/>
      <c r="I27" s="655"/>
      <c r="J27" s="655"/>
      <c r="K27" s="655"/>
      <c r="L27" s="655"/>
      <c r="M27" s="655"/>
      <c r="N27" s="655"/>
      <c r="O27" s="655"/>
      <c r="P27" s="655"/>
      <c r="Q27" s="656"/>
      <c r="R27" s="657">
        <v>4300</v>
      </c>
      <c r="S27" s="658"/>
      <c r="T27" s="658"/>
      <c r="U27" s="658"/>
      <c r="V27" s="658"/>
      <c r="W27" s="658"/>
      <c r="X27" s="658"/>
      <c r="Y27" s="659"/>
      <c r="Z27" s="695">
        <v>0.1</v>
      </c>
      <c r="AA27" s="695"/>
      <c r="AB27" s="695"/>
      <c r="AC27" s="695"/>
      <c r="AD27" s="696" t="s">
        <v>122</v>
      </c>
      <c r="AE27" s="696"/>
      <c r="AF27" s="696"/>
      <c r="AG27" s="696"/>
      <c r="AH27" s="696"/>
      <c r="AI27" s="696"/>
      <c r="AJ27" s="696"/>
      <c r="AK27" s="696"/>
      <c r="AL27" s="660" t="s">
        <v>122</v>
      </c>
      <c r="AM27" s="661"/>
      <c r="AN27" s="661"/>
      <c r="AO27" s="697"/>
      <c r="AP27" s="654" t="s">
        <v>288</v>
      </c>
      <c r="AQ27" s="655"/>
      <c r="AR27" s="655"/>
      <c r="AS27" s="655"/>
      <c r="AT27" s="655"/>
      <c r="AU27" s="655"/>
      <c r="AV27" s="655"/>
      <c r="AW27" s="655"/>
      <c r="AX27" s="655"/>
      <c r="AY27" s="655"/>
      <c r="AZ27" s="655"/>
      <c r="BA27" s="655"/>
      <c r="BB27" s="655"/>
      <c r="BC27" s="655"/>
      <c r="BD27" s="655"/>
      <c r="BE27" s="655"/>
      <c r="BF27" s="656"/>
      <c r="BG27" s="657">
        <v>649875</v>
      </c>
      <c r="BH27" s="658"/>
      <c r="BI27" s="658"/>
      <c r="BJ27" s="658"/>
      <c r="BK27" s="658"/>
      <c r="BL27" s="658"/>
      <c r="BM27" s="658"/>
      <c r="BN27" s="659"/>
      <c r="BO27" s="695">
        <v>100</v>
      </c>
      <c r="BP27" s="695"/>
      <c r="BQ27" s="695"/>
      <c r="BR27" s="695"/>
      <c r="BS27" s="696" t="s">
        <v>122</v>
      </c>
      <c r="BT27" s="696"/>
      <c r="BU27" s="696"/>
      <c r="BV27" s="696"/>
      <c r="BW27" s="696"/>
      <c r="BX27" s="696"/>
      <c r="BY27" s="696"/>
      <c r="BZ27" s="696"/>
      <c r="CA27" s="696"/>
      <c r="CB27" s="736"/>
      <c r="CD27" s="654" t="s">
        <v>289</v>
      </c>
      <c r="CE27" s="655"/>
      <c r="CF27" s="655"/>
      <c r="CG27" s="655"/>
      <c r="CH27" s="655"/>
      <c r="CI27" s="655"/>
      <c r="CJ27" s="655"/>
      <c r="CK27" s="655"/>
      <c r="CL27" s="655"/>
      <c r="CM27" s="655"/>
      <c r="CN27" s="655"/>
      <c r="CO27" s="655"/>
      <c r="CP27" s="655"/>
      <c r="CQ27" s="656"/>
      <c r="CR27" s="657">
        <v>495921</v>
      </c>
      <c r="CS27" s="670"/>
      <c r="CT27" s="670"/>
      <c r="CU27" s="670"/>
      <c r="CV27" s="670"/>
      <c r="CW27" s="670"/>
      <c r="CX27" s="670"/>
      <c r="CY27" s="671"/>
      <c r="CZ27" s="660">
        <v>7.3</v>
      </c>
      <c r="DA27" s="672"/>
      <c r="DB27" s="672"/>
      <c r="DC27" s="673"/>
      <c r="DD27" s="663">
        <v>148767</v>
      </c>
      <c r="DE27" s="670"/>
      <c r="DF27" s="670"/>
      <c r="DG27" s="670"/>
      <c r="DH27" s="670"/>
      <c r="DI27" s="670"/>
      <c r="DJ27" s="670"/>
      <c r="DK27" s="671"/>
      <c r="DL27" s="663">
        <v>119614</v>
      </c>
      <c r="DM27" s="670"/>
      <c r="DN27" s="670"/>
      <c r="DO27" s="670"/>
      <c r="DP27" s="670"/>
      <c r="DQ27" s="670"/>
      <c r="DR27" s="670"/>
      <c r="DS27" s="670"/>
      <c r="DT27" s="670"/>
      <c r="DU27" s="670"/>
      <c r="DV27" s="671"/>
      <c r="DW27" s="660">
        <v>3.5</v>
      </c>
      <c r="DX27" s="672"/>
      <c r="DY27" s="672"/>
      <c r="DZ27" s="672"/>
      <c r="EA27" s="672"/>
      <c r="EB27" s="672"/>
      <c r="EC27" s="684"/>
    </row>
    <row r="28" spans="2:133" ht="11.25" customHeight="1" x14ac:dyDescent="0.15">
      <c r="B28" s="654" t="s">
        <v>290</v>
      </c>
      <c r="C28" s="655"/>
      <c r="D28" s="655"/>
      <c r="E28" s="655"/>
      <c r="F28" s="655"/>
      <c r="G28" s="655"/>
      <c r="H28" s="655"/>
      <c r="I28" s="655"/>
      <c r="J28" s="655"/>
      <c r="K28" s="655"/>
      <c r="L28" s="655"/>
      <c r="M28" s="655"/>
      <c r="N28" s="655"/>
      <c r="O28" s="655"/>
      <c r="P28" s="655"/>
      <c r="Q28" s="656"/>
      <c r="R28" s="657">
        <v>59136</v>
      </c>
      <c r="S28" s="658"/>
      <c r="T28" s="658"/>
      <c r="U28" s="658"/>
      <c r="V28" s="658"/>
      <c r="W28" s="658"/>
      <c r="X28" s="658"/>
      <c r="Y28" s="659"/>
      <c r="Z28" s="695">
        <v>0.8</v>
      </c>
      <c r="AA28" s="695"/>
      <c r="AB28" s="695"/>
      <c r="AC28" s="695"/>
      <c r="AD28" s="696" t="s">
        <v>122</v>
      </c>
      <c r="AE28" s="696"/>
      <c r="AF28" s="696"/>
      <c r="AG28" s="696"/>
      <c r="AH28" s="696"/>
      <c r="AI28" s="696"/>
      <c r="AJ28" s="696"/>
      <c r="AK28" s="696"/>
      <c r="AL28" s="660" t="s">
        <v>122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291</v>
      </c>
      <c r="CE28" s="655"/>
      <c r="CF28" s="655"/>
      <c r="CG28" s="655"/>
      <c r="CH28" s="655"/>
      <c r="CI28" s="655"/>
      <c r="CJ28" s="655"/>
      <c r="CK28" s="655"/>
      <c r="CL28" s="655"/>
      <c r="CM28" s="655"/>
      <c r="CN28" s="655"/>
      <c r="CO28" s="655"/>
      <c r="CP28" s="655"/>
      <c r="CQ28" s="656"/>
      <c r="CR28" s="657">
        <v>682600</v>
      </c>
      <c r="CS28" s="658"/>
      <c r="CT28" s="658"/>
      <c r="CU28" s="658"/>
      <c r="CV28" s="658"/>
      <c r="CW28" s="658"/>
      <c r="CX28" s="658"/>
      <c r="CY28" s="659"/>
      <c r="CZ28" s="660">
        <v>10</v>
      </c>
      <c r="DA28" s="672"/>
      <c r="DB28" s="672"/>
      <c r="DC28" s="673"/>
      <c r="DD28" s="663">
        <v>682600</v>
      </c>
      <c r="DE28" s="658"/>
      <c r="DF28" s="658"/>
      <c r="DG28" s="658"/>
      <c r="DH28" s="658"/>
      <c r="DI28" s="658"/>
      <c r="DJ28" s="658"/>
      <c r="DK28" s="659"/>
      <c r="DL28" s="663">
        <v>682600</v>
      </c>
      <c r="DM28" s="658"/>
      <c r="DN28" s="658"/>
      <c r="DO28" s="658"/>
      <c r="DP28" s="658"/>
      <c r="DQ28" s="658"/>
      <c r="DR28" s="658"/>
      <c r="DS28" s="658"/>
      <c r="DT28" s="658"/>
      <c r="DU28" s="658"/>
      <c r="DV28" s="659"/>
      <c r="DW28" s="660">
        <v>20.2</v>
      </c>
      <c r="DX28" s="672"/>
      <c r="DY28" s="672"/>
      <c r="DZ28" s="672"/>
      <c r="EA28" s="672"/>
      <c r="EB28" s="672"/>
      <c r="EC28" s="684"/>
    </row>
    <row r="29" spans="2:133" ht="11.25" customHeight="1" x14ac:dyDescent="0.15">
      <c r="B29" s="654" t="s">
        <v>292</v>
      </c>
      <c r="C29" s="655"/>
      <c r="D29" s="655"/>
      <c r="E29" s="655"/>
      <c r="F29" s="655"/>
      <c r="G29" s="655"/>
      <c r="H29" s="655"/>
      <c r="I29" s="655"/>
      <c r="J29" s="655"/>
      <c r="K29" s="655"/>
      <c r="L29" s="655"/>
      <c r="M29" s="655"/>
      <c r="N29" s="655"/>
      <c r="O29" s="655"/>
      <c r="P29" s="655"/>
      <c r="Q29" s="656"/>
      <c r="R29" s="657">
        <v>4663</v>
      </c>
      <c r="S29" s="658"/>
      <c r="T29" s="658"/>
      <c r="U29" s="658"/>
      <c r="V29" s="658"/>
      <c r="W29" s="658"/>
      <c r="X29" s="658"/>
      <c r="Y29" s="659"/>
      <c r="Z29" s="695">
        <v>0.1</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293</v>
      </c>
      <c r="CE29" s="677"/>
      <c r="CF29" s="654" t="s">
        <v>66</v>
      </c>
      <c r="CG29" s="655"/>
      <c r="CH29" s="655"/>
      <c r="CI29" s="655"/>
      <c r="CJ29" s="655"/>
      <c r="CK29" s="655"/>
      <c r="CL29" s="655"/>
      <c r="CM29" s="655"/>
      <c r="CN29" s="655"/>
      <c r="CO29" s="655"/>
      <c r="CP29" s="655"/>
      <c r="CQ29" s="656"/>
      <c r="CR29" s="657">
        <v>682558</v>
      </c>
      <c r="CS29" s="670"/>
      <c r="CT29" s="670"/>
      <c r="CU29" s="670"/>
      <c r="CV29" s="670"/>
      <c r="CW29" s="670"/>
      <c r="CX29" s="670"/>
      <c r="CY29" s="671"/>
      <c r="CZ29" s="660">
        <v>10</v>
      </c>
      <c r="DA29" s="672"/>
      <c r="DB29" s="672"/>
      <c r="DC29" s="673"/>
      <c r="DD29" s="663">
        <v>682558</v>
      </c>
      <c r="DE29" s="670"/>
      <c r="DF29" s="670"/>
      <c r="DG29" s="670"/>
      <c r="DH29" s="670"/>
      <c r="DI29" s="670"/>
      <c r="DJ29" s="670"/>
      <c r="DK29" s="671"/>
      <c r="DL29" s="663">
        <v>682558</v>
      </c>
      <c r="DM29" s="670"/>
      <c r="DN29" s="670"/>
      <c r="DO29" s="670"/>
      <c r="DP29" s="670"/>
      <c r="DQ29" s="670"/>
      <c r="DR29" s="670"/>
      <c r="DS29" s="670"/>
      <c r="DT29" s="670"/>
      <c r="DU29" s="670"/>
      <c r="DV29" s="671"/>
      <c r="DW29" s="660">
        <v>20.2</v>
      </c>
      <c r="DX29" s="672"/>
      <c r="DY29" s="672"/>
      <c r="DZ29" s="672"/>
      <c r="EA29" s="672"/>
      <c r="EB29" s="672"/>
      <c r="EC29" s="684"/>
    </row>
    <row r="30" spans="2:133" ht="11.25" customHeight="1" x14ac:dyDescent="0.15">
      <c r="B30" s="654" t="s">
        <v>294</v>
      </c>
      <c r="C30" s="655"/>
      <c r="D30" s="655"/>
      <c r="E30" s="655"/>
      <c r="F30" s="655"/>
      <c r="G30" s="655"/>
      <c r="H30" s="655"/>
      <c r="I30" s="655"/>
      <c r="J30" s="655"/>
      <c r="K30" s="655"/>
      <c r="L30" s="655"/>
      <c r="M30" s="655"/>
      <c r="N30" s="655"/>
      <c r="O30" s="655"/>
      <c r="P30" s="655"/>
      <c r="Q30" s="656"/>
      <c r="R30" s="657">
        <v>1090264</v>
      </c>
      <c r="S30" s="658"/>
      <c r="T30" s="658"/>
      <c r="U30" s="658"/>
      <c r="V30" s="658"/>
      <c r="W30" s="658"/>
      <c r="X30" s="658"/>
      <c r="Y30" s="659"/>
      <c r="Z30" s="695">
        <v>14.9</v>
      </c>
      <c r="AA30" s="695"/>
      <c r="AB30" s="695"/>
      <c r="AC30" s="695"/>
      <c r="AD30" s="696" t="s">
        <v>122</v>
      </c>
      <c r="AE30" s="696"/>
      <c r="AF30" s="696"/>
      <c r="AG30" s="696"/>
      <c r="AH30" s="696"/>
      <c r="AI30" s="696"/>
      <c r="AJ30" s="696"/>
      <c r="AK30" s="696"/>
      <c r="AL30" s="660" t="s">
        <v>122</v>
      </c>
      <c r="AM30" s="661"/>
      <c r="AN30" s="661"/>
      <c r="AO30" s="697"/>
      <c r="AP30" s="709" t="s">
        <v>212</v>
      </c>
      <c r="AQ30" s="710"/>
      <c r="AR30" s="710"/>
      <c r="AS30" s="710"/>
      <c r="AT30" s="710"/>
      <c r="AU30" s="710"/>
      <c r="AV30" s="710"/>
      <c r="AW30" s="710"/>
      <c r="AX30" s="710"/>
      <c r="AY30" s="710"/>
      <c r="AZ30" s="710"/>
      <c r="BA30" s="710"/>
      <c r="BB30" s="710"/>
      <c r="BC30" s="710"/>
      <c r="BD30" s="710"/>
      <c r="BE30" s="710"/>
      <c r="BF30" s="711"/>
      <c r="BG30" s="709" t="s">
        <v>295</v>
      </c>
      <c r="BH30" s="732"/>
      <c r="BI30" s="732"/>
      <c r="BJ30" s="732"/>
      <c r="BK30" s="732"/>
      <c r="BL30" s="732"/>
      <c r="BM30" s="732"/>
      <c r="BN30" s="732"/>
      <c r="BO30" s="732"/>
      <c r="BP30" s="732"/>
      <c r="BQ30" s="733"/>
      <c r="BR30" s="709" t="s">
        <v>296</v>
      </c>
      <c r="BS30" s="732"/>
      <c r="BT30" s="732"/>
      <c r="BU30" s="732"/>
      <c r="BV30" s="732"/>
      <c r="BW30" s="732"/>
      <c r="BX30" s="732"/>
      <c r="BY30" s="732"/>
      <c r="BZ30" s="732"/>
      <c r="CA30" s="732"/>
      <c r="CB30" s="733"/>
      <c r="CD30" s="678"/>
      <c r="CE30" s="679"/>
      <c r="CF30" s="654" t="s">
        <v>297</v>
      </c>
      <c r="CG30" s="655"/>
      <c r="CH30" s="655"/>
      <c r="CI30" s="655"/>
      <c r="CJ30" s="655"/>
      <c r="CK30" s="655"/>
      <c r="CL30" s="655"/>
      <c r="CM30" s="655"/>
      <c r="CN30" s="655"/>
      <c r="CO30" s="655"/>
      <c r="CP30" s="655"/>
      <c r="CQ30" s="656"/>
      <c r="CR30" s="657">
        <v>670647</v>
      </c>
      <c r="CS30" s="658"/>
      <c r="CT30" s="658"/>
      <c r="CU30" s="658"/>
      <c r="CV30" s="658"/>
      <c r="CW30" s="658"/>
      <c r="CX30" s="658"/>
      <c r="CY30" s="659"/>
      <c r="CZ30" s="660">
        <v>9.9</v>
      </c>
      <c r="DA30" s="672"/>
      <c r="DB30" s="672"/>
      <c r="DC30" s="673"/>
      <c r="DD30" s="663">
        <v>670647</v>
      </c>
      <c r="DE30" s="658"/>
      <c r="DF30" s="658"/>
      <c r="DG30" s="658"/>
      <c r="DH30" s="658"/>
      <c r="DI30" s="658"/>
      <c r="DJ30" s="658"/>
      <c r="DK30" s="659"/>
      <c r="DL30" s="663">
        <v>670647</v>
      </c>
      <c r="DM30" s="658"/>
      <c r="DN30" s="658"/>
      <c r="DO30" s="658"/>
      <c r="DP30" s="658"/>
      <c r="DQ30" s="658"/>
      <c r="DR30" s="658"/>
      <c r="DS30" s="658"/>
      <c r="DT30" s="658"/>
      <c r="DU30" s="658"/>
      <c r="DV30" s="659"/>
      <c r="DW30" s="660">
        <v>19.8</v>
      </c>
      <c r="DX30" s="672"/>
      <c r="DY30" s="672"/>
      <c r="DZ30" s="672"/>
      <c r="EA30" s="672"/>
      <c r="EB30" s="672"/>
      <c r="EC30" s="684"/>
    </row>
    <row r="31" spans="2:133" ht="11.25" customHeight="1" x14ac:dyDescent="0.15">
      <c r="B31" s="724" t="s">
        <v>298</v>
      </c>
      <c r="C31" s="725"/>
      <c r="D31" s="725"/>
      <c r="E31" s="725"/>
      <c r="F31" s="725"/>
      <c r="G31" s="725"/>
      <c r="H31" s="725"/>
      <c r="I31" s="725"/>
      <c r="J31" s="725"/>
      <c r="K31" s="725"/>
      <c r="L31" s="725"/>
      <c r="M31" s="725"/>
      <c r="N31" s="725"/>
      <c r="O31" s="725"/>
      <c r="P31" s="725"/>
      <c r="Q31" s="726"/>
      <c r="R31" s="657">
        <v>94481</v>
      </c>
      <c r="S31" s="658"/>
      <c r="T31" s="658"/>
      <c r="U31" s="658"/>
      <c r="V31" s="658"/>
      <c r="W31" s="658"/>
      <c r="X31" s="658"/>
      <c r="Y31" s="659"/>
      <c r="Z31" s="695">
        <v>1.3</v>
      </c>
      <c r="AA31" s="695"/>
      <c r="AB31" s="695"/>
      <c r="AC31" s="695"/>
      <c r="AD31" s="696">
        <v>94481</v>
      </c>
      <c r="AE31" s="696"/>
      <c r="AF31" s="696"/>
      <c r="AG31" s="696"/>
      <c r="AH31" s="696"/>
      <c r="AI31" s="696"/>
      <c r="AJ31" s="696"/>
      <c r="AK31" s="696"/>
      <c r="AL31" s="660">
        <v>2.8</v>
      </c>
      <c r="AM31" s="661"/>
      <c r="AN31" s="661"/>
      <c r="AO31" s="697"/>
      <c r="AP31" s="727" t="s">
        <v>299</v>
      </c>
      <c r="AQ31" s="728"/>
      <c r="AR31" s="728"/>
      <c r="AS31" s="728"/>
      <c r="AT31" s="729" t="s">
        <v>300</v>
      </c>
      <c r="AU31" s="218"/>
      <c r="AV31" s="218"/>
      <c r="AW31" s="218"/>
      <c r="AX31" s="715" t="s">
        <v>178</v>
      </c>
      <c r="AY31" s="716"/>
      <c r="AZ31" s="716"/>
      <c r="BA31" s="716"/>
      <c r="BB31" s="716"/>
      <c r="BC31" s="716"/>
      <c r="BD31" s="716"/>
      <c r="BE31" s="716"/>
      <c r="BF31" s="717"/>
      <c r="BG31" s="719">
        <v>99.4</v>
      </c>
      <c r="BH31" s="720"/>
      <c r="BI31" s="720"/>
      <c r="BJ31" s="720"/>
      <c r="BK31" s="720"/>
      <c r="BL31" s="720"/>
      <c r="BM31" s="721">
        <v>97.4</v>
      </c>
      <c r="BN31" s="720"/>
      <c r="BO31" s="720"/>
      <c r="BP31" s="720"/>
      <c r="BQ31" s="722"/>
      <c r="BR31" s="719">
        <v>99</v>
      </c>
      <c r="BS31" s="720"/>
      <c r="BT31" s="720"/>
      <c r="BU31" s="720"/>
      <c r="BV31" s="720"/>
      <c r="BW31" s="720"/>
      <c r="BX31" s="721">
        <v>97</v>
      </c>
      <c r="BY31" s="720"/>
      <c r="BZ31" s="720"/>
      <c r="CA31" s="720"/>
      <c r="CB31" s="722"/>
      <c r="CD31" s="678"/>
      <c r="CE31" s="679"/>
      <c r="CF31" s="654" t="s">
        <v>301</v>
      </c>
      <c r="CG31" s="655"/>
      <c r="CH31" s="655"/>
      <c r="CI31" s="655"/>
      <c r="CJ31" s="655"/>
      <c r="CK31" s="655"/>
      <c r="CL31" s="655"/>
      <c r="CM31" s="655"/>
      <c r="CN31" s="655"/>
      <c r="CO31" s="655"/>
      <c r="CP31" s="655"/>
      <c r="CQ31" s="656"/>
      <c r="CR31" s="657">
        <v>11911</v>
      </c>
      <c r="CS31" s="670"/>
      <c r="CT31" s="670"/>
      <c r="CU31" s="670"/>
      <c r="CV31" s="670"/>
      <c r="CW31" s="670"/>
      <c r="CX31" s="670"/>
      <c r="CY31" s="671"/>
      <c r="CZ31" s="660">
        <v>0.2</v>
      </c>
      <c r="DA31" s="672"/>
      <c r="DB31" s="672"/>
      <c r="DC31" s="673"/>
      <c r="DD31" s="663">
        <v>11911</v>
      </c>
      <c r="DE31" s="670"/>
      <c r="DF31" s="670"/>
      <c r="DG31" s="670"/>
      <c r="DH31" s="670"/>
      <c r="DI31" s="670"/>
      <c r="DJ31" s="670"/>
      <c r="DK31" s="671"/>
      <c r="DL31" s="663">
        <v>11911</v>
      </c>
      <c r="DM31" s="670"/>
      <c r="DN31" s="670"/>
      <c r="DO31" s="670"/>
      <c r="DP31" s="670"/>
      <c r="DQ31" s="670"/>
      <c r="DR31" s="670"/>
      <c r="DS31" s="670"/>
      <c r="DT31" s="670"/>
      <c r="DU31" s="670"/>
      <c r="DV31" s="671"/>
      <c r="DW31" s="660">
        <v>0.4</v>
      </c>
      <c r="DX31" s="672"/>
      <c r="DY31" s="672"/>
      <c r="DZ31" s="672"/>
      <c r="EA31" s="672"/>
      <c r="EB31" s="672"/>
      <c r="EC31" s="684"/>
    </row>
    <row r="32" spans="2:133" ht="11.25" customHeight="1" x14ac:dyDescent="0.15">
      <c r="B32" s="654" t="s">
        <v>302</v>
      </c>
      <c r="C32" s="655"/>
      <c r="D32" s="655"/>
      <c r="E32" s="655"/>
      <c r="F32" s="655"/>
      <c r="G32" s="655"/>
      <c r="H32" s="655"/>
      <c r="I32" s="655"/>
      <c r="J32" s="655"/>
      <c r="K32" s="655"/>
      <c r="L32" s="655"/>
      <c r="M32" s="655"/>
      <c r="N32" s="655"/>
      <c r="O32" s="655"/>
      <c r="P32" s="655"/>
      <c r="Q32" s="656"/>
      <c r="R32" s="657">
        <v>585001</v>
      </c>
      <c r="S32" s="658"/>
      <c r="T32" s="658"/>
      <c r="U32" s="658"/>
      <c r="V32" s="658"/>
      <c r="W32" s="658"/>
      <c r="X32" s="658"/>
      <c r="Y32" s="659"/>
      <c r="Z32" s="695">
        <v>8</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0"/>
      <c r="AU32" s="214" t="s">
        <v>303</v>
      </c>
      <c r="AX32" s="654" t="s">
        <v>304</v>
      </c>
      <c r="AY32" s="655"/>
      <c r="AZ32" s="655"/>
      <c r="BA32" s="655"/>
      <c r="BB32" s="655"/>
      <c r="BC32" s="655"/>
      <c r="BD32" s="655"/>
      <c r="BE32" s="655"/>
      <c r="BF32" s="656"/>
      <c r="BG32" s="723">
        <v>99.5</v>
      </c>
      <c r="BH32" s="670"/>
      <c r="BI32" s="670"/>
      <c r="BJ32" s="670"/>
      <c r="BK32" s="670"/>
      <c r="BL32" s="670"/>
      <c r="BM32" s="661">
        <v>97.8</v>
      </c>
      <c r="BN32" s="670"/>
      <c r="BO32" s="670"/>
      <c r="BP32" s="670"/>
      <c r="BQ32" s="693"/>
      <c r="BR32" s="723">
        <v>98.6</v>
      </c>
      <c r="BS32" s="670"/>
      <c r="BT32" s="670"/>
      <c r="BU32" s="670"/>
      <c r="BV32" s="670"/>
      <c r="BW32" s="670"/>
      <c r="BX32" s="661">
        <v>97.2</v>
      </c>
      <c r="BY32" s="670"/>
      <c r="BZ32" s="670"/>
      <c r="CA32" s="670"/>
      <c r="CB32" s="693"/>
      <c r="CD32" s="680"/>
      <c r="CE32" s="681"/>
      <c r="CF32" s="654" t="s">
        <v>305</v>
      </c>
      <c r="CG32" s="655"/>
      <c r="CH32" s="655"/>
      <c r="CI32" s="655"/>
      <c r="CJ32" s="655"/>
      <c r="CK32" s="655"/>
      <c r="CL32" s="655"/>
      <c r="CM32" s="655"/>
      <c r="CN32" s="655"/>
      <c r="CO32" s="655"/>
      <c r="CP32" s="655"/>
      <c r="CQ32" s="656"/>
      <c r="CR32" s="657">
        <v>42</v>
      </c>
      <c r="CS32" s="658"/>
      <c r="CT32" s="658"/>
      <c r="CU32" s="658"/>
      <c r="CV32" s="658"/>
      <c r="CW32" s="658"/>
      <c r="CX32" s="658"/>
      <c r="CY32" s="659"/>
      <c r="CZ32" s="660">
        <v>0</v>
      </c>
      <c r="DA32" s="672"/>
      <c r="DB32" s="672"/>
      <c r="DC32" s="673"/>
      <c r="DD32" s="663">
        <v>42</v>
      </c>
      <c r="DE32" s="658"/>
      <c r="DF32" s="658"/>
      <c r="DG32" s="658"/>
      <c r="DH32" s="658"/>
      <c r="DI32" s="658"/>
      <c r="DJ32" s="658"/>
      <c r="DK32" s="659"/>
      <c r="DL32" s="663">
        <v>42</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15">
      <c r="B33" s="654" t="s">
        <v>306</v>
      </c>
      <c r="C33" s="655"/>
      <c r="D33" s="655"/>
      <c r="E33" s="655"/>
      <c r="F33" s="655"/>
      <c r="G33" s="655"/>
      <c r="H33" s="655"/>
      <c r="I33" s="655"/>
      <c r="J33" s="655"/>
      <c r="K33" s="655"/>
      <c r="L33" s="655"/>
      <c r="M33" s="655"/>
      <c r="N33" s="655"/>
      <c r="O33" s="655"/>
      <c r="P33" s="655"/>
      <c r="Q33" s="656"/>
      <c r="R33" s="657">
        <v>58407</v>
      </c>
      <c r="S33" s="658"/>
      <c r="T33" s="658"/>
      <c r="U33" s="658"/>
      <c r="V33" s="658"/>
      <c r="W33" s="658"/>
      <c r="X33" s="658"/>
      <c r="Y33" s="659"/>
      <c r="Z33" s="695">
        <v>0.8</v>
      </c>
      <c r="AA33" s="695"/>
      <c r="AB33" s="695"/>
      <c r="AC33" s="695"/>
      <c r="AD33" s="696" t="s">
        <v>122</v>
      </c>
      <c r="AE33" s="696"/>
      <c r="AF33" s="696"/>
      <c r="AG33" s="696"/>
      <c r="AH33" s="696"/>
      <c r="AI33" s="696"/>
      <c r="AJ33" s="696"/>
      <c r="AK33" s="696"/>
      <c r="AL33" s="660" t="s">
        <v>122</v>
      </c>
      <c r="AM33" s="661"/>
      <c r="AN33" s="661"/>
      <c r="AO33" s="697"/>
      <c r="AP33" s="700"/>
      <c r="AQ33" s="701"/>
      <c r="AR33" s="701"/>
      <c r="AS33" s="701"/>
      <c r="AT33" s="731"/>
      <c r="AU33" s="219"/>
      <c r="AV33" s="219"/>
      <c r="AW33" s="219"/>
      <c r="AX33" s="638" t="s">
        <v>307</v>
      </c>
      <c r="AY33" s="639"/>
      <c r="AZ33" s="639"/>
      <c r="BA33" s="639"/>
      <c r="BB33" s="639"/>
      <c r="BC33" s="639"/>
      <c r="BD33" s="639"/>
      <c r="BE33" s="639"/>
      <c r="BF33" s="640"/>
      <c r="BG33" s="718">
        <v>98.7</v>
      </c>
      <c r="BH33" s="642"/>
      <c r="BI33" s="642"/>
      <c r="BJ33" s="642"/>
      <c r="BK33" s="642"/>
      <c r="BL33" s="642"/>
      <c r="BM33" s="688">
        <v>94.7</v>
      </c>
      <c r="BN33" s="642"/>
      <c r="BO33" s="642"/>
      <c r="BP33" s="642"/>
      <c r="BQ33" s="705"/>
      <c r="BR33" s="718">
        <v>98.3</v>
      </c>
      <c r="BS33" s="642"/>
      <c r="BT33" s="642"/>
      <c r="BU33" s="642"/>
      <c r="BV33" s="642"/>
      <c r="BW33" s="642"/>
      <c r="BX33" s="688">
        <v>93.9</v>
      </c>
      <c r="BY33" s="642"/>
      <c r="BZ33" s="642"/>
      <c r="CA33" s="642"/>
      <c r="CB33" s="705"/>
      <c r="CD33" s="654" t="s">
        <v>308</v>
      </c>
      <c r="CE33" s="655"/>
      <c r="CF33" s="655"/>
      <c r="CG33" s="655"/>
      <c r="CH33" s="655"/>
      <c r="CI33" s="655"/>
      <c r="CJ33" s="655"/>
      <c r="CK33" s="655"/>
      <c r="CL33" s="655"/>
      <c r="CM33" s="655"/>
      <c r="CN33" s="655"/>
      <c r="CO33" s="655"/>
      <c r="CP33" s="655"/>
      <c r="CQ33" s="656"/>
      <c r="CR33" s="657">
        <v>3052303</v>
      </c>
      <c r="CS33" s="670"/>
      <c r="CT33" s="670"/>
      <c r="CU33" s="670"/>
      <c r="CV33" s="670"/>
      <c r="CW33" s="670"/>
      <c r="CX33" s="670"/>
      <c r="CY33" s="671"/>
      <c r="CZ33" s="660">
        <v>44.9</v>
      </c>
      <c r="DA33" s="672"/>
      <c r="DB33" s="672"/>
      <c r="DC33" s="673"/>
      <c r="DD33" s="663">
        <v>1801594</v>
      </c>
      <c r="DE33" s="670"/>
      <c r="DF33" s="670"/>
      <c r="DG33" s="670"/>
      <c r="DH33" s="670"/>
      <c r="DI33" s="670"/>
      <c r="DJ33" s="670"/>
      <c r="DK33" s="671"/>
      <c r="DL33" s="663">
        <v>1183150</v>
      </c>
      <c r="DM33" s="670"/>
      <c r="DN33" s="670"/>
      <c r="DO33" s="670"/>
      <c r="DP33" s="670"/>
      <c r="DQ33" s="670"/>
      <c r="DR33" s="670"/>
      <c r="DS33" s="670"/>
      <c r="DT33" s="670"/>
      <c r="DU33" s="670"/>
      <c r="DV33" s="671"/>
      <c r="DW33" s="660">
        <v>35</v>
      </c>
      <c r="DX33" s="672"/>
      <c r="DY33" s="672"/>
      <c r="DZ33" s="672"/>
      <c r="EA33" s="672"/>
      <c r="EB33" s="672"/>
      <c r="EC33" s="684"/>
    </row>
    <row r="34" spans="2:133" ht="11.25" customHeight="1" x14ac:dyDescent="0.15">
      <c r="B34" s="654" t="s">
        <v>309</v>
      </c>
      <c r="C34" s="655"/>
      <c r="D34" s="655"/>
      <c r="E34" s="655"/>
      <c r="F34" s="655"/>
      <c r="G34" s="655"/>
      <c r="H34" s="655"/>
      <c r="I34" s="655"/>
      <c r="J34" s="655"/>
      <c r="K34" s="655"/>
      <c r="L34" s="655"/>
      <c r="M34" s="655"/>
      <c r="N34" s="655"/>
      <c r="O34" s="655"/>
      <c r="P34" s="655"/>
      <c r="Q34" s="656"/>
      <c r="R34" s="657">
        <v>400875</v>
      </c>
      <c r="S34" s="658"/>
      <c r="T34" s="658"/>
      <c r="U34" s="658"/>
      <c r="V34" s="658"/>
      <c r="W34" s="658"/>
      <c r="X34" s="658"/>
      <c r="Y34" s="659"/>
      <c r="Z34" s="695">
        <v>5.5</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310</v>
      </c>
      <c r="CE34" s="655"/>
      <c r="CF34" s="655"/>
      <c r="CG34" s="655"/>
      <c r="CH34" s="655"/>
      <c r="CI34" s="655"/>
      <c r="CJ34" s="655"/>
      <c r="CK34" s="655"/>
      <c r="CL34" s="655"/>
      <c r="CM34" s="655"/>
      <c r="CN34" s="655"/>
      <c r="CO34" s="655"/>
      <c r="CP34" s="655"/>
      <c r="CQ34" s="656"/>
      <c r="CR34" s="657">
        <v>1193457</v>
      </c>
      <c r="CS34" s="658"/>
      <c r="CT34" s="658"/>
      <c r="CU34" s="658"/>
      <c r="CV34" s="658"/>
      <c r="CW34" s="658"/>
      <c r="CX34" s="658"/>
      <c r="CY34" s="659"/>
      <c r="CZ34" s="660">
        <v>17.600000000000001</v>
      </c>
      <c r="DA34" s="672"/>
      <c r="DB34" s="672"/>
      <c r="DC34" s="673"/>
      <c r="DD34" s="663">
        <v>668691</v>
      </c>
      <c r="DE34" s="658"/>
      <c r="DF34" s="658"/>
      <c r="DG34" s="658"/>
      <c r="DH34" s="658"/>
      <c r="DI34" s="658"/>
      <c r="DJ34" s="658"/>
      <c r="DK34" s="659"/>
      <c r="DL34" s="663">
        <v>487347</v>
      </c>
      <c r="DM34" s="658"/>
      <c r="DN34" s="658"/>
      <c r="DO34" s="658"/>
      <c r="DP34" s="658"/>
      <c r="DQ34" s="658"/>
      <c r="DR34" s="658"/>
      <c r="DS34" s="658"/>
      <c r="DT34" s="658"/>
      <c r="DU34" s="658"/>
      <c r="DV34" s="659"/>
      <c r="DW34" s="660">
        <v>14.4</v>
      </c>
      <c r="DX34" s="672"/>
      <c r="DY34" s="672"/>
      <c r="DZ34" s="672"/>
      <c r="EA34" s="672"/>
      <c r="EB34" s="672"/>
      <c r="EC34" s="684"/>
    </row>
    <row r="35" spans="2:133" ht="11.25" customHeight="1" x14ac:dyDescent="0.15">
      <c r="B35" s="654" t="s">
        <v>311</v>
      </c>
      <c r="C35" s="655"/>
      <c r="D35" s="655"/>
      <c r="E35" s="655"/>
      <c r="F35" s="655"/>
      <c r="G35" s="655"/>
      <c r="H35" s="655"/>
      <c r="I35" s="655"/>
      <c r="J35" s="655"/>
      <c r="K35" s="655"/>
      <c r="L35" s="655"/>
      <c r="M35" s="655"/>
      <c r="N35" s="655"/>
      <c r="O35" s="655"/>
      <c r="P35" s="655"/>
      <c r="Q35" s="656"/>
      <c r="R35" s="657">
        <v>225590</v>
      </c>
      <c r="S35" s="658"/>
      <c r="T35" s="658"/>
      <c r="U35" s="658"/>
      <c r="V35" s="658"/>
      <c r="W35" s="658"/>
      <c r="X35" s="658"/>
      <c r="Y35" s="659"/>
      <c r="Z35" s="695">
        <v>3.1</v>
      </c>
      <c r="AA35" s="695"/>
      <c r="AB35" s="695"/>
      <c r="AC35" s="695"/>
      <c r="AD35" s="696" t="s">
        <v>122</v>
      </c>
      <c r="AE35" s="696"/>
      <c r="AF35" s="696"/>
      <c r="AG35" s="696"/>
      <c r="AH35" s="696"/>
      <c r="AI35" s="696"/>
      <c r="AJ35" s="696"/>
      <c r="AK35" s="696"/>
      <c r="AL35" s="660" t="s">
        <v>122</v>
      </c>
      <c r="AM35" s="661"/>
      <c r="AN35" s="661"/>
      <c r="AO35" s="697"/>
      <c r="AP35" s="222"/>
      <c r="AQ35" s="709" t="s">
        <v>312</v>
      </c>
      <c r="AR35" s="710"/>
      <c r="AS35" s="710"/>
      <c r="AT35" s="710"/>
      <c r="AU35" s="710"/>
      <c r="AV35" s="710"/>
      <c r="AW35" s="710"/>
      <c r="AX35" s="710"/>
      <c r="AY35" s="710"/>
      <c r="AZ35" s="710"/>
      <c r="BA35" s="710"/>
      <c r="BB35" s="710"/>
      <c r="BC35" s="710"/>
      <c r="BD35" s="710"/>
      <c r="BE35" s="710"/>
      <c r="BF35" s="711"/>
      <c r="BG35" s="709" t="s">
        <v>313</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314</v>
      </c>
      <c r="CE35" s="655"/>
      <c r="CF35" s="655"/>
      <c r="CG35" s="655"/>
      <c r="CH35" s="655"/>
      <c r="CI35" s="655"/>
      <c r="CJ35" s="655"/>
      <c r="CK35" s="655"/>
      <c r="CL35" s="655"/>
      <c r="CM35" s="655"/>
      <c r="CN35" s="655"/>
      <c r="CO35" s="655"/>
      <c r="CP35" s="655"/>
      <c r="CQ35" s="656"/>
      <c r="CR35" s="657">
        <v>96720</v>
      </c>
      <c r="CS35" s="670"/>
      <c r="CT35" s="670"/>
      <c r="CU35" s="670"/>
      <c r="CV35" s="670"/>
      <c r="CW35" s="670"/>
      <c r="CX35" s="670"/>
      <c r="CY35" s="671"/>
      <c r="CZ35" s="660">
        <v>1.4</v>
      </c>
      <c r="DA35" s="672"/>
      <c r="DB35" s="672"/>
      <c r="DC35" s="673"/>
      <c r="DD35" s="663">
        <v>78095</v>
      </c>
      <c r="DE35" s="670"/>
      <c r="DF35" s="670"/>
      <c r="DG35" s="670"/>
      <c r="DH35" s="670"/>
      <c r="DI35" s="670"/>
      <c r="DJ35" s="670"/>
      <c r="DK35" s="671"/>
      <c r="DL35" s="663">
        <v>43635</v>
      </c>
      <c r="DM35" s="670"/>
      <c r="DN35" s="670"/>
      <c r="DO35" s="670"/>
      <c r="DP35" s="670"/>
      <c r="DQ35" s="670"/>
      <c r="DR35" s="670"/>
      <c r="DS35" s="670"/>
      <c r="DT35" s="670"/>
      <c r="DU35" s="670"/>
      <c r="DV35" s="671"/>
      <c r="DW35" s="660">
        <v>1.3</v>
      </c>
      <c r="DX35" s="672"/>
      <c r="DY35" s="672"/>
      <c r="DZ35" s="672"/>
      <c r="EA35" s="672"/>
      <c r="EB35" s="672"/>
      <c r="EC35" s="684"/>
    </row>
    <row r="36" spans="2:133" ht="11.25" customHeight="1" x14ac:dyDescent="0.15">
      <c r="B36" s="654" t="s">
        <v>315</v>
      </c>
      <c r="C36" s="655"/>
      <c r="D36" s="655"/>
      <c r="E36" s="655"/>
      <c r="F36" s="655"/>
      <c r="G36" s="655"/>
      <c r="H36" s="655"/>
      <c r="I36" s="655"/>
      <c r="J36" s="655"/>
      <c r="K36" s="655"/>
      <c r="L36" s="655"/>
      <c r="M36" s="655"/>
      <c r="N36" s="655"/>
      <c r="O36" s="655"/>
      <c r="P36" s="655"/>
      <c r="Q36" s="656"/>
      <c r="R36" s="657">
        <v>422068</v>
      </c>
      <c r="S36" s="658"/>
      <c r="T36" s="658"/>
      <c r="U36" s="658"/>
      <c r="V36" s="658"/>
      <c r="W36" s="658"/>
      <c r="X36" s="658"/>
      <c r="Y36" s="659"/>
      <c r="Z36" s="695">
        <v>5.8</v>
      </c>
      <c r="AA36" s="695"/>
      <c r="AB36" s="695"/>
      <c r="AC36" s="695"/>
      <c r="AD36" s="696" t="s">
        <v>122</v>
      </c>
      <c r="AE36" s="696"/>
      <c r="AF36" s="696"/>
      <c r="AG36" s="696"/>
      <c r="AH36" s="696"/>
      <c r="AI36" s="696"/>
      <c r="AJ36" s="696"/>
      <c r="AK36" s="696"/>
      <c r="AL36" s="660" t="s">
        <v>122</v>
      </c>
      <c r="AM36" s="661"/>
      <c r="AN36" s="661"/>
      <c r="AO36" s="697"/>
      <c r="AP36" s="222"/>
      <c r="AQ36" s="706" t="s">
        <v>316</v>
      </c>
      <c r="AR36" s="707"/>
      <c r="AS36" s="707"/>
      <c r="AT36" s="707"/>
      <c r="AU36" s="707"/>
      <c r="AV36" s="707"/>
      <c r="AW36" s="707"/>
      <c r="AX36" s="707"/>
      <c r="AY36" s="708"/>
      <c r="AZ36" s="712">
        <v>427184</v>
      </c>
      <c r="BA36" s="713"/>
      <c r="BB36" s="713"/>
      <c r="BC36" s="713"/>
      <c r="BD36" s="713"/>
      <c r="BE36" s="713"/>
      <c r="BF36" s="714"/>
      <c r="BG36" s="715" t="s">
        <v>317</v>
      </c>
      <c r="BH36" s="716"/>
      <c r="BI36" s="716"/>
      <c r="BJ36" s="716"/>
      <c r="BK36" s="716"/>
      <c r="BL36" s="716"/>
      <c r="BM36" s="716"/>
      <c r="BN36" s="716"/>
      <c r="BO36" s="716"/>
      <c r="BP36" s="716"/>
      <c r="BQ36" s="716"/>
      <c r="BR36" s="716"/>
      <c r="BS36" s="716"/>
      <c r="BT36" s="716"/>
      <c r="BU36" s="717"/>
      <c r="BV36" s="712">
        <v>-12803</v>
      </c>
      <c r="BW36" s="713"/>
      <c r="BX36" s="713"/>
      <c r="BY36" s="713"/>
      <c r="BZ36" s="713"/>
      <c r="CA36" s="713"/>
      <c r="CB36" s="714"/>
      <c r="CD36" s="654" t="s">
        <v>318</v>
      </c>
      <c r="CE36" s="655"/>
      <c r="CF36" s="655"/>
      <c r="CG36" s="655"/>
      <c r="CH36" s="655"/>
      <c r="CI36" s="655"/>
      <c r="CJ36" s="655"/>
      <c r="CK36" s="655"/>
      <c r="CL36" s="655"/>
      <c r="CM36" s="655"/>
      <c r="CN36" s="655"/>
      <c r="CO36" s="655"/>
      <c r="CP36" s="655"/>
      <c r="CQ36" s="656"/>
      <c r="CR36" s="657">
        <v>771430</v>
      </c>
      <c r="CS36" s="658"/>
      <c r="CT36" s="658"/>
      <c r="CU36" s="658"/>
      <c r="CV36" s="658"/>
      <c r="CW36" s="658"/>
      <c r="CX36" s="658"/>
      <c r="CY36" s="659"/>
      <c r="CZ36" s="660">
        <v>11.3</v>
      </c>
      <c r="DA36" s="672"/>
      <c r="DB36" s="672"/>
      <c r="DC36" s="673"/>
      <c r="DD36" s="663">
        <v>557635</v>
      </c>
      <c r="DE36" s="658"/>
      <c r="DF36" s="658"/>
      <c r="DG36" s="658"/>
      <c r="DH36" s="658"/>
      <c r="DI36" s="658"/>
      <c r="DJ36" s="658"/>
      <c r="DK36" s="659"/>
      <c r="DL36" s="663">
        <v>429921</v>
      </c>
      <c r="DM36" s="658"/>
      <c r="DN36" s="658"/>
      <c r="DO36" s="658"/>
      <c r="DP36" s="658"/>
      <c r="DQ36" s="658"/>
      <c r="DR36" s="658"/>
      <c r="DS36" s="658"/>
      <c r="DT36" s="658"/>
      <c r="DU36" s="658"/>
      <c r="DV36" s="659"/>
      <c r="DW36" s="660">
        <v>12.7</v>
      </c>
      <c r="DX36" s="672"/>
      <c r="DY36" s="672"/>
      <c r="DZ36" s="672"/>
      <c r="EA36" s="672"/>
      <c r="EB36" s="672"/>
      <c r="EC36" s="684"/>
    </row>
    <row r="37" spans="2:133" ht="11.25" customHeight="1" x14ac:dyDescent="0.15">
      <c r="B37" s="654" t="s">
        <v>319</v>
      </c>
      <c r="C37" s="655"/>
      <c r="D37" s="655"/>
      <c r="E37" s="655"/>
      <c r="F37" s="655"/>
      <c r="G37" s="655"/>
      <c r="H37" s="655"/>
      <c r="I37" s="655"/>
      <c r="J37" s="655"/>
      <c r="K37" s="655"/>
      <c r="L37" s="655"/>
      <c r="M37" s="655"/>
      <c r="N37" s="655"/>
      <c r="O37" s="655"/>
      <c r="P37" s="655"/>
      <c r="Q37" s="656"/>
      <c r="R37" s="657">
        <v>118160</v>
      </c>
      <c r="S37" s="658"/>
      <c r="T37" s="658"/>
      <c r="U37" s="658"/>
      <c r="V37" s="658"/>
      <c r="W37" s="658"/>
      <c r="X37" s="658"/>
      <c r="Y37" s="659"/>
      <c r="Z37" s="695">
        <v>1.6</v>
      </c>
      <c r="AA37" s="695"/>
      <c r="AB37" s="695"/>
      <c r="AC37" s="695"/>
      <c r="AD37" s="696" t="s">
        <v>122</v>
      </c>
      <c r="AE37" s="696"/>
      <c r="AF37" s="696"/>
      <c r="AG37" s="696"/>
      <c r="AH37" s="696"/>
      <c r="AI37" s="696"/>
      <c r="AJ37" s="696"/>
      <c r="AK37" s="696"/>
      <c r="AL37" s="660" t="s">
        <v>122</v>
      </c>
      <c r="AM37" s="661"/>
      <c r="AN37" s="661"/>
      <c r="AO37" s="697"/>
      <c r="AQ37" s="690" t="s">
        <v>320</v>
      </c>
      <c r="AR37" s="691"/>
      <c r="AS37" s="691"/>
      <c r="AT37" s="691"/>
      <c r="AU37" s="691"/>
      <c r="AV37" s="691"/>
      <c r="AW37" s="691"/>
      <c r="AX37" s="691"/>
      <c r="AY37" s="692"/>
      <c r="AZ37" s="657">
        <v>149916</v>
      </c>
      <c r="BA37" s="658"/>
      <c r="BB37" s="658"/>
      <c r="BC37" s="658"/>
      <c r="BD37" s="670"/>
      <c r="BE37" s="670"/>
      <c r="BF37" s="693"/>
      <c r="BG37" s="654" t="s">
        <v>321</v>
      </c>
      <c r="BH37" s="655"/>
      <c r="BI37" s="655"/>
      <c r="BJ37" s="655"/>
      <c r="BK37" s="655"/>
      <c r="BL37" s="655"/>
      <c r="BM37" s="655"/>
      <c r="BN37" s="655"/>
      <c r="BO37" s="655"/>
      <c r="BP37" s="655"/>
      <c r="BQ37" s="655"/>
      <c r="BR37" s="655"/>
      <c r="BS37" s="655"/>
      <c r="BT37" s="655"/>
      <c r="BU37" s="656"/>
      <c r="BV37" s="657">
        <v>-12803</v>
      </c>
      <c r="BW37" s="658"/>
      <c r="BX37" s="658"/>
      <c r="BY37" s="658"/>
      <c r="BZ37" s="658"/>
      <c r="CA37" s="658"/>
      <c r="CB37" s="694"/>
      <c r="CD37" s="654" t="s">
        <v>322</v>
      </c>
      <c r="CE37" s="655"/>
      <c r="CF37" s="655"/>
      <c r="CG37" s="655"/>
      <c r="CH37" s="655"/>
      <c r="CI37" s="655"/>
      <c r="CJ37" s="655"/>
      <c r="CK37" s="655"/>
      <c r="CL37" s="655"/>
      <c r="CM37" s="655"/>
      <c r="CN37" s="655"/>
      <c r="CO37" s="655"/>
      <c r="CP37" s="655"/>
      <c r="CQ37" s="656"/>
      <c r="CR37" s="657">
        <v>368061</v>
      </c>
      <c r="CS37" s="670"/>
      <c r="CT37" s="670"/>
      <c r="CU37" s="670"/>
      <c r="CV37" s="670"/>
      <c r="CW37" s="670"/>
      <c r="CX37" s="670"/>
      <c r="CY37" s="671"/>
      <c r="CZ37" s="660">
        <v>5.4</v>
      </c>
      <c r="DA37" s="672"/>
      <c r="DB37" s="672"/>
      <c r="DC37" s="673"/>
      <c r="DD37" s="663">
        <v>348361</v>
      </c>
      <c r="DE37" s="670"/>
      <c r="DF37" s="670"/>
      <c r="DG37" s="670"/>
      <c r="DH37" s="670"/>
      <c r="DI37" s="670"/>
      <c r="DJ37" s="670"/>
      <c r="DK37" s="671"/>
      <c r="DL37" s="663">
        <v>284990</v>
      </c>
      <c r="DM37" s="670"/>
      <c r="DN37" s="670"/>
      <c r="DO37" s="670"/>
      <c r="DP37" s="670"/>
      <c r="DQ37" s="670"/>
      <c r="DR37" s="670"/>
      <c r="DS37" s="670"/>
      <c r="DT37" s="670"/>
      <c r="DU37" s="670"/>
      <c r="DV37" s="671"/>
      <c r="DW37" s="660">
        <v>8.4</v>
      </c>
      <c r="DX37" s="672"/>
      <c r="DY37" s="672"/>
      <c r="DZ37" s="672"/>
      <c r="EA37" s="672"/>
      <c r="EB37" s="672"/>
      <c r="EC37" s="684"/>
    </row>
    <row r="38" spans="2:133" ht="11.25" customHeight="1" x14ac:dyDescent="0.15">
      <c r="B38" s="654" t="s">
        <v>323</v>
      </c>
      <c r="C38" s="655"/>
      <c r="D38" s="655"/>
      <c r="E38" s="655"/>
      <c r="F38" s="655"/>
      <c r="G38" s="655"/>
      <c r="H38" s="655"/>
      <c r="I38" s="655"/>
      <c r="J38" s="655"/>
      <c r="K38" s="655"/>
      <c r="L38" s="655"/>
      <c r="M38" s="655"/>
      <c r="N38" s="655"/>
      <c r="O38" s="655"/>
      <c r="P38" s="655"/>
      <c r="Q38" s="656"/>
      <c r="R38" s="657">
        <v>744400</v>
      </c>
      <c r="S38" s="658"/>
      <c r="T38" s="658"/>
      <c r="U38" s="658"/>
      <c r="V38" s="658"/>
      <c r="W38" s="658"/>
      <c r="X38" s="658"/>
      <c r="Y38" s="659"/>
      <c r="Z38" s="695">
        <v>10.199999999999999</v>
      </c>
      <c r="AA38" s="695"/>
      <c r="AB38" s="695"/>
      <c r="AC38" s="695"/>
      <c r="AD38" s="696" t="s">
        <v>122</v>
      </c>
      <c r="AE38" s="696"/>
      <c r="AF38" s="696"/>
      <c r="AG38" s="696"/>
      <c r="AH38" s="696"/>
      <c r="AI38" s="696"/>
      <c r="AJ38" s="696"/>
      <c r="AK38" s="696"/>
      <c r="AL38" s="660" t="s">
        <v>122</v>
      </c>
      <c r="AM38" s="661"/>
      <c r="AN38" s="661"/>
      <c r="AO38" s="697"/>
      <c r="AQ38" s="690" t="s">
        <v>324</v>
      </c>
      <c r="AR38" s="691"/>
      <c r="AS38" s="691"/>
      <c r="AT38" s="691"/>
      <c r="AU38" s="691"/>
      <c r="AV38" s="691"/>
      <c r="AW38" s="691"/>
      <c r="AX38" s="691"/>
      <c r="AY38" s="692"/>
      <c r="AZ38" s="657" t="s">
        <v>122</v>
      </c>
      <c r="BA38" s="658"/>
      <c r="BB38" s="658"/>
      <c r="BC38" s="658"/>
      <c r="BD38" s="670"/>
      <c r="BE38" s="670"/>
      <c r="BF38" s="693"/>
      <c r="BG38" s="654" t="s">
        <v>325</v>
      </c>
      <c r="BH38" s="655"/>
      <c r="BI38" s="655"/>
      <c r="BJ38" s="655"/>
      <c r="BK38" s="655"/>
      <c r="BL38" s="655"/>
      <c r="BM38" s="655"/>
      <c r="BN38" s="655"/>
      <c r="BO38" s="655"/>
      <c r="BP38" s="655"/>
      <c r="BQ38" s="655"/>
      <c r="BR38" s="655"/>
      <c r="BS38" s="655"/>
      <c r="BT38" s="655"/>
      <c r="BU38" s="656"/>
      <c r="BV38" s="657">
        <v>924</v>
      </c>
      <c r="BW38" s="658"/>
      <c r="BX38" s="658"/>
      <c r="BY38" s="658"/>
      <c r="BZ38" s="658"/>
      <c r="CA38" s="658"/>
      <c r="CB38" s="694"/>
      <c r="CD38" s="654" t="s">
        <v>326</v>
      </c>
      <c r="CE38" s="655"/>
      <c r="CF38" s="655"/>
      <c r="CG38" s="655"/>
      <c r="CH38" s="655"/>
      <c r="CI38" s="655"/>
      <c r="CJ38" s="655"/>
      <c r="CK38" s="655"/>
      <c r="CL38" s="655"/>
      <c r="CM38" s="655"/>
      <c r="CN38" s="655"/>
      <c r="CO38" s="655"/>
      <c r="CP38" s="655"/>
      <c r="CQ38" s="656"/>
      <c r="CR38" s="657">
        <v>427184</v>
      </c>
      <c r="CS38" s="658"/>
      <c r="CT38" s="658"/>
      <c r="CU38" s="658"/>
      <c r="CV38" s="658"/>
      <c r="CW38" s="658"/>
      <c r="CX38" s="658"/>
      <c r="CY38" s="659"/>
      <c r="CZ38" s="660">
        <v>6.3</v>
      </c>
      <c r="DA38" s="672"/>
      <c r="DB38" s="672"/>
      <c r="DC38" s="673"/>
      <c r="DD38" s="663">
        <v>372294</v>
      </c>
      <c r="DE38" s="658"/>
      <c r="DF38" s="658"/>
      <c r="DG38" s="658"/>
      <c r="DH38" s="658"/>
      <c r="DI38" s="658"/>
      <c r="DJ38" s="658"/>
      <c r="DK38" s="659"/>
      <c r="DL38" s="663">
        <v>222247</v>
      </c>
      <c r="DM38" s="658"/>
      <c r="DN38" s="658"/>
      <c r="DO38" s="658"/>
      <c r="DP38" s="658"/>
      <c r="DQ38" s="658"/>
      <c r="DR38" s="658"/>
      <c r="DS38" s="658"/>
      <c r="DT38" s="658"/>
      <c r="DU38" s="658"/>
      <c r="DV38" s="659"/>
      <c r="DW38" s="660">
        <v>6.6</v>
      </c>
      <c r="DX38" s="672"/>
      <c r="DY38" s="672"/>
      <c r="DZ38" s="672"/>
      <c r="EA38" s="672"/>
      <c r="EB38" s="672"/>
      <c r="EC38" s="684"/>
    </row>
    <row r="39" spans="2:133" ht="11.25" customHeight="1" x14ac:dyDescent="0.15">
      <c r="B39" s="654" t="s">
        <v>327</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328</v>
      </c>
      <c r="AR39" s="691"/>
      <c r="AS39" s="691"/>
      <c r="AT39" s="691"/>
      <c r="AU39" s="691"/>
      <c r="AV39" s="691"/>
      <c r="AW39" s="691"/>
      <c r="AX39" s="691"/>
      <c r="AY39" s="692"/>
      <c r="AZ39" s="657" t="s">
        <v>122</v>
      </c>
      <c r="BA39" s="658"/>
      <c r="BB39" s="658"/>
      <c r="BC39" s="658"/>
      <c r="BD39" s="670"/>
      <c r="BE39" s="670"/>
      <c r="BF39" s="693"/>
      <c r="BG39" s="654" t="s">
        <v>329</v>
      </c>
      <c r="BH39" s="655"/>
      <c r="BI39" s="655"/>
      <c r="BJ39" s="655"/>
      <c r="BK39" s="655"/>
      <c r="BL39" s="655"/>
      <c r="BM39" s="655"/>
      <c r="BN39" s="655"/>
      <c r="BO39" s="655"/>
      <c r="BP39" s="655"/>
      <c r="BQ39" s="655"/>
      <c r="BR39" s="655"/>
      <c r="BS39" s="655"/>
      <c r="BT39" s="655"/>
      <c r="BU39" s="656"/>
      <c r="BV39" s="657">
        <v>1354</v>
      </c>
      <c r="BW39" s="658"/>
      <c r="BX39" s="658"/>
      <c r="BY39" s="658"/>
      <c r="BZ39" s="658"/>
      <c r="CA39" s="658"/>
      <c r="CB39" s="694"/>
      <c r="CD39" s="654" t="s">
        <v>330</v>
      </c>
      <c r="CE39" s="655"/>
      <c r="CF39" s="655"/>
      <c r="CG39" s="655"/>
      <c r="CH39" s="655"/>
      <c r="CI39" s="655"/>
      <c r="CJ39" s="655"/>
      <c r="CK39" s="655"/>
      <c r="CL39" s="655"/>
      <c r="CM39" s="655"/>
      <c r="CN39" s="655"/>
      <c r="CO39" s="655"/>
      <c r="CP39" s="655"/>
      <c r="CQ39" s="656"/>
      <c r="CR39" s="657">
        <v>563512</v>
      </c>
      <c r="CS39" s="670"/>
      <c r="CT39" s="670"/>
      <c r="CU39" s="670"/>
      <c r="CV39" s="670"/>
      <c r="CW39" s="670"/>
      <c r="CX39" s="670"/>
      <c r="CY39" s="671"/>
      <c r="CZ39" s="660">
        <v>8.3000000000000007</v>
      </c>
      <c r="DA39" s="672"/>
      <c r="DB39" s="672"/>
      <c r="DC39" s="673"/>
      <c r="DD39" s="663">
        <v>124879</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15">
      <c r="B40" s="654" t="s">
        <v>331</v>
      </c>
      <c r="C40" s="655"/>
      <c r="D40" s="655"/>
      <c r="E40" s="655"/>
      <c r="F40" s="655"/>
      <c r="G40" s="655"/>
      <c r="H40" s="655"/>
      <c r="I40" s="655"/>
      <c r="J40" s="655"/>
      <c r="K40" s="655"/>
      <c r="L40" s="655"/>
      <c r="M40" s="655"/>
      <c r="N40" s="655"/>
      <c r="O40" s="655"/>
      <c r="P40" s="655"/>
      <c r="Q40" s="656"/>
      <c r="R40" s="657">
        <v>12900</v>
      </c>
      <c r="S40" s="658"/>
      <c r="T40" s="658"/>
      <c r="U40" s="658"/>
      <c r="V40" s="658"/>
      <c r="W40" s="658"/>
      <c r="X40" s="658"/>
      <c r="Y40" s="659"/>
      <c r="Z40" s="695">
        <v>0.2</v>
      </c>
      <c r="AA40" s="695"/>
      <c r="AB40" s="695"/>
      <c r="AC40" s="695"/>
      <c r="AD40" s="696" t="s">
        <v>122</v>
      </c>
      <c r="AE40" s="696"/>
      <c r="AF40" s="696"/>
      <c r="AG40" s="696"/>
      <c r="AH40" s="696"/>
      <c r="AI40" s="696"/>
      <c r="AJ40" s="696"/>
      <c r="AK40" s="696"/>
      <c r="AL40" s="660" t="s">
        <v>122</v>
      </c>
      <c r="AM40" s="661"/>
      <c r="AN40" s="661"/>
      <c r="AO40" s="697"/>
      <c r="AQ40" s="690" t="s">
        <v>332</v>
      </c>
      <c r="AR40" s="691"/>
      <c r="AS40" s="691"/>
      <c r="AT40" s="691"/>
      <c r="AU40" s="691"/>
      <c r="AV40" s="691"/>
      <c r="AW40" s="691"/>
      <c r="AX40" s="691"/>
      <c r="AY40" s="692"/>
      <c r="AZ40" s="657" t="s">
        <v>122</v>
      </c>
      <c r="BA40" s="658"/>
      <c r="BB40" s="658"/>
      <c r="BC40" s="658"/>
      <c r="BD40" s="670"/>
      <c r="BE40" s="670"/>
      <c r="BF40" s="693"/>
      <c r="BG40" s="698" t="s">
        <v>333</v>
      </c>
      <c r="BH40" s="699"/>
      <c r="BI40" s="699"/>
      <c r="BJ40" s="699"/>
      <c r="BK40" s="699"/>
      <c r="BL40" s="223"/>
      <c r="BM40" s="655" t="s">
        <v>334</v>
      </c>
      <c r="BN40" s="655"/>
      <c r="BO40" s="655"/>
      <c r="BP40" s="655"/>
      <c r="BQ40" s="655"/>
      <c r="BR40" s="655"/>
      <c r="BS40" s="655"/>
      <c r="BT40" s="655"/>
      <c r="BU40" s="656"/>
      <c r="BV40" s="657">
        <v>64</v>
      </c>
      <c r="BW40" s="658"/>
      <c r="BX40" s="658"/>
      <c r="BY40" s="658"/>
      <c r="BZ40" s="658"/>
      <c r="CA40" s="658"/>
      <c r="CB40" s="694"/>
      <c r="CD40" s="654" t="s">
        <v>335</v>
      </c>
      <c r="CE40" s="655"/>
      <c r="CF40" s="655"/>
      <c r="CG40" s="655"/>
      <c r="CH40" s="655"/>
      <c r="CI40" s="655"/>
      <c r="CJ40" s="655"/>
      <c r="CK40" s="655"/>
      <c r="CL40" s="655"/>
      <c r="CM40" s="655"/>
      <c r="CN40" s="655"/>
      <c r="CO40" s="655"/>
      <c r="CP40" s="655"/>
      <c r="CQ40" s="656"/>
      <c r="CR40" s="657" t="s">
        <v>122</v>
      </c>
      <c r="CS40" s="658"/>
      <c r="CT40" s="658"/>
      <c r="CU40" s="658"/>
      <c r="CV40" s="658"/>
      <c r="CW40" s="658"/>
      <c r="CX40" s="658"/>
      <c r="CY40" s="659"/>
      <c r="CZ40" s="660" t="s">
        <v>122</v>
      </c>
      <c r="DA40" s="672"/>
      <c r="DB40" s="672"/>
      <c r="DC40" s="673"/>
      <c r="DD40" s="663" t="s">
        <v>122</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15">
      <c r="B41" s="638" t="s">
        <v>336</v>
      </c>
      <c r="C41" s="639"/>
      <c r="D41" s="639"/>
      <c r="E41" s="639"/>
      <c r="F41" s="639"/>
      <c r="G41" s="639"/>
      <c r="H41" s="639"/>
      <c r="I41" s="639"/>
      <c r="J41" s="639"/>
      <c r="K41" s="639"/>
      <c r="L41" s="639"/>
      <c r="M41" s="639"/>
      <c r="N41" s="639"/>
      <c r="O41" s="639"/>
      <c r="P41" s="639"/>
      <c r="Q41" s="640"/>
      <c r="R41" s="641">
        <v>7294067</v>
      </c>
      <c r="S41" s="682"/>
      <c r="T41" s="682"/>
      <c r="U41" s="682"/>
      <c r="V41" s="682"/>
      <c r="W41" s="682"/>
      <c r="X41" s="682"/>
      <c r="Y41" s="685"/>
      <c r="Z41" s="686">
        <v>100</v>
      </c>
      <c r="AA41" s="686"/>
      <c r="AB41" s="686"/>
      <c r="AC41" s="686"/>
      <c r="AD41" s="687">
        <v>3367708</v>
      </c>
      <c r="AE41" s="687"/>
      <c r="AF41" s="687"/>
      <c r="AG41" s="687"/>
      <c r="AH41" s="687"/>
      <c r="AI41" s="687"/>
      <c r="AJ41" s="687"/>
      <c r="AK41" s="687"/>
      <c r="AL41" s="644">
        <v>100</v>
      </c>
      <c r="AM41" s="688"/>
      <c r="AN41" s="688"/>
      <c r="AO41" s="689"/>
      <c r="AQ41" s="690" t="s">
        <v>337</v>
      </c>
      <c r="AR41" s="691"/>
      <c r="AS41" s="691"/>
      <c r="AT41" s="691"/>
      <c r="AU41" s="691"/>
      <c r="AV41" s="691"/>
      <c r="AW41" s="691"/>
      <c r="AX41" s="691"/>
      <c r="AY41" s="692"/>
      <c r="AZ41" s="657">
        <v>77812</v>
      </c>
      <c r="BA41" s="658"/>
      <c r="BB41" s="658"/>
      <c r="BC41" s="658"/>
      <c r="BD41" s="670"/>
      <c r="BE41" s="670"/>
      <c r="BF41" s="693"/>
      <c r="BG41" s="698"/>
      <c r="BH41" s="699"/>
      <c r="BI41" s="699"/>
      <c r="BJ41" s="699"/>
      <c r="BK41" s="699"/>
      <c r="BL41" s="223"/>
      <c r="BM41" s="655" t="s">
        <v>338</v>
      </c>
      <c r="BN41" s="655"/>
      <c r="BO41" s="655"/>
      <c r="BP41" s="655"/>
      <c r="BQ41" s="655"/>
      <c r="BR41" s="655"/>
      <c r="BS41" s="655"/>
      <c r="BT41" s="655"/>
      <c r="BU41" s="656"/>
      <c r="BV41" s="657" t="s">
        <v>122</v>
      </c>
      <c r="BW41" s="658"/>
      <c r="BX41" s="658"/>
      <c r="BY41" s="658"/>
      <c r="BZ41" s="658"/>
      <c r="CA41" s="658"/>
      <c r="CB41" s="694"/>
      <c r="CD41" s="654" t="s">
        <v>339</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340</v>
      </c>
      <c r="AR42" s="703"/>
      <c r="AS42" s="703"/>
      <c r="AT42" s="703"/>
      <c r="AU42" s="703"/>
      <c r="AV42" s="703"/>
      <c r="AW42" s="703"/>
      <c r="AX42" s="703"/>
      <c r="AY42" s="704"/>
      <c r="AZ42" s="641">
        <v>199456</v>
      </c>
      <c r="BA42" s="682"/>
      <c r="BB42" s="682"/>
      <c r="BC42" s="682"/>
      <c r="BD42" s="642"/>
      <c r="BE42" s="642"/>
      <c r="BF42" s="705"/>
      <c r="BG42" s="700"/>
      <c r="BH42" s="701"/>
      <c r="BI42" s="701"/>
      <c r="BJ42" s="701"/>
      <c r="BK42" s="701"/>
      <c r="BL42" s="224"/>
      <c r="BM42" s="639" t="s">
        <v>341</v>
      </c>
      <c r="BN42" s="639"/>
      <c r="BO42" s="639"/>
      <c r="BP42" s="639"/>
      <c r="BQ42" s="639"/>
      <c r="BR42" s="639"/>
      <c r="BS42" s="639"/>
      <c r="BT42" s="639"/>
      <c r="BU42" s="640"/>
      <c r="BV42" s="641">
        <v>382</v>
      </c>
      <c r="BW42" s="682"/>
      <c r="BX42" s="682"/>
      <c r="BY42" s="682"/>
      <c r="BZ42" s="682"/>
      <c r="CA42" s="682"/>
      <c r="CB42" s="683"/>
      <c r="CD42" s="654" t="s">
        <v>342</v>
      </c>
      <c r="CE42" s="655"/>
      <c r="CF42" s="655"/>
      <c r="CG42" s="655"/>
      <c r="CH42" s="655"/>
      <c r="CI42" s="655"/>
      <c r="CJ42" s="655"/>
      <c r="CK42" s="655"/>
      <c r="CL42" s="655"/>
      <c r="CM42" s="655"/>
      <c r="CN42" s="655"/>
      <c r="CO42" s="655"/>
      <c r="CP42" s="655"/>
      <c r="CQ42" s="656"/>
      <c r="CR42" s="657">
        <v>1436963</v>
      </c>
      <c r="CS42" s="670"/>
      <c r="CT42" s="670"/>
      <c r="CU42" s="670"/>
      <c r="CV42" s="670"/>
      <c r="CW42" s="670"/>
      <c r="CX42" s="670"/>
      <c r="CY42" s="671"/>
      <c r="CZ42" s="660">
        <v>21.1</v>
      </c>
      <c r="DA42" s="672"/>
      <c r="DB42" s="672"/>
      <c r="DC42" s="673"/>
      <c r="DD42" s="663">
        <v>105169</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343</v>
      </c>
      <c r="CD43" s="654" t="s">
        <v>344</v>
      </c>
      <c r="CE43" s="655"/>
      <c r="CF43" s="655"/>
      <c r="CG43" s="655"/>
      <c r="CH43" s="655"/>
      <c r="CI43" s="655"/>
      <c r="CJ43" s="655"/>
      <c r="CK43" s="655"/>
      <c r="CL43" s="655"/>
      <c r="CM43" s="655"/>
      <c r="CN43" s="655"/>
      <c r="CO43" s="655"/>
      <c r="CP43" s="655"/>
      <c r="CQ43" s="656"/>
      <c r="CR43" s="657" t="s">
        <v>122</v>
      </c>
      <c r="CS43" s="670"/>
      <c r="CT43" s="670"/>
      <c r="CU43" s="670"/>
      <c r="CV43" s="670"/>
      <c r="CW43" s="670"/>
      <c r="CX43" s="670"/>
      <c r="CY43" s="671"/>
      <c r="CZ43" s="660" t="s">
        <v>122</v>
      </c>
      <c r="DA43" s="672"/>
      <c r="DB43" s="672"/>
      <c r="DC43" s="673"/>
      <c r="DD43" s="663" t="s">
        <v>122</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345</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293</v>
      </c>
      <c r="CE44" s="677"/>
      <c r="CF44" s="654" t="s">
        <v>346</v>
      </c>
      <c r="CG44" s="655"/>
      <c r="CH44" s="655"/>
      <c r="CI44" s="655"/>
      <c r="CJ44" s="655"/>
      <c r="CK44" s="655"/>
      <c r="CL44" s="655"/>
      <c r="CM44" s="655"/>
      <c r="CN44" s="655"/>
      <c r="CO44" s="655"/>
      <c r="CP44" s="655"/>
      <c r="CQ44" s="656"/>
      <c r="CR44" s="657">
        <v>1430292</v>
      </c>
      <c r="CS44" s="658"/>
      <c r="CT44" s="658"/>
      <c r="CU44" s="658"/>
      <c r="CV44" s="658"/>
      <c r="CW44" s="658"/>
      <c r="CX44" s="658"/>
      <c r="CY44" s="659"/>
      <c r="CZ44" s="660">
        <v>21</v>
      </c>
      <c r="DA44" s="661"/>
      <c r="DB44" s="661"/>
      <c r="DC44" s="662"/>
      <c r="DD44" s="663">
        <v>105169</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347</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348</v>
      </c>
      <c r="CG45" s="655"/>
      <c r="CH45" s="655"/>
      <c r="CI45" s="655"/>
      <c r="CJ45" s="655"/>
      <c r="CK45" s="655"/>
      <c r="CL45" s="655"/>
      <c r="CM45" s="655"/>
      <c r="CN45" s="655"/>
      <c r="CO45" s="655"/>
      <c r="CP45" s="655"/>
      <c r="CQ45" s="656"/>
      <c r="CR45" s="657">
        <v>1186451</v>
      </c>
      <c r="CS45" s="670"/>
      <c r="CT45" s="670"/>
      <c r="CU45" s="670"/>
      <c r="CV45" s="670"/>
      <c r="CW45" s="670"/>
      <c r="CX45" s="670"/>
      <c r="CY45" s="671"/>
      <c r="CZ45" s="660">
        <v>17.5</v>
      </c>
      <c r="DA45" s="672"/>
      <c r="DB45" s="672"/>
      <c r="DC45" s="673"/>
      <c r="DD45" s="663">
        <v>66741</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349</v>
      </c>
      <c r="CG46" s="655"/>
      <c r="CH46" s="655"/>
      <c r="CI46" s="655"/>
      <c r="CJ46" s="655"/>
      <c r="CK46" s="655"/>
      <c r="CL46" s="655"/>
      <c r="CM46" s="655"/>
      <c r="CN46" s="655"/>
      <c r="CO46" s="655"/>
      <c r="CP46" s="655"/>
      <c r="CQ46" s="656"/>
      <c r="CR46" s="657">
        <v>243841</v>
      </c>
      <c r="CS46" s="658"/>
      <c r="CT46" s="658"/>
      <c r="CU46" s="658"/>
      <c r="CV46" s="658"/>
      <c r="CW46" s="658"/>
      <c r="CX46" s="658"/>
      <c r="CY46" s="659"/>
      <c r="CZ46" s="660">
        <v>3.6</v>
      </c>
      <c r="DA46" s="661"/>
      <c r="DB46" s="661"/>
      <c r="DC46" s="662"/>
      <c r="DD46" s="663">
        <v>38428</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350</v>
      </c>
      <c r="CG47" s="655"/>
      <c r="CH47" s="655"/>
      <c r="CI47" s="655"/>
      <c r="CJ47" s="655"/>
      <c r="CK47" s="655"/>
      <c r="CL47" s="655"/>
      <c r="CM47" s="655"/>
      <c r="CN47" s="655"/>
      <c r="CO47" s="655"/>
      <c r="CP47" s="655"/>
      <c r="CQ47" s="656"/>
      <c r="CR47" s="657">
        <v>6671</v>
      </c>
      <c r="CS47" s="670"/>
      <c r="CT47" s="670"/>
      <c r="CU47" s="670"/>
      <c r="CV47" s="670"/>
      <c r="CW47" s="670"/>
      <c r="CX47" s="670"/>
      <c r="CY47" s="671"/>
      <c r="CZ47" s="660">
        <v>0.1</v>
      </c>
      <c r="DA47" s="672"/>
      <c r="DB47" s="672"/>
      <c r="DC47" s="673"/>
      <c r="DD47" s="663" t="s">
        <v>122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351</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352</v>
      </c>
      <c r="CE49" s="639"/>
      <c r="CF49" s="639"/>
      <c r="CG49" s="639"/>
      <c r="CH49" s="639"/>
      <c r="CI49" s="639"/>
      <c r="CJ49" s="639"/>
      <c r="CK49" s="639"/>
      <c r="CL49" s="639"/>
      <c r="CM49" s="639"/>
      <c r="CN49" s="639"/>
      <c r="CO49" s="639"/>
      <c r="CP49" s="639"/>
      <c r="CQ49" s="640"/>
      <c r="CR49" s="641">
        <v>6797536</v>
      </c>
      <c r="CS49" s="642"/>
      <c r="CT49" s="642"/>
      <c r="CU49" s="642"/>
      <c r="CV49" s="642"/>
      <c r="CW49" s="642"/>
      <c r="CX49" s="642"/>
      <c r="CY49" s="643"/>
      <c r="CZ49" s="644">
        <v>100</v>
      </c>
      <c r="DA49" s="645"/>
      <c r="DB49" s="645"/>
      <c r="DC49" s="646"/>
      <c r="DD49" s="647">
        <v>3761960</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R/kKkQT06zJCYuU+sFAOpTKkGRupxL+7ZYWSoSgmNIRCr5sHBY+C+T7cRkQSX3KmNU/6NDBB611FJhz+B+GrBw==" saltValue="1ObO1Bcs6X8j467UqpqGn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0" zoomScaleNormal="6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353</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354</v>
      </c>
      <c r="DK2" s="1128"/>
      <c r="DL2" s="1128"/>
      <c r="DM2" s="1128"/>
      <c r="DN2" s="1128"/>
      <c r="DO2" s="1129"/>
      <c r="DP2" s="228"/>
      <c r="DQ2" s="1127" t="s">
        <v>355</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356</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357</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358</v>
      </c>
      <c r="B5" s="1032"/>
      <c r="C5" s="1032"/>
      <c r="D5" s="1032"/>
      <c r="E5" s="1032"/>
      <c r="F5" s="1032"/>
      <c r="G5" s="1032"/>
      <c r="H5" s="1032"/>
      <c r="I5" s="1032"/>
      <c r="J5" s="1032"/>
      <c r="K5" s="1032"/>
      <c r="L5" s="1032"/>
      <c r="M5" s="1032"/>
      <c r="N5" s="1032"/>
      <c r="O5" s="1032"/>
      <c r="P5" s="1033"/>
      <c r="Q5" s="1037" t="s">
        <v>359</v>
      </c>
      <c r="R5" s="1038"/>
      <c r="S5" s="1038"/>
      <c r="T5" s="1038"/>
      <c r="U5" s="1039"/>
      <c r="V5" s="1037" t="s">
        <v>360</v>
      </c>
      <c r="W5" s="1038"/>
      <c r="X5" s="1038"/>
      <c r="Y5" s="1038"/>
      <c r="Z5" s="1039"/>
      <c r="AA5" s="1037" t="s">
        <v>361</v>
      </c>
      <c r="AB5" s="1038"/>
      <c r="AC5" s="1038"/>
      <c r="AD5" s="1038"/>
      <c r="AE5" s="1038"/>
      <c r="AF5" s="1130" t="s">
        <v>362</v>
      </c>
      <c r="AG5" s="1038"/>
      <c r="AH5" s="1038"/>
      <c r="AI5" s="1038"/>
      <c r="AJ5" s="1051"/>
      <c r="AK5" s="1038" t="s">
        <v>363</v>
      </c>
      <c r="AL5" s="1038"/>
      <c r="AM5" s="1038"/>
      <c r="AN5" s="1038"/>
      <c r="AO5" s="1039"/>
      <c r="AP5" s="1037" t="s">
        <v>364</v>
      </c>
      <c r="AQ5" s="1038"/>
      <c r="AR5" s="1038"/>
      <c r="AS5" s="1038"/>
      <c r="AT5" s="1039"/>
      <c r="AU5" s="1037" t="s">
        <v>365</v>
      </c>
      <c r="AV5" s="1038"/>
      <c r="AW5" s="1038"/>
      <c r="AX5" s="1038"/>
      <c r="AY5" s="1051"/>
      <c r="AZ5" s="232"/>
      <c r="BA5" s="232"/>
      <c r="BB5" s="232"/>
      <c r="BC5" s="232"/>
      <c r="BD5" s="232"/>
      <c r="BE5" s="233"/>
      <c r="BF5" s="233"/>
      <c r="BG5" s="233"/>
      <c r="BH5" s="233"/>
      <c r="BI5" s="233"/>
      <c r="BJ5" s="233"/>
      <c r="BK5" s="233"/>
      <c r="BL5" s="233"/>
      <c r="BM5" s="233"/>
      <c r="BN5" s="233"/>
      <c r="BO5" s="233"/>
      <c r="BP5" s="233"/>
      <c r="BQ5" s="1031" t="s">
        <v>366</v>
      </c>
      <c r="BR5" s="1032"/>
      <c r="BS5" s="1032"/>
      <c r="BT5" s="1032"/>
      <c r="BU5" s="1032"/>
      <c r="BV5" s="1032"/>
      <c r="BW5" s="1032"/>
      <c r="BX5" s="1032"/>
      <c r="BY5" s="1032"/>
      <c r="BZ5" s="1032"/>
      <c r="CA5" s="1032"/>
      <c r="CB5" s="1032"/>
      <c r="CC5" s="1032"/>
      <c r="CD5" s="1032"/>
      <c r="CE5" s="1032"/>
      <c r="CF5" s="1032"/>
      <c r="CG5" s="1033"/>
      <c r="CH5" s="1037" t="s">
        <v>367</v>
      </c>
      <c r="CI5" s="1038"/>
      <c r="CJ5" s="1038"/>
      <c r="CK5" s="1038"/>
      <c r="CL5" s="1039"/>
      <c r="CM5" s="1037" t="s">
        <v>368</v>
      </c>
      <c r="CN5" s="1038"/>
      <c r="CO5" s="1038"/>
      <c r="CP5" s="1038"/>
      <c r="CQ5" s="1039"/>
      <c r="CR5" s="1037" t="s">
        <v>369</v>
      </c>
      <c r="CS5" s="1038"/>
      <c r="CT5" s="1038"/>
      <c r="CU5" s="1038"/>
      <c r="CV5" s="1039"/>
      <c r="CW5" s="1037" t="s">
        <v>370</v>
      </c>
      <c r="CX5" s="1038"/>
      <c r="CY5" s="1038"/>
      <c r="CZ5" s="1038"/>
      <c r="DA5" s="1039"/>
      <c r="DB5" s="1037" t="s">
        <v>371</v>
      </c>
      <c r="DC5" s="1038"/>
      <c r="DD5" s="1038"/>
      <c r="DE5" s="1038"/>
      <c r="DF5" s="1039"/>
      <c r="DG5" s="1120" t="s">
        <v>372</v>
      </c>
      <c r="DH5" s="1121"/>
      <c r="DI5" s="1121"/>
      <c r="DJ5" s="1121"/>
      <c r="DK5" s="1122"/>
      <c r="DL5" s="1120" t="s">
        <v>373</v>
      </c>
      <c r="DM5" s="1121"/>
      <c r="DN5" s="1121"/>
      <c r="DO5" s="1121"/>
      <c r="DP5" s="1122"/>
      <c r="DQ5" s="1037" t="s">
        <v>374</v>
      </c>
      <c r="DR5" s="1038"/>
      <c r="DS5" s="1038"/>
      <c r="DT5" s="1038"/>
      <c r="DU5" s="1039"/>
      <c r="DV5" s="1037" t="s">
        <v>365</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375</v>
      </c>
      <c r="C7" s="1084"/>
      <c r="D7" s="1084"/>
      <c r="E7" s="1084"/>
      <c r="F7" s="1084"/>
      <c r="G7" s="1084"/>
      <c r="H7" s="1084"/>
      <c r="I7" s="1084"/>
      <c r="J7" s="1084"/>
      <c r="K7" s="1084"/>
      <c r="L7" s="1084"/>
      <c r="M7" s="1084"/>
      <c r="N7" s="1084"/>
      <c r="O7" s="1084"/>
      <c r="P7" s="1085"/>
      <c r="Q7" s="1138"/>
      <c r="R7" s="1139"/>
      <c r="S7" s="1139"/>
      <c r="T7" s="1139"/>
      <c r="U7" s="1139"/>
      <c r="V7" s="1139"/>
      <c r="W7" s="1139"/>
      <c r="X7" s="1139"/>
      <c r="Y7" s="1139"/>
      <c r="Z7" s="1139"/>
      <c r="AA7" s="1139"/>
      <c r="AB7" s="1139"/>
      <c r="AC7" s="1139"/>
      <c r="AD7" s="1139"/>
      <c r="AE7" s="1140"/>
      <c r="AF7" s="1141">
        <v>389</v>
      </c>
      <c r="AG7" s="1142"/>
      <c r="AH7" s="1142"/>
      <c r="AI7" s="1142"/>
      <c r="AJ7" s="1143"/>
      <c r="AK7" s="1144"/>
      <c r="AL7" s="1145"/>
      <c r="AM7" s="1145"/>
      <c r="AN7" s="1145"/>
      <c r="AO7" s="1145"/>
      <c r="AP7" s="1145"/>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c r="BT7" s="1136"/>
      <c r="BU7" s="1136"/>
      <c r="BV7" s="1136"/>
      <c r="BW7" s="1136"/>
      <c r="BX7" s="1136"/>
      <c r="BY7" s="1136"/>
      <c r="BZ7" s="1136"/>
      <c r="CA7" s="1136"/>
      <c r="CB7" s="1136"/>
      <c r="CC7" s="1136"/>
      <c r="CD7" s="1136"/>
      <c r="CE7" s="1136"/>
      <c r="CF7" s="1136"/>
      <c r="CG7" s="1148"/>
      <c r="CH7" s="1132"/>
      <c r="CI7" s="1133"/>
      <c r="CJ7" s="1133"/>
      <c r="CK7" s="1133"/>
      <c r="CL7" s="1134"/>
      <c r="CM7" s="1132"/>
      <c r="CN7" s="1133"/>
      <c r="CO7" s="1133"/>
      <c r="CP7" s="1133"/>
      <c r="CQ7" s="1134"/>
      <c r="CR7" s="1132"/>
      <c r="CS7" s="1133"/>
      <c r="CT7" s="1133"/>
      <c r="CU7" s="1133"/>
      <c r="CV7" s="1134"/>
      <c r="CW7" s="1132"/>
      <c r="CX7" s="1133"/>
      <c r="CY7" s="1133"/>
      <c r="CZ7" s="1133"/>
      <c r="DA7" s="1134"/>
      <c r="DB7" s="1132"/>
      <c r="DC7" s="1133"/>
      <c r="DD7" s="1133"/>
      <c r="DE7" s="1133"/>
      <c r="DF7" s="1134"/>
      <c r="DG7" s="1132"/>
      <c r="DH7" s="1133"/>
      <c r="DI7" s="1133"/>
      <c r="DJ7" s="1133"/>
      <c r="DK7" s="1134"/>
      <c r="DL7" s="1132"/>
      <c r="DM7" s="1133"/>
      <c r="DN7" s="1133"/>
      <c r="DO7" s="1133"/>
      <c r="DP7" s="1134"/>
      <c r="DQ7" s="1132"/>
      <c r="DR7" s="1133"/>
      <c r="DS7" s="1133"/>
      <c r="DT7" s="1133"/>
      <c r="DU7" s="1134"/>
      <c r="DV7" s="1135"/>
      <c r="DW7" s="1136"/>
      <c r="DX7" s="1136"/>
      <c r="DY7" s="1136"/>
      <c r="DZ7" s="1137"/>
      <c r="EA7" s="234"/>
    </row>
    <row r="8" spans="1:131" s="235" customFormat="1" ht="26.25" customHeight="1" x14ac:dyDescent="0.15">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376</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377</v>
      </c>
      <c r="B23" s="973" t="s">
        <v>378</v>
      </c>
      <c r="C23" s="974"/>
      <c r="D23" s="974"/>
      <c r="E23" s="974"/>
      <c r="F23" s="974"/>
      <c r="G23" s="974"/>
      <c r="H23" s="974"/>
      <c r="I23" s="974"/>
      <c r="J23" s="974"/>
      <c r="K23" s="974"/>
      <c r="L23" s="974"/>
      <c r="M23" s="974"/>
      <c r="N23" s="974"/>
      <c r="O23" s="974"/>
      <c r="P23" s="984"/>
      <c r="Q23" s="1103"/>
      <c r="R23" s="1097"/>
      <c r="S23" s="1097"/>
      <c r="T23" s="1097"/>
      <c r="U23" s="1097"/>
      <c r="V23" s="1097"/>
      <c r="W23" s="1097"/>
      <c r="X23" s="1097"/>
      <c r="Y23" s="1097"/>
      <c r="Z23" s="1097"/>
      <c r="AA23" s="1097"/>
      <c r="AB23" s="1097"/>
      <c r="AC23" s="1097"/>
      <c r="AD23" s="1097"/>
      <c r="AE23" s="1104"/>
      <c r="AF23" s="1105">
        <v>389</v>
      </c>
      <c r="AG23" s="1097"/>
      <c r="AH23" s="1097"/>
      <c r="AI23" s="1097"/>
      <c r="AJ23" s="1106"/>
      <c r="AK23" s="1107"/>
      <c r="AL23" s="1108"/>
      <c r="AM23" s="1108"/>
      <c r="AN23" s="1108"/>
      <c r="AO23" s="1108"/>
      <c r="AP23" s="1097"/>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379</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380</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358</v>
      </c>
      <c r="B26" s="1032"/>
      <c r="C26" s="1032"/>
      <c r="D26" s="1032"/>
      <c r="E26" s="1032"/>
      <c r="F26" s="1032"/>
      <c r="G26" s="1032"/>
      <c r="H26" s="1032"/>
      <c r="I26" s="1032"/>
      <c r="J26" s="1032"/>
      <c r="K26" s="1032"/>
      <c r="L26" s="1032"/>
      <c r="M26" s="1032"/>
      <c r="N26" s="1032"/>
      <c r="O26" s="1032"/>
      <c r="P26" s="1033"/>
      <c r="Q26" s="1037" t="s">
        <v>381</v>
      </c>
      <c r="R26" s="1038"/>
      <c r="S26" s="1038"/>
      <c r="T26" s="1038"/>
      <c r="U26" s="1039"/>
      <c r="V26" s="1037" t="s">
        <v>382</v>
      </c>
      <c r="W26" s="1038"/>
      <c r="X26" s="1038"/>
      <c r="Y26" s="1038"/>
      <c r="Z26" s="1039"/>
      <c r="AA26" s="1037" t="s">
        <v>383</v>
      </c>
      <c r="AB26" s="1038"/>
      <c r="AC26" s="1038"/>
      <c r="AD26" s="1038"/>
      <c r="AE26" s="1038"/>
      <c r="AF26" s="1091" t="s">
        <v>384</v>
      </c>
      <c r="AG26" s="1044"/>
      <c r="AH26" s="1044"/>
      <c r="AI26" s="1044"/>
      <c r="AJ26" s="1092"/>
      <c r="AK26" s="1038" t="s">
        <v>385</v>
      </c>
      <c r="AL26" s="1038"/>
      <c r="AM26" s="1038"/>
      <c r="AN26" s="1038"/>
      <c r="AO26" s="1039"/>
      <c r="AP26" s="1037" t="s">
        <v>386</v>
      </c>
      <c r="AQ26" s="1038"/>
      <c r="AR26" s="1038"/>
      <c r="AS26" s="1038"/>
      <c r="AT26" s="1039"/>
      <c r="AU26" s="1037" t="s">
        <v>387</v>
      </c>
      <c r="AV26" s="1038"/>
      <c r="AW26" s="1038"/>
      <c r="AX26" s="1038"/>
      <c r="AY26" s="1039"/>
      <c r="AZ26" s="1037" t="s">
        <v>388</v>
      </c>
      <c r="BA26" s="1038"/>
      <c r="BB26" s="1038"/>
      <c r="BC26" s="1038"/>
      <c r="BD26" s="1039"/>
      <c r="BE26" s="1037" t="s">
        <v>365</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389</v>
      </c>
      <c r="C28" s="1084"/>
      <c r="D28" s="1084"/>
      <c r="E28" s="1084"/>
      <c r="F28" s="1084"/>
      <c r="G28" s="1084"/>
      <c r="H28" s="1084"/>
      <c r="I28" s="1084"/>
      <c r="J28" s="1084"/>
      <c r="K28" s="1084"/>
      <c r="L28" s="1084"/>
      <c r="M28" s="1084"/>
      <c r="N28" s="1084"/>
      <c r="O28" s="1084"/>
      <c r="P28" s="1085"/>
      <c r="Q28" s="1086"/>
      <c r="R28" s="1087"/>
      <c r="S28" s="1087"/>
      <c r="T28" s="1087"/>
      <c r="U28" s="1087"/>
      <c r="V28" s="1087"/>
      <c r="W28" s="1087"/>
      <c r="X28" s="1087"/>
      <c r="Y28" s="1087"/>
      <c r="Z28" s="1087"/>
      <c r="AA28" s="1087"/>
      <c r="AB28" s="1087"/>
      <c r="AC28" s="1087"/>
      <c r="AD28" s="1087"/>
      <c r="AE28" s="1088"/>
      <c r="AF28" s="1089">
        <v>-13</v>
      </c>
      <c r="AG28" s="1087"/>
      <c r="AH28" s="1087"/>
      <c r="AI28" s="1087"/>
      <c r="AJ28" s="1090"/>
      <c r="AK28" s="1078"/>
      <c r="AL28" s="1079"/>
      <c r="AM28" s="1079"/>
      <c r="AN28" s="1079"/>
      <c r="AO28" s="1079"/>
      <c r="AP28" s="1079"/>
      <c r="AQ28" s="1079"/>
      <c r="AR28" s="1079"/>
      <c r="AS28" s="1079"/>
      <c r="AT28" s="1079"/>
      <c r="AU28" s="1079"/>
      <c r="AV28" s="1079"/>
      <c r="AW28" s="1079"/>
      <c r="AX28" s="1079"/>
      <c r="AY28" s="1079"/>
      <c r="AZ28" s="1080"/>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390</v>
      </c>
      <c r="C29" s="1067"/>
      <c r="D29" s="1067"/>
      <c r="E29" s="1067"/>
      <c r="F29" s="1067"/>
      <c r="G29" s="1067"/>
      <c r="H29" s="1067"/>
      <c r="I29" s="1067"/>
      <c r="J29" s="1067"/>
      <c r="K29" s="1067"/>
      <c r="L29" s="1067"/>
      <c r="M29" s="1067"/>
      <c r="N29" s="1067"/>
      <c r="O29" s="1067"/>
      <c r="P29" s="1068"/>
      <c r="Q29" s="1074"/>
      <c r="R29" s="1075"/>
      <c r="S29" s="1075"/>
      <c r="T29" s="1075"/>
      <c r="U29" s="1075"/>
      <c r="V29" s="1075"/>
      <c r="W29" s="1075"/>
      <c r="X29" s="1075"/>
      <c r="Y29" s="1075"/>
      <c r="Z29" s="1075"/>
      <c r="AA29" s="1075"/>
      <c r="AB29" s="1075"/>
      <c r="AC29" s="1075"/>
      <c r="AD29" s="1075"/>
      <c r="AE29" s="1076"/>
      <c r="AF29" s="1071">
        <v>3</v>
      </c>
      <c r="AG29" s="1072"/>
      <c r="AH29" s="1072"/>
      <c r="AI29" s="1072"/>
      <c r="AJ29" s="1073"/>
      <c r="AK29" s="1016"/>
      <c r="AL29" s="1007"/>
      <c r="AM29" s="1007"/>
      <c r="AN29" s="1007"/>
      <c r="AO29" s="1007"/>
      <c r="AP29" s="1007"/>
      <c r="AQ29" s="1007"/>
      <c r="AR29" s="1007"/>
      <c r="AS29" s="1007"/>
      <c r="AT29" s="1007"/>
      <c r="AU29" s="1007"/>
      <c r="AV29" s="1007"/>
      <c r="AW29" s="1007"/>
      <c r="AX29" s="1007"/>
      <c r="AY29" s="1007"/>
      <c r="AZ29" s="1077"/>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391</v>
      </c>
      <c r="C30" s="1067"/>
      <c r="D30" s="1067"/>
      <c r="E30" s="1067"/>
      <c r="F30" s="1067"/>
      <c r="G30" s="1067"/>
      <c r="H30" s="1067"/>
      <c r="I30" s="1067"/>
      <c r="J30" s="1067"/>
      <c r="K30" s="1067"/>
      <c r="L30" s="1067"/>
      <c r="M30" s="1067"/>
      <c r="N30" s="1067"/>
      <c r="O30" s="1067"/>
      <c r="P30" s="1068"/>
      <c r="Q30" s="1074"/>
      <c r="R30" s="1075"/>
      <c r="S30" s="1075"/>
      <c r="T30" s="1075"/>
      <c r="U30" s="1075"/>
      <c r="V30" s="1075"/>
      <c r="W30" s="1075"/>
      <c r="X30" s="1075"/>
      <c r="Y30" s="1075"/>
      <c r="Z30" s="1075"/>
      <c r="AA30" s="1075"/>
      <c r="AB30" s="1075"/>
      <c r="AC30" s="1075"/>
      <c r="AD30" s="1075"/>
      <c r="AE30" s="1076"/>
      <c r="AF30" s="1071">
        <v>11</v>
      </c>
      <c r="AG30" s="1072"/>
      <c r="AH30" s="1072"/>
      <c r="AI30" s="1072"/>
      <c r="AJ30" s="1073"/>
      <c r="AK30" s="1016"/>
      <c r="AL30" s="1007"/>
      <c r="AM30" s="1007"/>
      <c r="AN30" s="1007"/>
      <c r="AO30" s="1007"/>
      <c r="AP30" s="1007"/>
      <c r="AQ30" s="1007"/>
      <c r="AR30" s="1007"/>
      <c r="AS30" s="1007"/>
      <c r="AT30" s="1007"/>
      <c r="AU30" s="1007"/>
      <c r="AV30" s="1007"/>
      <c r="AW30" s="1007"/>
      <c r="AX30" s="1007"/>
      <c r="AY30" s="1007"/>
      <c r="AZ30" s="1077"/>
      <c r="BA30" s="1077"/>
      <c r="BB30" s="1077"/>
      <c r="BC30" s="1077"/>
      <c r="BD30" s="1077"/>
      <c r="BE30" s="1008" t="s">
        <v>392</v>
      </c>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c r="C31" s="1067"/>
      <c r="D31" s="1067"/>
      <c r="E31" s="1067"/>
      <c r="F31" s="1067"/>
      <c r="G31" s="1067"/>
      <c r="H31" s="1067"/>
      <c r="I31" s="1067"/>
      <c r="J31" s="1067"/>
      <c r="K31" s="1067"/>
      <c r="L31" s="1067"/>
      <c r="M31" s="1067"/>
      <c r="N31" s="1067"/>
      <c r="O31" s="1067"/>
      <c r="P31" s="1068"/>
      <c r="Q31" s="1074"/>
      <c r="R31" s="1075"/>
      <c r="S31" s="1075"/>
      <c r="T31" s="1075"/>
      <c r="U31" s="1075"/>
      <c r="V31" s="1075"/>
      <c r="W31" s="1075"/>
      <c r="X31" s="1075"/>
      <c r="Y31" s="1075"/>
      <c r="Z31" s="1075"/>
      <c r="AA31" s="1075"/>
      <c r="AB31" s="1075"/>
      <c r="AC31" s="1075"/>
      <c r="AD31" s="1075"/>
      <c r="AE31" s="1076"/>
      <c r="AF31" s="1071"/>
      <c r="AG31" s="1072"/>
      <c r="AH31" s="1072"/>
      <c r="AI31" s="1072"/>
      <c r="AJ31" s="1073"/>
      <c r="AK31" s="1016"/>
      <c r="AL31" s="1007"/>
      <c r="AM31" s="1007"/>
      <c r="AN31" s="1007"/>
      <c r="AO31" s="1007"/>
      <c r="AP31" s="1007"/>
      <c r="AQ31" s="1007"/>
      <c r="AR31" s="1007"/>
      <c r="AS31" s="1007"/>
      <c r="AT31" s="1007"/>
      <c r="AU31" s="1007"/>
      <c r="AV31" s="1007"/>
      <c r="AW31" s="1007"/>
      <c r="AX31" s="1007"/>
      <c r="AY31" s="1007"/>
      <c r="AZ31" s="1077"/>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c r="C32" s="1067"/>
      <c r="D32" s="1067"/>
      <c r="E32" s="1067"/>
      <c r="F32" s="1067"/>
      <c r="G32" s="1067"/>
      <c r="H32" s="1067"/>
      <c r="I32" s="1067"/>
      <c r="J32" s="1067"/>
      <c r="K32" s="1067"/>
      <c r="L32" s="1067"/>
      <c r="M32" s="1067"/>
      <c r="N32" s="1067"/>
      <c r="O32" s="1067"/>
      <c r="P32" s="1068"/>
      <c r="Q32" s="1074"/>
      <c r="R32" s="1075"/>
      <c r="S32" s="1075"/>
      <c r="T32" s="1075"/>
      <c r="U32" s="1075"/>
      <c r="V32" s="1075"/>
      <c r="W32" s="1075"/>
      <c r="X32" s="1075"/>
      <c r="Y32" s="1075"/>
      <c r="Z32" s="1075"/>
      <c r="AA32" s="1075"/>
      <c r="AB32" s="1075"/>
      <c r="AC32" s="1075"/>
      <c r="AD32" s="1075"/>
      <c r="AE32" s="1076"/>
      <c r="AF32" s="1071"/>
      <c r="AG32" s="1072"/>
      <c r="AH32" s="1072"/>
      <c r="AI32" s="1072"/>
      <c r="AJ32" s="1073"/>
      <c r="AK32" s="1016"/>
      <c r="AL32" s="1007"/>
      <c r="AM32" s="1007"/>
      <c r="AN32" s="1007"/>
      <c r="AO32" s="1007"/>
      <c r="AP32" s="1007"/>
      <c r="AQ32" s="1007"/>
      <c r="AR32" s="1007"/>
      <c r="AS32" s="1007"/>
      <c r="AT32" s="1007"/>
      <c r="AU32" s="1007"/>
      <c r="AV32" s="1007"/>
      <c r="AW32" s="1007"/>
      <c r="AX32" s="1007"/>
      <c r="AY32" s="1007"/>
      <c r="AZ32" s="1077"/>
      <c r="BA32" s="1077"/>
      <c r="BB32" s="1077"/>
      <c r="BC32" s="1077"/>
      <c r="BD32" s="1077"/>
      <c r="BE32" s="1008"/>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393</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377</v>
      </c>
      <c r="B63" s="973" t="s">
        <v>394</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2</v>
      </c>
      <c r="AG63" s="995"/>
      <c r="AH63" s="995"/>
      <c r="AI63" s="995"/>
      <c r="AJ63" s="1058"/>
      <c r="AK63" s="1059"/>
      <c r="AL63" s="999"/>
      <c r="AM63" s="999"/>
      <c r="AN63" s="999"/>
      <c r="AO63" s="999"/>
      <c r="AP63" s="995"/>
      <c r="AQ63" s="995"/>
      <c r="AR63" s="995"/>
      <c r="AS63" s="995"/>
      <c r="AT63" s="995"/>
      <c r="AU63" s="995"/>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395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396</v>
      </c>
      <c r="B66" s="1032"/>
      <c r="C66" s="1032"/>
      <c r="D66" s="1032"/>
      <c r="E66" s="1032"/>
      <c r="F66" s="1032"/>
      <c r="G66" s="1032"/>
      <c r="H66" s="1032"/>
      <c r="I66" s="1032"/>
      <c r="J66" s="1032"/>
      <c r="K66" s="1032"/>
      <c r="L66" s="1032"/>
      <c r="M66" s="1032"/>
      <c r="N66" s="1032"/>
      <c r="O66" s="1032"/>
      <c r="P66" s="1033"/>
      <c r="Q66" s="1037" t="s">
        <v>381</v>
      </c>
      <c r="R66" s="1038"/>
      <c r="S66" s="1038"/>
      <c r="T66" s="1038"/>
      <c r="U66" s="1039"/>
      <c r="V66" s="1037" t="s">
        <v>382</v>
      </c>
      <c r="W66" s="1038"/>
      <c r="X66" s="1038"/>
      <c r="Y66" s="1038"/>
      <c r="Z66" s="1039"/>
      <c r="AA66" s="1037" t="s">
        <v>383</v>
      </c>
      <c r="AB66" s="1038"/>
      <c r="AC66" s="1038"/>
      <c r="AD66" s="1038"/>
      <c r="AE66" s="1039"/>
      <c r="AF66" s="1043" t="s">
        <v>384</v>
      </c>
      <c r="AG66" s="1044"/>
      <c r="AH66" s="1044"/>
      <c r="AI66" s="1044"/>
      <c r="AJ66" s="1045"/>
      <c r="AK66" s="1037" t="s">
        <v>385</v>
      </c>
      <c r="AL66" s="1032"/>
      <c r="AM66" s="1032"/>
      <c r="AN66" s="1032"/>
      <c r="AO66" s="1033"/>
      <c r="AP66" s="1037" t="s">
        <v>386</v>
      </c>
      <c r="AQ66" s="1038"/>
      <c r="AR66" s="1038"/>
      <c r="AS66" s="1038"/>
      <c r="AT66" s="1039"/>
      <c r="AU66" s="1037" t="s">
        <v>397</v>
      </c>
      <c r="AV66" s="1038"/>
      <c r="AW66" s="1038"/>
      <c r="AX66" s="1038"/>
      <c r="AY66" s="1039"/>
      <c r="AZ66" s="1037" t="s">
        <v>365</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c r="C68" s="1022"/>
      <c r="D68" s="1022"/>
      <c r="E68" s="1022"/>
      <c r="F68" s="1022"/>
      <c r="G68" s="1022"/>
      <c r="H68" s="1022"/>
      <c r="I68" s="1022"/>
      <c r="J68" s="1022"/>
      <c r="K68" s="1022"/>
      <c r="L68" s="1022"/>
      <c r="M68" s="1022"/>
      <c r="N68" s="1022"/>
      <c r="O68" s="1022"/>
      <c r="P68" s="1023"/>
      <c r="Q68" s="1024"/>
      <c r="R68" s="1018"/>
      <c r="S68" s="1018"/>
      <c r="T68" s="1018"/>
      <c r="U68" s="1018"/>
      <c r="V68" s="1018"/>
      <c r="W68" s="1018"/>
      <c r="X68" s="1018"/>
      <c r="Y68" s="1018"/>
      <c r="Z68" s="1018"/>
      <c r="AA68" s="1018"/>
      <c r="AB68" s="1018"/>
      <c r="AC68" s="1018"/>
      <c r="AD68" s="1018"/>
      <c r="AE68" s="1018"/>
      <c r="AF68" s="1018"/>
      <c r="AG68" s="1018"/>
      <c r="AH68" s="1018"/>
      <c r="AI68" s="1018"/>
      <c r="AJ68" s="1018"/>
      <c r="AK68" s="1018"/>
      <c r="AL68" s="1018"/>
      <c r="AM68" s="1018"/>
      <c r="AN68" s="1018"/>
      <c r="AO68" s="1018"/>
      <c r="AP68" s="1018"/>
      <c r="AQ68" s="1018"/>
      <c r="AR68" s="1018"/>
      <c r="AS68" s="1018"/>
      <c r="AT68" s="1018"/>
      <c r="AU68" s="1018"/>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c r="C69" s="1011"/>
      <c r="D69" s="1011"/>
      <c r="E69" s="1011"/>
      <c r="F69" s="1011"/>
      <c r="G69" s="1011"/>
      <c r="H69" s="1011"/>
      <c r="I69" s="1011"/>
      <c r="J69" s="1011"/>
      <c r="K69" s="1011"/>
      <c r="L69" s="1011"/>
      <c r="M69" s="1011"/>
      <c r="N69" s="1011"/>
      <c r="O69" s="1011"/>
      <c r="P69" s="1012"/>
      <c r="Q69" s="1013"/>
      <c r="R69" s="1007"/>
      <c r="S69" s="1007"/>
      <c r="T69" s="1007"/>
      <c r="U69" s="1007"/>
      <c r="V69" s="1007"/>
      <c r="W69" s="1007"/>
      <c r="X69" s="1007"/>
      <c r="Y69" s="1007"/>
      <c r="Z69" s="1007"/>
      <c r="AA69" s="1007"/>
      <c r="AB69" s="1007"/>
      <c r="AC69" s="1007"/>
      <c r="AD69" s="1007"/>
      <c r="AE69" s="1007"/>
      <c r="AF69" s="1007"/>
      <c r="AG69" s="1007"/>
      <c r="AH69" s="1007"/>
      <c r="AI69" s="1007"/>
      <c r="AJ69" s="1007"/>
      <c r="AK69" s="1007"/>
      <c r="AL69" s="1007"/>
      <c r="AM69" s="1007"/>
      <c r="AN69" s="1007"/>
      <c r="AO69" s="1007"/>
      <c r="AP69" s="1007"/>
      <c r="AQ69" s="1007"/>
      <c r="AR69" s="1007"/>
      <c r="AS69" s="1007"/>
      <c r="AT69" s="1007"/>
      <c r="AU69" s="1007"/>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c r="C70" s="1011"/>
      <c r="D70" s="1011"/>
      <c r="E70" s="1011"/>
      <c r="F70" s="1011"/>
      <c r="G70" s="1011"/>
      <c r="H70" s="1011"/>
      <c r="I70" s="1011"/>
      <c r="J70" s="1011"/>
      <c r="K70" s="1011"/>
      <c r="L70" s="1011"/>
      <c r="M70" s="1011"/>
      <c r="N70" s="1011"/>
      <c r="O70" s="1011"/>
      <c r="P70" s="1012"/>
      <c r="Q70" s="1013"/>
      <c r="R70" s="1007"/>
      <c r="S70" s="1007"/>
      <c r="T70" s="1007"/>
      <c r="U70" s="1007"/>
      <c r="V70" s="1007"/>
      <c r="W70" s="1007"/>
      <c r="X70" s="1007"/>
      <c r="Y70" s="1007"/>
      <c r="Z70" s="1007"/>
      <c r="AA70" s="1007"/>
      <c r="AB70" s="1007"/>
      <c r="AC70" s="1007"/>
      <c r="AD70" s="1007"/>
      <c r="AE70" s="1007"/>
      <c r="AF70" s="1007"/>
      <c r="AG70" s="1007"/>
      <c r="AH70" s="1007"/>
      <c r="AI70" s="1007"/>
      <c r="AJ70" s="1007"/>
      <c r="AK70" s="1007"/>
      <c r="AL70" s="1007"/>
      <c r="AM70" s="1007"/>
      <c r="AN70" s="1007"/>
      <c r="AO70" s="1007"/>
      <c r="AP70" s="1007"/>
      <c r="AQ70" s="1007"/>
      <c r="AR70" s="1007"/>
      <c r="AS70" s="1007"/>
      <c r="AT70" s="1007"/>
      <c r="AU70" s="1007"/>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c r="C71" s="1011"/>
      <c r="D71" s="1011"/>
      <c r="E71" s="1011"/>
      <c r="F71" s="1011"/>
      <c r="G71" s="1011"/>
      <c r="H71" s="1011"/>
      <c r="I71" s="1011"/>
      <c r="J71" s="1011"/>
      <c r="K71" s="1011"/>
      <c r="L71" s="1011"/>
      <c r="M71" s="1011"/>
      <c r="N71" s="1011"/>
      <c r="O71" s="1011"/>
      <c r="P71" s="1012"/>
      <c r="Q71" s="1013"/>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c r="C72" s="1011"/>
      <c r="D72" s="1011"/>
      <c r="E72" s="1011"/>
      <c r="F72" s="1011"/>
      <c r="G72" s="1011"/>
      <c r="H72" s="1011"/>
      <c r="I72" s="1011"/>
      <c r="J72" s="1011"/>
      <c r="K72" s="1011"/>
      <c r="L72" s="1011"/>
      <c r="M72" s="1011"/>
      <c r="N72" s="1011"/>
      <c r="O72" s="1011"/>
      <c r="P72" s="1012"/>
      <c r="Q72" s="1013"/>
      <c r="R72" s="1007"/>
      <c r="S72" s="1007"/>
      <c r="T72" s="1007"/>
      <c r="U72" s="1007"/>
      <c r="V72" s="1007"/>
      <c r="W72" s="1007"/>
      <c r="X72" s="1007"/>
      <c r="Y72" s="1007"/>
      <c r="Z72" s="1007"/>
      <c r="AA72" s="1007"/>
      <c r="AB72" s="1007"/>
      <c r="AC72" s="1007"/>
      <c r="AD72" s="1007"/>
      <c r="AE72" s="1007"/>
      <c r="AF72" s="1007"/>
      <c r="AG72" s="1007"/>
      <c r="AH72" s="1007"/>
      <c r="AI72" s="1007"/>
      <c r="AJ72" s="1007"/>
      <c r="AK72" s="1007"/>
      <c r="AL72" s="1007"/>
      <c r="AM72" s="1007"/>
      <c r="AN72" s="1007"/>
      <c r="AO72" s="1007"/>
      <c r="AP72" s="1007"/>
      <c r="AQ72" s="1007"/>
      <c r="AR72" s="1007"/>
      <c r="AS72" s="1007"/>
      <c r="AT72" s="1007"/>
      <c r="AU72" s="1007"/>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377</v>
      </c>
      <c r="B88" s="973" t="s">
        <v>398</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c r="AG88" s="995"/>
      <c r="AH88" s="995"/>
      <c r="AI88" s="995"/>
      <c r="AJ88" s="995"/>
      <c r="AK88" s="999"/>
      <c r="AL88" s="999"/>
      <c r="AM88" s="999"/>
      <c r="AN88" s="999"/>
      <c r="AO88" s="999"/>
      <c r="AP88" s="995"/>
      <c r="AQ88" s="995"/>
      <c r="AR88" s="995"/>
      <c r="AS88" s="995"/>
      <c r="AT88" s="995"/>
      <c r="AU88" s="995"/>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73" t="s">
        <v>399</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400</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401</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404</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405</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406</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407</v>
      </c>
      <c r="AB109" s="932"/>
      <c r="AC109" s="932"/>
      <c r="AD109" s="932"/>
      <c r="AE109" s="933"/>
      <c r="AF109" s="934" t="s">
        <v>408</v>
      </c>
      <c r="AG109" s="932"/>
      <c r="AH109" s="932"/>
      <c r="AI109" s="932"/>
      <c r="AJ109" s="933"/>
      <c r="AK109" s="934" t="s">
        <v>295</v>
      </c>
      <c r="AL109" s="932"/>
      <c r="AM109" s="932"/>
      <c r="AN109" s="932"/>
      <c r="AO109" s="933"/>
      <c r="AP109" s="934" t="s">
        <v>409</v>
      </c>
      <c r="AQ109" s="932"/>
      <c r="AR109" s="932"/>
      <c r="AS109" s="932"/>
      <c r="AT109" s="965"/>
      <c r="AU109" s="931" t="s">
        <v>406</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407</v>
      </c>
      <c r="BR109" s="932"/>
      <c r="BS109" s="932"/>
      <c r="BT109" s="932"/>
      <c r="BU109" s="933"/>
      <c r="BV109" s="934" t="s">
        <v>408</v>
      </c>
      <c r="BW109" s="932"/>
      <c r="BX109" s="932"/>
      <c r="BY109" s="932"/>
      <c r="BZ109" s="933"/>
      <c r="CA109" s="934" t="s">
        <v>295</v>
      </c>
      <c r="CB109" s="932"/>
      <c r="CC109" s="932"/>
      <c r="CD109" s="932"/>
      <c r="CE109" s="933"/>
      <c r="CF109" s="972" t="s">
        <v>409</v>
      </c>
      <c r="CG109" s="972"/>
      <c r="CH109" s="972"/>
      <c r="CI109" s="972"/>
      <c r="CJ109" s="972"/>
      <c r="CK109" s="934" t="s">
        <v>410</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407</v>
      </c>
      <c r="DH109" s="932"/>
      <c r="DI109" s="932"/>
      <c r="DJ109" s="932"/>
      <c r="DK109" s="933"/>
      <c r="DL109" s="934" t="s">
        <v>408</v>
      </c>
      <c r="DM109" s="932"/>
      <c r="DN109" s="932"/>
      <c r="DO109" s="932"/>
      <c r="DP109" s="933"/>
      <c r="DQ109" s="934" t="s">
        <v>295</v>
      </c>
      <c r="DR109" s="932"/>
      <c r="DS109" s="932"/>
      <c r="DT109" s="932"/>
      <c r="DU109" s="933"/>
      <c r="DV109" s="934" t="s">
        <v>409</v>
      </c>
      <c r="DW109" s="932"/>
      <c r="DX109" s="932"/>
      <c r="DY109" s="932"/>
      <c r="DZ109" s="965"/>
    </row>
    <row r="110" spans="1:131" s="230" customFormat="1" ht="26.25" customHeight="1" x14ac:dyDescent="0.15">
      <c r="A110" s="843" t="s">
        <v>411</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656316</v>
      </c>
      <c r="AB110" s="925"/>
      <c r="AC110" s="925"/>
      <c r="AD110" s="925"/>
      <c r="AE110" s="926"/>
      <c r="AF110" s="927">
        <v>715807</v>
      </c>
      <c r="AG110" s="925"/>
      <c r="AH110" s="925"/>
      <c r="AI110" s="925"/>
      <c r="AJ110" s="926"/>
      <c r="AK110" s="927">
        <v>682558</v>
      </c>
      <c r="AL110" s="925"/>
      <c r="AM110" s="925"/>
      <c r="AN110" s="925"/>
      <c r="AO110" s="926"/>
      <c r="AP110" s="928">
        <v>24.5</v>
      </c>
      <c r="AQ110" s="929"/>
      <c r="AR110" s="929"/>
      <c r="AS110" s="929"/>
      <c r="AT110" s="930"/>
      <c r="AU110" s="966" t="s">
        <v>69</v>
      </c>
      <c r="AV110" s="967"/>
      <c r="AW110" s="967"/>
      <c r="AX110" s="967"/>
      <c r="AY110" s="967"/>
      <c r="AZ110" s="896" t="s">
        <v>412</v>
      </c>
      <c r="BA110" s="844"/>
      <c r="BB110" s="844"/>
      <c r="BC110" s="844"/>
      <c r="BD110" s="844"/>
      <c r="BE110" s="844"/>
      <c r="BF110" s="844"/>
      <c r="BG110" s="844"/>
      <c r="BH110" s="844"/>
      <c r="BI110" s="844"/>
      <c r="BJ110" s="844"/>
      <c r="BK110" s="844"/>
      <c r="BL110" s="844"/>
      <c r="BM110" s="844"/>
      <c r="BN110" s="844"/>
      <c r="BO110" s="844"/>
      <c r="BP110" s="845"/>
      <c r="BQ110" s="897">
        <v>6220890</v>
      </c>
      <c r="BR110" s="878"/>
      <c r="BS110" s="878"/>
      <c r="BT110" s="878"/>
      <c r="BU110" s="878"/>
      <c r="BV110" s="878">
        <v>5843874</v>
      </c>
      <c r="BW110" s="878"/>
      <c r="BX110" s="878"/>
      <c r="BY110" s="878"/>
      <c r="BZ110" s="878"/>
      <c r="CA110" s="878">
        <v>5917627</v>
      </c>
      <c r="CB110" s="878"/>
      <c r="CC110" s="878"/>
      <c r="CD110" s="878"/>
      <c r="CE110" s="878"/>
      <c r="CF110" s="902">
        <v>212.7</v>
      </c>
      <c r="CG110" s="903"/>
      <c r="CH110" s="903"/>
      <c r="CI110" s="903"/>
      <c r="CJ110" s="903"/>
      <c r="CK110" s="962" t="s">
        <v>413</v>
      </c>
      <c r="CL110" s="855"/>
      <c r="CM110" s="896" t="s">
        <v>414</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15">
      <c r="A111" s="810" t="s">
        <v>415</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416</v>
      </c>
      <c r="BA111" s="788"/>
      <c r="BB111" s="788"/>
      <c r="BC111" s="788"/>
      <c r="BD111" s="788"/>
      <c r="BE111" s="788"/>
      <c r="BF111" s="788"/>
      <c r="BG111" s="788"/>
      <c r="BH111" s="788"/>
      <c r="BI111" s="788"/>
      <c r="BJ111" s="788"/>
      <c r="BK111" s="788"/>
      <c r="BL111" s="788"/>
      <c r="BM111" s="788"/>
      <c r="BN111" s="788"/>
      <c r="BO111" s="788"/>
      <c r="BP111" s="789"/>
      <c r="BQ111" s="852" t="s">
        <v>122</v>
      </c>
      <c r="BR111" s="853"/>
      <c r="BS111" s="853"/>
      <c r="BT111" s="853"/>
      <c r="BU111" s="853"/>
      <c r="BV111" s="853" t="s">
        <v>122</v>
      </c>
      <c r="BW111" s="853"/>
      <c r="BX111" s="853"/>
      <c r="BY111" s="853"/>
      <c r="BZ111" s="853"/>
      <c r="CA111" s="853" t="s">
        <v>122</v>
      </c>
      <c r="CB111" s="853"/>
      <c r="CC111" s="853"/>
      <c r="CD111" s="853"/>
      <c r="CE111" s="853"/>
      <c r="CF111" s="911" t="s">
        <v>122</v>
      </c>
      <c r="CG111" s="912"/>
      <c r="CH111" s="912"/>
      <c r="CI111" s="912"/>
      <c r="CJ111" s="912"/>
      <c r="CK111" s="963"/>
      <c r="CL111" s="857"/>
      <c r="CM111" s="851" t="s">
        <v>417</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15">
      <c r="A112" s="948" t="s">
        <v>418</v>
      </c>
      <c r="B112" s="949"/>
      <c r="C112" s="788" t="s">
        <v>419</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420</v>
      </c>
      <c r="BA112" s="788"/>
      <c r="BB112" s="788"/>
      <c r="BC112" s="788"/>
      <c r="BD112" s="788"/>
      <c r="BE112" s="788"/>
      <c r="BF112" s="788"/>
      <c r="BG112" s="788"/>
      <c r="BH112" s="788"/>
      <c r="BI112" s="788"/>
      <c r="BJ112" s="788"/>
      <c r="BK112" s="788"/>
      <c r="BL112" s="788"/>
      <c r="BM112" s="788"/>
      <c r="BN112" s="788"/>
      <c r="BO112" s="788"/>
      <c r="BP112" s="789"/>
      <c r="BQ112" s="852">
        <v>383706</v>
      </c>
      <c r="BR112" s="853"/>
      <c r="BS112" s="853"/>
      <c r="BT112" s="853"/>
      <c r="BU112" s="853"/>
      <c r="BV112" s="853">
        <v>372851</v>
      </c>
      <c r="BW112" s="853"/>
      <c r="BX112" s="853"/>
      <c r="BY112" s="853"/>
      <c r="BZ112" s="853"/>
      <c r="CA112" s="853">
        <v>403708</v>
      </c>
      <c r="CB112" s="853"/>
      <c r="CC112" s="853"/>
      <c r="CD112" s="853"/>
      <c r="CE112" s="853"/>
      <c r="CF112" s="911">
        <v>14.5</v>
      </c>
      <c r="CG112" s="912"/>
      <c r="CH112" s="912"/>
      <c r="CI112" s="912"/>
      <c r="CJ112" s="912"/>
      <c r="CK112" s="963"/>
      <c r="CL112" s="857"/>
      <c r="CM112" s="851" t="s">
        <v>421</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15">
      <c r="A113" s="950"/>
      <c r="B113" s="951"/>
      <c r="C113" s="788" t="s">
        <v>422</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41483</v>
      </c>
      <c r="AB113" s="955"/>
      <c r="AC113" s="955"/>
      <c r="AD113" s="955"/>
      <c r="AE113" s="956"/>
      <c r="AF113" s="957">
        <v>42737</v>
      </c>
      <c r="AG113" s="955"/>
      <c r="AH113" s="955"/>
      <c r="AI113" s="955"/>
      <c r="AJ113" s="956"/>
      <c r="AK113" s="957">
        <v>57529</v>
      </c>
      <c r="AL113" s="955"/>
      <c r="AM113" s="955"/>
      <c r="AN113" s="955"/>
      <c r="AO113" s="956"/>
      <c r="AP113" s="958">
        <v>2.1</v>
      </c>
      <c r="AQ113" s="959"/>
      <c r="AR113" s="959"/>
      <c r="AS113" s="959"/>
      <c r="AT113" s="960"/>
      <c r="AU113" s="968"/>
      <c r="AV113" s="969"/>
      <c r="AW113" s="969"/>
      <c r="AX113" s="969"/>
      <c r="AY113" s="969"/>
      <c r="AZ113" s="851" t="s">
        <v>423</v>
      </c>
      <c r="BA113" s="788"/>
      <c r="BB113" s="788"/>
      <c r="BC113" s="788"/>
      <c r="BD113" s="788"/>
      <c r="BE113" s="788"/>
      <c r="BF113" s="788"/>
      <c r="BG113" s="788"/>
      <c r="BH113" s="788"/>
      <c r="BI113" s="788"/>
      <c r="BJ113" s="788"/>
      <c r="BK113" s="788"/>
      <c r="BL113" s="788"/>
      <c r="BM113" s="788"/>
      <c r="BN113" s="788"/>
      <c r="BO113" s="788"/>
      <c r="BP113" s="789"/>
      <c r="BQ113" s="852">
        <v>192800</v>
      </c>
      <c r="BR113" s="853"/>
      <c r="BS113" s="853"/>
      <c r="BT113" s="853"/>
      <c r="BU113" s="853"/>
      <c r="BV113" s="853">
        <v>162304</v>
      </c>
      <c r="BW113" s="853"/>
      <c r="BX113" s="853"/>
      <c r="BY113" s="853"/>
      <c r="BZ113" s="853"/>
      <c r="CA113" s="853">
        <v>131262</v>
      </c>
      <c r="CB113" s="853"/>
      <c r="CC113" s="853"/>
      <c r="CD113" s="853"/>
      <c r="CE113" s="853"/>
      <c r="CF113" s="911">
        <v>4.7</v>
      </c>
      <c r="CG113" s="912"/>
      <c r="CH113" s="912"/>
      <c r="CI113" s="912"/>
      <c r="CJ113" s="912"/>
      <c r="CK113" s="963"/>
      <c r="CL113" s="857"/>
      <c r="CM113" s="851" t="s">
        <v>424</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15">
      <c r="A114" s="950"/>
      <c r="B114" s="951"/>
      <c r="C114" s="788" t="s">
        <v>425</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22467</v>
      </c>
      <c r="AB114" s="816"/>
      <c r="AC114" s="816"/>
      <c r="AD114" s="816"/>
      <c r="AE114" s="817"/>
      <c r="AF114" s="818">
        <v>21963</v>
      </c>
      <c r="AG114" s="816"/>
      <c r="AH114" s="816"/>
      <c r="AI114" s="816"/>
      <c r="AJ114" s="817"/>
      <c r="AK114" s="818">
        <v>22073</v>
      </c>
      <c r="AL114" s="816"/>
      <c r="AM114" s="816"/>
      <c r="AN114" s="816"/>
      <c r="AO114" s="817"/>
      <c r="AP114" s="860">
        <v>0.8</v>
      </c>
      <c r="AQ114" s="861"/>
      <c r="AR114" s="861"/>
      <c r="AS114" s="861"/>
      <c r="AT114" s="862"/>
      <c r="AU114" s="968"/>
      <c r="AV114" s="969"/>
      <c r="AW114" s="969"/>
      <c r="AX114" s="969"/>
      <c r="AY114" s="969"/>
      <c r="AZ114" s="851" t="s">
        <v>426</v>
      </c>
      <c r="BA114" s="788"/>
      <c r="BB114" s="788"/>
      <c r="BC114" s="788"/>
      <c r="BD114" s="788"/>
      <c r="BE114" s="788"/>
      <c r="BF114" s="788"/>
      <c r="BG114" s="788"/>
      <c r="BH114" s="788"/>
      <c r="BI114" s="788"/>
      <c r="BJ114" s="788"/>
      <c r="BK114" s="788"/>
      <c r="BL114" s="788"/>
      <c r="BM114" s="788"/>
      <c r="BN114" s="788"/>
      <c r="BO114" s="788"/>
      <c r="BP114" s="789"/>
      <c r="BQ114" s="852" t="s">
        <v>122</v>
      </c>
      <c r="BR114" s="853"/>
      <c r="BS114" s="853"/>
      <c r="BT114" s="853"/>
      <c r="BU114" s="853"/>
      <c r="BV114" s="853" t="s">
        <v>122</v>
      </c>
      <c r="BW114" s="853"/>
      <c r="BX114" s="853"/>
      <c r="BY114" s="853"/>
      <c r="BZ114" s="853"/>
      <c r="CA114" s="853" t="s">
        <v>122</v>
      </c>
      <c r="CB114" s="853"/>
      <c r="CC114" s="853"/>
      <c r="CD114" s="853"/>
      <c r="CE114" s="853"/>
      <c r="CF114" s="911" t="s">
        <v>122</v>
      </c>
      <c r="CG114" s="912"/>
      <c r="CH114" s="912"/>
      <c r="CI114" s="912"/>
      <c r="CJ114" s="912"/>
      <c r="CK114" s="963"/>
      <c r="CL114" s="857"/>
      <c r="CM114" s="851" t="s">
        <v>427</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15">
      <c r="A115" s="950"/>
      <c r="B115" s="951"/>
      <c r="C115" s="788" t="s">
        <v>428</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122</v>
      </c>
      <c r="AB115" s="955"/>
      <c r="AC115" s="955"/>
      <c r="AD115" s="955"/>
      <c r="AE115" s="956"/>
      <c r="AF115" s="957" t="s">
        <v>122</v>
      </c>
      <c r="AG115" s="955"/>
      <c r="AH115" s="955"/>
      <c r="AI115" s="955"/>
      <c r="AJ115" s="956"/>
      <c r="AK115" s="957" t="s">
        <v>122</v>
      </c>
      <c r="AL115" s="955"/>
      <c r="AM115" s="955"/>
      <c r="AN115" s="955"/>
      <c r="AO115" s="956"/>
      <c r="AP115" s="958" t="s">
        <v>122</v>
      </c>
      <c r="AQ115" s="959"/>
      <c r="AR115" s="959"/>
      <c r="AS115" s="959"/>
      <c r="AT115" s="960"/>
      <c r="AU115" s="968"/>
      <c r="AV115" s="969"/>
      <c r="AW115" s="969"/>
      <c r="AX115" s="969"/>
      <c r="AY115" s="969"/>
      <c r="AZ115" s="851" t="s">
        <v>429</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430</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15">
      <c r="A116" s="952"/>
      <c r="B116" s="953"/>
      <c r="C116" s="875" t="s">
        <v>431</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432</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433</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15">
      <c r="A117" s="931" t="s">
        <v>178</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434</v>
      </c>
      <c r="Z117" s="933"/>
      <c r="AA117" s="938">
        <v>720266</v>
      </c>
      <c r="AB117" s="939"/>
      <c r="AC117" s="939"/>
      <c r="AD117" s="939"/>
      <c r="AE117" s="940"/>
      <c r="AF117" s="941">
        <v>780507</v>
      </c>
      <c r="AG117" s="939"/>
      <c r="AH117" s="939"/>
      <c r="AI117" s="939"/>
      <c r="AJ117" s="940"/>
      <c r="AK117" s="941">
        <v>762160</v>
      </c>
      <c r="AL117" s="939"/>
      <c r="AM117" s="939"/>
      <c r="AN117" s="939"/>
      <c r="AO117" s="940"/>
      <c r="AP117" s="942"/>
      <c r="AQ117" s="943"/>
      <c r="AR117" s="943"/>
      <c r="AS117" s="943"/>
      <c r="AT117" s="944"/>
      <c r="AU117" s="968"/>
      <c r="AV117" s="969"/>
      <c r="AW117" s="969"/>
      <c r="AX117" s="969"/>
      <c r="AY117" s="969"/>
      <c r="AZ117" s="899" t="s">
        <v>435</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436</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15">
      <c r="A118" s="931" t="s">
        <v>410</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407</v>
      </c>
      <c r="AB118" s="932"/>
      <c r="AC118" s="932"/>
      <c r="AD118" s="932"/>
      <c r="AE118" s="933"/>
      <c r="AF118" s="934" t="s">
        <v>408</v>
      </c>
      <c r="AG118" s="932"/>
      <c r="AH118" s="932"/>
      <c r="AI118" s="932"/>
      <c r="AJ118" s="933"/>
      <c r="AK118" s="934" t="s">
        <v>295</v>
      </c>
      <c r="AL118" s="932"/>
      <c r="AM118" s="932"/>
      <c r="AN118" s="932"/>
      <c r="AO118" s="933"/>
      <c r="AP118" s="935" t="s">
        <v>409</v>
      </c>
      <c r="AQ118" s="936"/>
      <c r="AR118" s="936"/>
      <c r="AS118" s="936"/>
      <c r="AT118" s="937"/>
      <c r="AU118" s="968"/>
      <c r="AV118" s="969"/>
      <c r="AW118" s="969"/>
      <c r="AX118" s="969"/>
      <c r="AY118" s="969"/>
      <c r="AZ118" s="874" t="s">
        <v>437</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438</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15">
      <c r="A119" s="854" t="s">
        <v>413</v>
      </c>
      <c r="B119" s="855"/>
      <c r="C119" s="896" t="s">
        <v>414</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178</v>
      </c>
      <c r="BA119" s="251"/>
      <c r="BB119" s="251"/>
      <c r="BC119" s="251"/>
      <c r="BD119" s="251"/>
      <c r="BE119" s="251"/>
      <c r="BF119" s="251"/>
      <c r="BG119" s="251"/>
      <c r="BH119" s="251"/>
      <c r="BI119" s="251"/>
      <c r="BJ119" s="251"/>
      <c r="BK119" s="251"/>
      <c r="BL119" s="251"/>
      <c r="BM119" s="251"/>
      <c r="BN119" s="251"/>
      <c r="BO119" s="913" t="s">
        <v>439</v>
      </c>
      <c r="BP119" s="914"/>
      <c r="BQ119" s="915">
        <v>6797396</v>
      </c>
      <c r="BR119" s="881"/>
      <c r="BS119" s="881"/>
      <c r="BT119" s="881"/>
      <c r="BU119" s="881"/>
      <c r="BV119" s="881">
        <v>6379029</v>
      </c>
      <c r="BW119" s="881"/>
      <c r="BX119" s="881"/>
      <c r="BY119" s="881"/>
      <c r="BZ119" s="881"/>
      <c r="CA119" s="881">
        <v>6452597</v>
      </c>
      <c r="CB119" s="881"/>
      <c r="CC119" s="881"/>
      <c r="CD119" s="881"/>
      <c r="CE119" s="881"/>
      <c r="CF119" s="784"/>
      <c r="CG119" s="785"/>
      <c r="CH119" s="785"/>
      <c r="CI119" s="785"/>
      <c r="CJ119" s="870"/>
      <c r="CK119" s="964"/>
      <c r="CL119" s="859"/>
      <c r="CM119" s="874" t="s">
        <v>440</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15">
      <c r="A120" s="856"/>
      <c r="B120" s="857"/>
      <c r="C120" s="851" t="s">
        <v>417</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441</v>
      </c>
      <c r="AV120" s="917"/>
      <c r="AW120" s="917"/>
      <c r="AX120" s="917"/>
      <c r="AY120" s="918"/>
      <c r="AZ120" s="896" t="s">
        <v>442</v>
      </c>
      <c r="BA120" s="844"/>
      <c r="BB120" s="844"/>
      <c r="BC120" s="844"/>
      <c r="BD120" s="844"/>
      <c r="BE120" s="844"/>
      <c r="BF120" s="844"/>
      <c r="BG120" s="844"/>
      <c r="BH120" s="844"/>
      <c r="BI120" s="844"/>
      <c r="BJ120" s="844"/>
      <c r="BK120" s="844"/>
      <c r="BL120" s="844"/>
      <c r="BM120" s="844"/>
      <c r="BN120" s="844"/>
      <c r="BO120" s="844"/>
      <c r="BP120" s="845"/>
      <c r="BQ120" s="897">
        <v>2000307</v>
      </c>
      <c r="BR120" s="878"/>
      <c r="BS120" s="878"/>
      <c r="BT120" s="878"/>
      <c r="BU120" s="878"/>
      <c r="BV120" s="878">
        <v>2299811</v>
      </c>
      <c r="BW120" s="878"/>
      <c r="BX120" s="878"/>
      <c r="BY120" s="878"/>
      <c r="BZ120" s="878"/>
      <c r="CA120" s="878">
        <v>2650470</v>
      </c>
      <c r="CB120" s="878"/>
      <c r="CC120" s="878"/>
      <c r="CD120" s="878"/>
      <c r="CE120" s="878"/>
      <c r="CF120" s="902">
        <v>95.3</v>
      </c>
      <c r="CG120" s="903"/>
      <c r="CH120" s="903"/>
      <c r="CI120" s="903"/>
      <c r="CJ120" s="903"/>
      <c r="CK120" s="904" t="s">
        <v>443</v>
      </c>
      <c r="CL120" s="888"/>
      <c r="CM120" s="888"/>
      <c r="CN120" s="888"/>
      <c r="CO120" s="889"/>
      <c r="CP120" s="908" t="s">
        <v>391</v>
      </c>
      <c r="CQ120" s="909"/>
      <c r="CR120" s="909"/>
      <c r="CS120" s="909"/>
      <c r="CT120" s="909"/>
      <c r="CU120" s="909"/>
      <c r="CV120" s="909"/>
      <c r="CW120" s="909"/>
      <c r="CX120" s="909"/>
      <c r="CY120" s="909"/>
      <c r="CZ120" s="909"/>
      <c r="DA120" s="909"/>
      <c r="DB120" s="909"/>
      <c r="DC120" s="909"/>
      <c r="DD120" s="909"/>
      <c r="DE120" s="909"/>
      <c r="DF120" s="910"/>
      <c r="DG120" s="897">
        <v>383706</v>
      </c>
      <c r="DH120" s="878"/>
      <c r="DI120" s="878"/>
      <c r="DJ120" s="878"/>
      <c r="DK120" s="878"/>
      <c r="DL120" s="878">
        <v>372851</v>
      </c>
      <c r="DM120" s="878"/>
      <c r="DN120" s="878"/>
      <c r="DO120" s="878"/>
      <c r="DP120" s="878"/>
      <c r="DQ120" s="878">
        <v>403708</v>
      </c>
      <c r="DR120" s="878"/>
      <c r="DS120" s="878"/>
      <c r="DT120" s="878"/>
      <c r="DU120" s="878"/>
      <c r="DV120" s="879">
        <v>14.5</v>
      </c>
      <c r="DW120" s="879"/>
      <c r="DX120" s="879"/>
      <c r="DY120" s="879"/>
      <c r="DZ120" s="880"/>
    </row>
    <row r="121" spans="1:130" s="230" customFormat="1" ht="26.25" customHeight="1" x14ac:dyDescent="0.15">
      <c r="A121" s="856"/>
      <c r="B121" s="857"/>
      <c r="C121" s="899" t="s">
        <v>444</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445</v>
      </c>
      <c r="BA121" s="788"/>
      <c r="BB121" s="788"/>
      <c r="BC121" s="788"/>
      <c r="BD121" s="788"/>
      <c r="BE121" s="788"/>
      <c r="BF121" s="788"/>
      <c r="BG121" s="788"/>
      <c r="BH121" s="788"/>
      <c r="BI121" s="788"/>
      <c r="BJ121" s="788"/>
      <c r="BK121" s="788"/>
      <c r="BL121" s="788"/>
      <c r="BM121" s="788"/>
      <c r="BN121" s="788"/>
      <c r="BO121" s="788"/>
      <c r="BP121" s="789"/>
      <c r="BQ121" s="852">
        <v>348822</v>
      </c>
      <c r="BR121" s="853"/>
      <c r="BS121" s="853"/>
      <c r="BT121" s="853"/>
      <c r="BU121" s="853"/>
      <c r="BV121" s="853">
        <v>315618</v>
      </c>
      <c r="BW121" s="853"/>
      <c r="BX121" s="853"/>
      <c r="BY121" s="853"/>
      <c r="BZ121" s="853"/>
      <c r="CA121" s="853">
        <v>291796</v>
      </c>
      <c r="CB121" s="853"/>
      <c r="CC121" s="853"/>
      <c r="CD121" s="853"/>
      <c r="CE121" s="853"/>
      <c r="CF121" s="911">
        <v>10.5</v>
      </c>
      <c r="CG121" s="912"/>
      <c r="CH121" s="912"/>
      <c r="CI121" s="912"/>
      <c r="CJ121" s="912"/>
      <c r="CK121" s="905"/>
      <c r="CL121" s="891"/>
      <c r="CM121" s="891"/>
      <c r="CN121" s="891"/>
      <c r="CO121" s="892"/>
      <c r="CP121" s="871" t="s">
        <v>390</v>
      </c>
      <c r="CQ121" s="872"/>
      <c r="CR121" s="872"/>
      <c r="CS121" s="872"/>
      <c r="CT121" s="872"/>
      <c r="CU121" s="872"/>
      <c r="CV121" s="872"/>
      <c r="CW121" s="872"/>
      <c r="CX121" s="872"/>
      <c r="CY121" s="872"/>
      <c r="CZ121" s="872"/>
      <c r="DA121" s="872"/>
      <c r="DB121" s="872"/>
      <c r="DC121" s="872"/>
      <c r="DD121" s="872"/>
      <c r="DE121" s="872"/>
      <c r="DF121" s="873"/>
      <c r="DG121" s="852" t="s">
        <v>122</v>
      </c>
      <c r="DH121" s="853"/>
      <c r="DI121" s="853"/>
      <c r="DJ121" s="853"/>
      <c r="DK121" s="853"/>
      <c r="DL121" s="853" t="s">
        <v>122</v>
      </c>
      <c r="DM121" s="853"/>
      <c r="DN121" s="853"/>
      <c r="DO121" s="853"/>
      <c r="DP121" s="853"/>
      <c r="DQ121" s="853" t="s">
        <v>122</v>
      </c>
      <c r="DR121" s="853"/>
      <c r="DS121" s="853"/>
      <c r="DT121" s="853"/>
      <c r="DU121" s="853"/>
      <c r="DV121" s="830" t="s">
        <v>122</v>
      </c>
      <c r="DW121" s="830"/>
      <c r="DX121" s="830"/>
      <c r="DY121" s="830"/>
      <c r="DZ121" s="831"/>
    </row>
    <row r="122" spans="1:130" s="230" customFormat="1" ht="26.25" customHeight="1" x14ac:dyDescent="0.15">
      <c r="A122" s="856"/>
      <c r="B122" s="857"/>
      <c r="C122" s="851" t="s">
        <v>427</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446</v>
      </c>
      <c r="BA122" s="875"/>
      <c r="BB122" s="875"/>
      <c r="BC122" s="875"/>
      <c r="BD122" s="875"/>
      <c r="BE122" s="875"/>
      <c r="BF122" s="875"/>
      <c r="BG122" s="875"/>
      <c r="BH122" s="875"/>
      <c r="BI122" s="875"/>
      <c r="BJ122" s="875"/>
      <c r="BK122" s="875"/>
      <c r="BL122" s="875"/>
      <c r="BM122" s="875"/>
      <c r="BN122" s="875"/>
      <c r="BO122" s="875"/>
      <c r="BP122" s="876"/>
      <c r="BQ122" s="915">
        <v>4520873</v>
      </c>
      <c r="BR122" s="881"/>
      <c r="BS122" s="881"/>
      <c r="BT122" s="881"/>
      <c r="BU122" s="881"/>
      <c r="BV122" s="881">
        <v>4282774</v>
      </c>
      <c r="BW122" s="881"/>
      <c r="BX122" s="881"/>
      <c r="BY122" s="881"/>
      <c r="BZ122" s="881"/>
      <c r="CA122" s="881">
        <v>4338247</v>
      </c>
      <c r="CB122" s="881"/>
      <c r="CC122" s="881"/>
      <c r="CD122" s="881"/>
      <c r="CE122" s="881"/>
      <c r="CF122" s="882">
        <v>155.9</v>
      </c>
      <c r="CG122" s="883"/>
      <c r="CH122" s="883"/>
      <c r="CI122" s="883"/>
      <c r="CJ122" s="883"/>
      <c r="CK122" s="905"/>
      <c r="CL122" s="891"/>
      <c r="CM122" s="891"/>
      <c r="CN122" s="891"/>
      <c r="CO122" s="892"/>
      <c r="CP122" s="871" t="s">
        <v>389</v>
      </c>
      <c r="CQ122" s="872"/>
      <c r="CR122" s="872"/>
      <c r="CS122" s="872"/>
      <c r="CT122" s="872"/>
      <c r="CU122" s="872"/>
      <c r="CV122" s="872"/>
      <c r="CW122" s="872"/>
      <c r="CX122" s="872"/>
      <c r="CY122" s="872"/>
      <c r="CZ122" s="872"/>
      <c r="DA122" s="872"/>
      <c r="DB122" s="872"/>
      <c r="DC122" s="872"/>
      <c r="DD122" s="872"/>
      <c r="DE122" s="872"/>
      <c r="DF122" s="873"/>
      <c r="DG122" s="852" t="s">
        <v>122</v>
      </c>
      <c r="DH122" s="853"/>
      <c r="DI122" s="853"/>
      <c r="DJ122" s="853"/>
      <c r="DK122" s="853"/>
      <c r="DL122" s="853" t="s">
        <v>122</v>
      </c>
      <c r="DM122" s="853"/>
      <c r="DN122" s="853"/>
      <c r="DO122" s="853"/>
      <c r="DP122" s="853"/>
      <c r="DQ122" s="853" t="s">
        <v>122</v>
      </c>
      <c r="DR122" s="853"/>
      <c r="DS122" s="853"/>
      <c r="DT122" s="853"/>
      <c r="DU122" s="853"/>
      <c r="DV122" s="830" t="s">
        <v>122</v>
      </c>
      <c r="DW122" s="830"/>
      <c r="DX122" s="830"/>
      <c r="DY122" s="830"/>
      <c r="DZ122" s="831"/>
    </row>
    <row r="123" spans="1:130" s="230" customFormat="1" ht="26.25" customHeight="1" x14ac:dyDescent="0.15">
      <c r="A123" s="856"/>
      <c r="B123" s="857"/>
      <c r="C123" s="851" t="s">
        <v>433</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178</v>
      </c>
      <c r="BA123" s="251"/>
      <c r="BB123" s="251"/>
      <c r="BC123" s="251"/>
      <c r="BD123" s="251"/>
      <c r="BE123" s="251"/>
      <c r="BF123" s="251"/>
      <c r="BG123" s="251"/>
      <c r="BH123" s="251"/>
      <c r="BI123" s="251"/>
      <c r="BJ123" s="251"/>
      <c r="BK123" s="251"/>
      <c r="BL123" s="251"/>
      <c r="BM123" s="251"/>
      <c r="BN123" s="251"/>
      <c r="BO123" s="913" t="s">
        <v>447</v>
      </c>
      <c r="BP123" s="914"/>
      <c r="BQ123" s="868">
        <v>6870002</v>
      </c>
      <c r="BR123" s="869"/>
      <c r="BS123" s="869"/>
      <c r="BT123" s="869"/>
      <c r="BU123" s="869"/>
      <c r="BV123" s="869">
        <v>6898203</v>
      </c>
      <c r="BW123" s="869"/>
      <c r="BX123" s="869"/>
      <c r="BY123" s="869"/>
      <c r="BZ123" s="869"/>
      <c r="CA123" s="869">
        <v>7280513</v>
      </c>
      <c r="CB123" s="869"/>
      <c r="CC123" s="869"/>
      <c r="CD123" s="869"/>
      <c r="CE123" s="869"/>
      <c r="CF123" s="784"/>
      <c r="CG123" s="785"/>
      <c r="CH123" s="785"/>
      <c r="CI123" s="785"/>
      <c r="CJ123" s="870"/>
      <c r="CK123" s="905"/>
      <c r="CL123" s="891"/>
      <c r="CM123" s="891"/>
      <c r="CN123" s="891"/>
      <c r="CO123" s="892"/>
      <c r="CP123" s="871"/>
      <c r="CQ123" s="872"/>
      <c r="CR123" s="872"/>
      <c r="CS123" s="872"/>
      <c r="CT123" s="872"/>
      <c r="CU123" s="872"/>
      <c r="CV123" s="872"/>
      <c r="CW123" s="872"/>
      <c r="CX123" s="872"/>
      <c r="CY123" s="872"/>
      <c r="CZ123" s="872"/>
      <c r="DA123" s="872"/>
      <c r="DB123" s="872"/>
      <c r="DC123" s="872"/>
      <c r="DD123" s="872"/>
      <c r="DE123" s="872"/>
      <c r="DF123" s="873"/>
      <c r="DG123" s="815"/>
      <c r="DH123" s="816"/>
      <c r="DI123" s="816"/>
      <c r="DJ123" s="816"/>
      <c r="DK123" s="817"/>
      <c r="DL123" s="818"/>
      <c r="DM123" s="816"/>
      <c r="DN123" s="816"/>
      <c r="DO123" s="816"/>
      <c r="DP123" s="817"/>
      <c r="DQ123" s="818"/>
      <c r="DR123" s="816"/>
      <c r="DS123" s="816"/>
      <c r="DT123" s="816"/>
      <c r="DU123" s="817"/>
      <c r="DV123" s="860"/>
      <c r="DW123" s="861"/>
      <c r="DX123" s="861"/>
      <c r="DY123" s="861"/>
      <c r="DZ123" s="862"/>
    </row>
    <row r="124" spans="1:130" s="230" customFormat="1" ht="26.25" customHeight="1" thickBot="1" x14ac:dyDescent="0.2">
      <c r="A124" s="856"/>
      <c r="B124" s="857"/>
      <c r="C124" s="851" t="s">
        <v>436</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448</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122</v>
      </c>
      <c r="BR124" s="867"/>
      <c r="BS124" s="867"/>
      <c r="BT124" s="867"/>
      <c r="BU124" s="867"/>
      <c r="BV124" s="867" t="s">
        <v>122</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449</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15">
      <c r="A125" s="856"/>
      <c r="B125" s="857"/>
      <c r="C125" s="851" t="s">
        <v>438</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450</v>
      </c>
      <c r="CL125" s="888"/>
      <c r="CM125" s="888"/>
      <c r="CN125" s="888"/>
      <c r="CO125" s="889"/>
      <c r="CP125" s="896" t="s">
        <v>451</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
      <c r="A126" s="856"/>
      <c r="B126" s="857"/>
      <c r="C126" s="851" t="s">
        <v>440</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452</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15">
      <c r="A127" s="858"/>
      <c r="B127" s="859"/>
      <c r="C127" s="874" t="s">
        <v>453</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454</v>
      </c>
      <c r="AY127" s="848"/>
      <c r="AZ127" s="848"/>
      <c r="BA127" s="848"/>
      <c r="BB127" s="848"/>
      <c r="BC127" s="848"/>
      <c r="BD127" s="848"/>
      <c r="BE127" s="849"/>
      <c r="BF127" s="847" t="s">
        <v>455</v>
      </c>
      <c r="BG127" s="848"/>
      <c r="BH127" s="848"/>
      <c r="BI127" s="848"/>
      <c r="BJ127" s="848"/>
      <c r="BK127" s="848"/>
      <c r="BL127" s="849"/>
      <c r="BM127" s="847" t="s">
        <v>456</v>
      </c>
      <c r="BN127" s="848"/>
      <c r="BO127" s="848"/>
      <c r="BP127" s="848"/>
      <c r="BQ127" s="848"/>
      <c r="BR127" s="848"/>
      <c r="BS127" s="849"/>
      <c r="BT127" s="847" t="s">
        <v>457</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458</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
      <c r="A128" s="832" t="s">
        <v>459</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460</v>
      </c>
      <c r="X128" s="834"/>
      <c r="Y128" s="834"/>
      <c r="Z128" s="835"/>
      <c r="AA128" s="836">
        <v>16902</v>
      </c>
      <c r="AB128" s="837"/>
      <c r="AC128" s="837"/>
      <c r="AD128" s="837"/>
      <c r="AE128" s="838"/>
      <c r="AF128" s="839">
        <v>35550</v>
      </c>
      <c r="AG128" s="837"/>
      <c r="AH128" s="837"/>
      <c r="AI128" s="837"/>
      <c r="AJ128" s="838"/>
      <c r="AK128" s="839">
        <v>35550</v>
      </c>
      <c r="AL128" s="837"/>
      <c r="AM128" s="837"/>
      <c r="AN128" s="837"/>
      <c r="AO128" s="838"/>
      <c r="AP128" s="840"/>
      <c r="AQ128" s="841"/>
      <c r="AR128" s="841"/>
      <c r="AS128" s="841"/>
      <c r="AT128" s="842"/>
      <c r="AU128" s="232"/>
      <c r="AV128" s="232"/>
      <c r="AW128" s="232"/>
      <c r="AX128" s="843" t="s">
        <v>461</v>
      </c>
      <c r="AY128" s="844"/>
      <c r="AZ128" s="844"/>
      <c r="BA128" s="844"/>
      <c r="BB128" s="844"/>
      <c r="BC128" s="844"/>
      <c r="BD128" s="844"/>
      <c r="BE128" s="845"/>
      <c r="BF128" s="822" t="s">
        <v>122</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462</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463</v>
      </c>
      <c r="X129" s="813"/>
      <c r="Y129" s="813"/>
      <c r="Z129" s="814"/>
      <c r="AA129" s="815">
        <v>3358159</v>
      </c>
      <c r="AB129" s="816"/>
      <c r="AC129" s="816"/>
      <c r="AD129" s="816"/>
      <c r="AE129" s="817"/>
      <c r="AF129" s="818">
        <v>3305766</v>
      </c>
      <c r="AG129" s="816"/>
      <c r="AH129" s="816"/>
      <c r="AI129" s="816"/>
      <c r="AJ129" s="817"/>
      <c r="AK129" s="818">
        <v>3271679</v>
      </c>
      <c r="AL129" s="816"/>
      <c r="AM129" s="816"/>
      <c r="AN129" s="816"/>
      <c r="AO129" s="817"/>
      <c r="AP129" s="819"/>
      <c r="AQ129" s="820"/>
      <c r="AR129" s="820"/>
      <c r="AS129" s="820"/>
      <c r="AT129" s="821"/>
      <c r="AU129" s="233"/>
      <c r="AV129" s="233"/>
      <c r="AW129" s="233"/>
      <c r="AX129" s="787" t="s">
        <v>464</v>
      </c>
      <c r="AY129" s="788"/>
      <c r="AZ129" s="788"/>
      <c r="BA129" s="788"/>
      <c r="BB129" s="788"/>
      <c r="BC129" s="788"/>
      <c r="BD129" s="788"/>
      <c r="BE129" s="789"/>
      <c r="BF129" s="806" t="s">
        <v>122</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465</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466</v>
      </c>
      <c r="X130" s="813"/>
      <c r="Y130" s="813"/>
      <c r="Z130" s="814"/>
      <c r="AA130" s="815">
        <v>502682</v>
      </c>
      <c r="AB130" s="816"/>
      <c r="AC130" s="816"/>
      <c r="AD130" s="816"/>
      <c r="AE130" s="817"/>
      <c r="AF130" s="818">
        <v>514512</v>
      </c>
      <c r="AG130" s="816"/>
      <c r="AH130" s="816"/>
      <c r="AI130" s="816"/>
      <c r="AJ130" s="817"/>
      <c r="AK130" s="818">
        <v>489351</v>
      </c>
      <c r="AL130" s="816"/>
      <c r="AM130" s="816"/>
      <c r="AN130" s="816"/>
      <c r="AO130" s="817"/>
      <c r="AP130" s="819"/>
      <c r="AQ130" s="820"/>
      <c r="AR130" s="820"/>
      <c r="AS130" s="820"/>
      <c r="AT130" s="821"/>
      <c r="AU130" s="233"/>
      <c r="AV130" s="233"/>
      <c r="AW130" s="233"/>
      <c r="AX130" s="787" t="s">
        <v>467</v>
      </c>
      <c r="AY130" s="788"/>
      <c r="AZ130" s="788"/>
      <c r="BA130" s="788"/>
      <c r="BB130" s="788"/>
      <c r="BC130" s="788"/>
      <c r="BD130" s="788"/>
      <c r="BE130" s="789"/>
      <c r="BF130" s="790">
        <v>7.9</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468</v>
      </c>
      <c r="X131" s="797"/>
      <c r="Y131" s="797"/>
      <c r="Z131" s="798"/>
      <c r="AA131" s="799">
        <v>2855477</v>
      </c>
      <c r="AB131" s="800"/>
      <c r="AC131" s="800"/>
      <c r="AD131" s="800"/>
      <c r="AE131" s="801"/>
      <c r="AF131" s="802">
        <v>2791254</v>
      </c>
      <c r="AG131" s="800"/>
      <c r="AH131" s="800"/>
      <c r="AI131" s="800"/>
      <c r="AJ131" s="801"/>
      <c r="AK131" s="802">
        <v>2782328</v>
      </c>
      <c r="AL131" s="800"/>
      <c r="AM131" s="800"/>
      <c r="AN131" s="800"/>
      <c r="AO131" s="801"/>
      <c r="AP131" s="803"/>
      <c r="AQ131" s="804"/>
      <c r="AR131" s="804"/>
      <c r="AS131" s="804"/>
      <c r="AT131" s="805"/>
      <c r="AU131" s="233"/>
      <c r="AV131" s="233"/>
      <c r="AW131" s="233"/>
      <c r="AX131" s="765" t="s">
        <v>469</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470</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471</v>
      </c>
      <c r="W132" s="778"/>
      <c r="X132" s="778"/>
      <c r="Y132" s="778"/>
      <c r="Z132" s="779"/>
      <c r="AA132" s="780">
        <v>7.0279676569999996</v>
      </c>
      <c r="AB132" s="781"/>
      <c r="AC132" s="781"/>
      <c r="AD132" s="781"/>
      <c r="AE132" s="782"/>
      <c r="AF132" s="783">
        <v>8.2559666729999996</v>
      </c>
      <c r="AG132" s="781"/>
      <c r="AH132" s="781"/>
      <c r="AI132" s="781"/>
      <c r="AJ132" s="782"/>
      <c r="AK132" s="783">
        <v>8.5273555089999995</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472</v>
      </c>
      <c r="W133" s="757"/>
      <c r="X133" s="757"/>
      <c r="Y133" s="757"/>
      <c r="Z133" s="758"/>
      <c r="AA133" s="759">
        <v>7.1</v>
      </c>
      <c r="AB133" s="760"/>
      <c r="AC133" s="760"/>
      <c r="AD133" s="760"/>
      <c r="AE133" s="761"/>
      <c r="AF133" s="759">
        <v>7.4</v>
      </c>
      <c r="AG133" s="760"/>
      <c r="AH133" s="760"/>
      <c r="AI133" s="760"/>
      <c r="AJ133" s="761"/>
      <c r="AK133" s="759">
        <v>7.9</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b5Gzam9xT1X2i5o+ug22+ys9hkAJhgnXs4ujus0ZBR3U93eMg3njTn/Yuto0cQrp5qmhtO6Qkiuddtm+9/0DuA==" saltValue="lI21Lx/rW4zp/uTvpWXq3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48" zoomScale="60" zoomScaleNormal="85" workbookViewId="0">
      <selection activeCell="BG32" sqref="BG32"/>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473</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ZvWbXbkGc1E0FDEVYcI4c6p/U5ejZCHuyT3JUyAeEi+OR4FifVBe2lgKQo4J3TWTezkE4zbsrL7MsH3/uKBDXw==" saltValue="9E+dWb6UXYHyART+K+DUI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C16" zoomScale="70" zoomScaleNormal="7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mH7uFaeD0afRyCH5rtFlpAqQIIv5tQprgMBDHdgbYq+gK5vmpYJLlrdctg1mnNGXM4iz5mH6p/IenCLcJf21A==" saltValue="DX5a6nMUd73A2dGkCsNwn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M49" zoomScale="80" zoomScaleSheetLayoutView="8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475</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476</v>
      </c>
      <c r="AP7" s="272"/>
      <c r="AQ7" s="273" t="s">
        <v>477</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478</v>
      </c>
      <c r="AQ8" s="279" t="s">
        <v>479</v>
      </c>
      <c r="AR8" s="280" t="s">
        <v>480</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481</v>
      </c>
      <c r="AL9" s="1167"/>
      <c r="AM9" s="1167"/>
      <c r="AN9" s="1168"/>
      <c r="AO9" s="281">
        <v>1129749</v>
      </c>
      <c r="AP9" s="281">
        <v>250388</v>
      </c>
      <c r="AQ9" s="282">
        <v>273733</v>
      </c>
      <c r="AR9" s="283">
        <v>-8.5</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482</v>
      </c>
      <c r="AL10" s="1167"/>
      <c r="AM10" s="1167"/>
      <c r="AN10" s="1168"/>
      <c r="AO10" s="284">
        <v>196731</v>
      </c>
      <c r="AP10" s="284">
        <v>43602</v>
      </c>
      <c r="AQ10" s="285">
        <v>30345</v>
      </c>
      <c r="AR10" s="286">
        <v>43.7</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483</v>
      </c>
      <c r="AL11" s="1167"/>
      <c r="AM11" s="1167"/>
      <c r="AN11" s="1168"/>
      <c r="AO11" s="284" t="s">
        <v>484</v>
      </c>
      <c r="AP11" s="284" t="s">
        <v>484</v>
      </c>
      <c r="AQ11" s="285">
        <v>4149</v>
      </c>
      <c r="AR11" s="286" t="s">
        <v>484</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485</v>
      </c>
      <c r="AL12" s="1167"/>
      <c r="AM12" s="1167"/>
      <c r="AN12" s="1168"/>
      <c r="AO12" s="284" t="s">
        <v>484</v>
      </c>
      <c r="AP12" s="284" t="s">
        <v>484</v>
      </c>
      <c r="AQ12" s="285" t="s">
        <v>484</v>
      </c>
      <c r="AR12" s="286" t="s">
        <v>484</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486</v>
      </c>
      <c r="AL13" s="1167"/>
      <c r="AM13" s="1167"/>
      <c r="AN13" s="1168"/>
      <c r="AO13" s="284">
        <v>38852</v>
      </c>
      <c r="AP13" s="284">
        <v>8611</v>
      </c>
      <c r="AQ13" s="285">
        <v>9494</v>
      </c>
      <c r="AR13" s="286">
        <v>-9.3000000000000007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487</v>
      </c>
      <c r="AL14" s="1167"/>
      <c r="AM14" s="1167"/>
      <c r="AN14" s="1168"/>
      <c r="AO14" s="284" t="s">
        <v>484</v>
      </c>
      <c r="AP14" s="284" t="s">
        <v>484</v>
      </c>
      <c r="AQ14" s="285">
        <v>5033</v>
      </c>
      <c r="AR14" s="286" t="s">
        <v>484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488</v>
      </c>
      <c r="AL15" s="1170"/>
      <c r="AM15" s="1170"/>
      <c r="AN15" s="1171"/>
      <c r="AO15" s="284">
        <v>-84029</v>
      </c>
      <c r="AP15" s="284">
        <v>-18623</v>
      </c>
      <c r="AQ15" s="285">
        <v>-17000</v>
      </c>
      <c r="AR15" s="286">
        <v>9.5</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178</v>
      </c>
      <c r="AL16" s="1170"/>
      <c r="AM16" s="1170"/>
      <c r="AN16" s="1171"/>
      <c r="AO16" s="284">
        <v>1281303</v>
      </c>
      <c r="AP16" s="284">
        <v>283977</v>
      </c>
      <c r="AQ16" s="285">
        <v>305754</v>
      </c>
      <c r="AR16" s="286">
        <v>-7.1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489</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490</v>
      </c>
      <c r="AP20" s="293" t="s">
        <v>491</v>
      </c>
      <c r="AQ20" s="294" t="s">
        <v>492</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493</v>
      </c>
      <c r="AL21" s="1173"/>
      <c r="AM21" s="1173"/>
      <c r="AN21" s="1174"/>
      <c r="AO21" s="297">
        <v>22.61</v>
      </c>
      <c r="AP21" s="298">
        <v>26.54</v>
      </c>
      <c r="AQ21" s="299">
        <v>-3.93</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494</v>
      </c>
      <c r="AL22" s="1173"/>
      <c r="AM22" s="1173"/>
      <c r="AN22" s="1174"/>
      <c r="AO22" s="302">
        <v>93.2</v>
      </c>
      <c r="AP22" s="303">
        <v>93.9</v>
      </c>
      <c r="AQ22" s="304">
        <v>-0.7</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495</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496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497</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476</v>
      </c>
      <c r="AP30" s="272"/>
      <c r="AQ30" s="273" t="s">
        <v>477</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478</v>
      </c>
      <c r="AQ31" s="279" t="s">
        <v>479</v>
      </c>
      <c r="AR31" s="280" t="s">
        <v>480</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498</v>
      </c>
      <c r="AL32" s="1157"/>
      <c r="AM32" s="1157"/>
      <c r="AN32" s="1158"/>
      <c r="AO32" s="312">
        <v>682558</v>
      </c>
      <c r="AP32" s="312">
        <v>151276</v>
      </c>
      <c r="AQ32" s="313">
        <v>170830</v>
      </c>
      <c r="AR32" s="314">
        <v>-11.4</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499</v>
      </c>
      <c r="AL33" s="1157"/>
      <c r="AM33" s="1157"/>
      <c r="AN33" s="1158"/>
      <c r="AO33" s="312" t="s">
        <v>484</v>
      </c>
      <c r="AP33" s="312" t="s">
        <v>484</v>
      </c>
      <c r="AQ33" s="313" t="s">
        <v>484</v>
      </c>
      <c r="AR33" s="314" t="s">
        <v>484</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500</v>
      </c>
      <c r="AL34" s="1157"/>
      <c r="AM34" s="1157"/>
      <c r="AN34" s="1158"/>
      <c r="AO34" s="312" t="s">
        <v>484</v>
      </c>
      <c r="AP34" s="312" t="s">
        <v>484</v>
      </c>
      <c r="AQ34" s="313" t="s">
        <v>484</v>
      </c>
      <c r="AR34" s="314" t="s">
        <v>484</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501</v>
      </c>
      <c r="AL35" s="1157"/>
      <c r="AM35" s="1157"/>
      <c r="AN35" s="1158"/>
      <c r="AO35" s="312">
        <v>57529</v>
      </c>
      <c r="AP35" s="312">
        <v>12750</v>
      </c>
      <c r="AQ35" s="313">
        <v>32606</v>
      </c>
      <c r="AR35" s="314">
        <v>-60.9</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502</v>
      </c>
      <c r="AL36" s="1157"/>
      <c r="AM36" s="1157"/>
      <c r="AN36" s="1158"/>
      <c r="AO36" s="312">
        <v>22073</v>
      </c>
      <c r="AP36" s="312">
        <v>4892</v>
      </c>
      <c r="AQ36" s="313">
        <v>4875</v>
      </c>
      <c r="AR36" s="314">
        <v>0.3</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503</v>
      </c>
      <c r="AL37" s="1157"/>
      <c r="AM37" s="1157"/>
      <c r="AN37" s="1158"/>
      <c r="AO37" s="312" t="s">
        <v>484</v>
      </c>
      <c r="AP37" s="312" t="s">
        <v>484</v>
      </c>
      <c r="AQ37" s="313">
        <v>993</v>
      </c>
      <c r="AR37" s="314" t="s">
        <v>484</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504</v>
      </c>
      <c r="AL38" s="1160"/>
      <c r="AM38" s="1160"/>
      <c r="AN38" s="1161"/>
      <c r="AO38" s="315" t="s">
        <v>484</v>
      </c>
      <c r="AP38" s="315" t="s">
        <v>484</v>
      </c>
      <c r="AQ38" s="316">
        <v>50</v>
      </c>
      <c r="AR38" s="304" t="s">
        <v>484</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505</v>
      </c>
      <c r="AL39" s="1160"/>
      <c r="AM39" s="1160"/>
      <c r="AN39" s="1161"/>
      <c r="AO39" s="312">
        <v>-35550</v>
      </c>
      <c r="AP39" s="312">
        <v>-7879</v>
      </c>
      <c r="AQ39" s="313">
        <v>-6626</v>
      </c>
      <c r="AR39" s="314">
        <v>18.899999999999999</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506</v>
      </c>
      <c r="AL40" s="1157"/>
      <c r="AM40" s="1157"/>
      <c r="AN40" s="1158"/>
      <c r="AO40" s="312">
        <v>-489351</v>
      </c>
      <c r="AP40" s="312">
        <v>-108455</v>
      </c>
      <c r="AQ40" s="313">
        <v>-145454</v>
      </c>
      <c r="AR40" s="314">
        <v>-25.4</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288</v>
      </c>
      <c r="AL41" s="1163"/>
      <c r="AM41" s="1163"/>
      <c r="AN41" s="1164"/>
      <c r="AO41" s="312">
        <v>237259</v>
      </c>
      <c r="AP41" s="312">
        <v>52584</v>
      </c>
      <c r="AQ41" s="313">
        <v>57274</v>
      </c>
      <c r="AR41" s="314">
        <v>-8.1999999999999993</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508</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476</v>
      </c>
      <c r="AN49" s="1151" t="s">
        <v>509</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510</v>
      </c>
      <c r="AO50" s="329" t="s">
        <v>511</v>
      </c>
      <c r="AP50" s="330" t="s">
        <v>512</v>
      </c>
      <c r="AQ50" s="331" t="s">
        <v>513</v>
      </c>
      <c r="AR50" s="332" t="s">
        <v>514</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515</v>
      </c>
      <c r="AL51" s="325"/>
      <c r="AM51" s="333">
        <v>1319406</v>
      </c>
      <c r="AN51" s="334">
        <v>282347</v>
      </c>
      <c r="AO51" s="335">
        <v>-43.8</v>
      </c>
      <c r="AP51" s="336">
        <v>316937</v>
      </c>
      <c r="AQ51" s="337">
        <v>9.4</v>
      </c>
      <c r="AR51" s="338">
        <v>-53.2</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516</v>
      </c>
      <c r="AM52" s="341">
        <v>601930</v>
      </c>
      <c r="AN52" s="342">
        <v>128810</v>
      </c>
      <c r="AO52" s="343">
        <v>89.9</v>
      </c>
      <c r="AP52" s="344">
        <v>199150</v>
      </c>
      <c r="AQ52" s="345">
        <v>27.5</v>
      </c>
      <c r="AR52" s="346">
        <v>62.4</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517</v>
      </c>
      <c r="AL53" s="325"/>
      <c r="AM53" s="333">
        <v>1997726</v>
      </c>
      <c r="AN53" s="334">
        <v>432877</v>
      </c>
      <c r="AO53" s="335">
        <v>53.3</v>
      </c>
      <c r="AP53" s="336">
        <v>332350</v>
      </c>
      <c r="AQ53" s="337">
        <v>4.9000000000000004</v>
      </c>
      <c r="AR53" s="338">
        <v>48.4</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516</v>
      </c>
      <c r="AM54" s="341">
        <v>1261411</v>
      </c>
      <c r="AN54" s="342">
        <v>273328</v>
      </c>
      <c r="AO54" s="343">
        <v>112.2</v>
      </c>
      <c r="AP54" s="344">
        <v>200453</v>
      </c>
      <c r="AQ54" s="345">
        <v>0.7</v>
      </c>
      <c r="AR54" s="346">
        <v>111.5</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518</v>
      </c>
      <c r="AL55" s="325"/>
      <c r="AM55" s="333">
        <v>1580831</v>
      </c>
      <c r="AN55" s="334">
        <v>343958</v>
      </c>
      <c r="AO55" s="335">
        <v>-20.5</v>
      </c>
      <c r="AP55" s="336">
        <v>362690</v>
      </c>
      <c r="AQ55" s="337">
        <v>9.1</v>
      </c>
      <c r="AR55" s="338">
        <v>-29.6</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516</v>
      </c>
      <c r="AM56" s="341">
        <v>419186</v>
      </c>
      <c r="AN56" s="342">
        <v>91207</v>
      </c>
      <c r="AO56" s="343">
        <v>-66.599999999999994</v>
      </c>
      <c r="AP56" s="344">
        <v>172580</v>
      </c>
      <c r="AQ56" s="345">
        <v>-13.9</v>
      </c>
      <c r="AR56" s="346">
        <v>-52.7</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519</v>
      </c>
      <c r="AL57" s="325"/>
      <c r="AM57" s="333">
        <v>895373</v>
      </c>
      <c r="AN57" s="334">
        <v>198795</v>
      </c>
      <c r="AO57" s="335">
        <v>-42.2</v>
      </c>
      <c r="AP57" s="336">
        <v>296093</v>
      </c>
      <c r="AQ57" s="337">
        <v>-18.399999999999999</v>
      </c>
      <c r="AR57" s="338">
        <v>-23.8</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516</v>
      </c>
      <c r="AM58" s="341">
        <v>212804</v>
      </c>
      <c r="AN58" s="342">
        <v>47248</v>
      </c>
      <c r="AO58" s="343">
        <v>-48.2</v>
      </c>
      <c r="AP58" s="344">
        <v>140545</v>
      </c>
      <c r="AQ58" s="345">
        <v>-18.600000000000001</v>
      </c>
      <c r="AR58" s="346">
        <v>-29.6</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520</v>
      </c>
      <c r="AL59" s="325"/>
      <c r="AM59" s="333">
        <v>1430292</v>
      </c>
      <c r="AN59" s="334">
        <v>316997</v>
      </c>
      <c r="AO59" s="335">
        <v>59.5</v>
      </c>
      <c r="AP59" s="336">
        <v>308655</v>
      </c>
      <c r="AQ59" s="337">
        <v>4.2</v>
      </c>
      <c r="AR59" s="338">
        <v>55.3</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516</v>
      </c>
      <c r="AM60" s="341">
        <v>243841</v>
      </c>
      <c r="AN60" s="342">
        <v>54043</v>
      </c>
      <c r="AO60" s="343">
        <v>14.4</v>
      </c>
      <c r="AP60" s="344">
        <v>169887</v>
      </c>
      <c r="AQ60" s="345">
        <v>20.9</v>
      </c>
      <c r="AR60" s="346">
        <v>-6.5</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521</v>
      </c>
      <c r="AL61" s="347"/>
      <c r="AM61" s="348">
        <v>1444726</v>
      </c>
      <c r="AN61" s="349">
        <v>314995</v>
      </c>
      <c r="AO61" s="350">
        <v>1.3</v>
      </c>
      <c r="AP61" s="351">
        <v>323345</v>
      </c>
      <c r="AQ61" s="352">
        <v>1.8</v>
      </c>
      <c r="AR61" s="338">
        <v>-0.5</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516</v>
      </c>
      <c r="AM62" s="341">
        <v>547834</v>
      </c>
      <c r="AN62" s="342">
        <v>118927</v>
      </c>
      <c r="AO62" s="343">
        <v>20.3</v>
      </c>
      <c r="AP62" s="344">
        <v>176523</v>
      </c>
      <c r="AQ62" s="345">
        <v>3.3</v>
      </c>
      <c r="AR62" s="346">
        <v>17</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DfFONweieTgaNED5jAnn+udZVgfwJ/CVyzIh3EU+7kKgdvRNcc7zxWAwSXSVKYrbtHjsNcYK4Pl29kghhzyKJw==" saltValue="kU2GVUWImC1swHG1zxtIH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P85" zoomScale="60" zoomScaleNormal="6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473</v>
      </c>
    </row>
    <row r="121" spans="125:125" ht="13.5" hidden="1" customHeight="1" x14ac:dyDescent="0.15">
      <c r="DU121" s="259"/>
    </row>
  </sheetData>
  <sheetProtection algorithmName="SHA-512" hashValue="VvrkcNUDkYjbDWPcEQOBSiLKVrpfQEeU1KzW6PBSR8B+TTQqd6yLXe0VCVO2dszlENcbpudWF8tqmmGPBXj8Uw==" saltValue="Nl6oEMOGJqZ1uPc30G5qi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7" zoomScale="60" zoomScaleNormal="60" zoomScaleSheetLayoutView="55" workbookViewId="0">
      <selection activeCell="CP102" sqref="CP102"/>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473</v>
      </c>
    </row>
  </sheetData>
  <sheetProtection algorithmName="SHA-512" hashValue="4ck+Sy8qACdPPBnC4I0LDfsp3K6xl9yzfmvVoiTpD6FPoQgh1HozoJcHiXJMBiR8mcr3Kk8HfCuvsCoRI+GNEg==" saltValue="0Bt1L05fNA+bI/3/CYtNy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1" zoomScale="60" zoomScaleNormal="60" zoomScaleSheetLayoutView="100" workbookViewId="0">
      <selection activeCell="I48" sqref="I4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75" t="s">
        <v>3</v>
      </c>
      <c r="D47" s="1175"/>
      <c r="E47" s="1176"/>
      <c r="F47" s="11">
        <v>13.52</v>
      </c>
      <c r="G47" s="12">
        <v>17.78</v>
      </c>
      <c r="H47" s="12">
        <v>20.96</v>
      </c>
      <c r="I47" s="12">
        <v>27.34</v>
      </c>
      <c r="J47" s="13">
        <v>30.68</v>
      </c>
    </row>
    <row r="48" spans="2:10" ht="57.75" customHeight="1" x14ac:dyDescent="0.15">
      <c r="B48" s="14"/>
      <c r="C48" s="1177" t="s">
        <v>4</v>
      </c>
      <c r="D48" s="1177"/>
      <c r="E48" s="1178"/>
      <c r="F48" s="15">
        <v>15.68</v>
      </c>
      <c r="G48" s="16">
        <v>7.95</v>
      </c>
      <c r="H48" s="16">
        <v>17.600000000000001</v>
      </c>
      <c r="I48" s="16">
        <v>9.84</v>
      </c>
      <c r="J48" s="17">
        <v>11.89</v>
      </c>
    </row>
    <row r="49" spans="2:10" ht="57.75" customHeight="1" thickBot="1" x14ac:dyDescent="0.2">
      <c r="B49" s="18"/>
      <c r="C49" s="1179" t="s">
        <v>5</v>
      </c>
      <c r="D49" s="1179"/>
      <c r="E49" s="1180"/>
      <c r="F49" s="19">
        <v>10.6</v>
      </c>
      <c r="G49" s="20" t="s">
        <v>528</v>
      </c>
      <c r="H49" s="20">
        <v>14.68</v>
      </c>
      <c r="I49" s="20" t="s">
        <v>529</v>
      </c>
      <c r="J49" s="21">
        <v>5</v>
      </c>
    </row>
    <row r="50" spans="2:10" x14ac:dyDescent="0.15"/>
  </sheetData>
  <sheetProtection algorithmName="SHA-512" hashValue="9Ydc2OirnlkpPhRd+EDYJfuQHDeCXQ91FGRx51kt4zCPH1ZEiFELbkniyzoLzaL+BOYrN/BeRsruCdY3fuqp1g==" saltValue="7tuq22oVJscmF4DCehlng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2025-03-07T05:48:18Z</cp:lastPrinted>
  <dcterms:created xsi:type="dcterms:W3CDTF">2025-02-19T05:45:51Z</dcterms:created>
  <dcterms:modified xsi:type="dcterms:W3CDTF">2025-09-16T05:48:55Z</dcterms:modified>
  <cp:category/>
</cp:coreProperties>
</file>