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067"/>
  <workbookPr defaultThemeVersion="124226"/>
  <mc:AlternateContent xmlns:mc="http://schemas.openxmlformats.org/markup-compatibility/2006">
    <mc:Choice Requires="x15">
      <x15ac:absPath xmlns:x15ac="http://schemas.microsoft.com/office/spreadsheetml/2010/11/ac" url="C:\Users\新垣 武\Desktop\経営分析　２／１４〆\"/>
    </mc:Choice>
  </mc:AlternateContent>
  <workbookProtection workbookPassword="B319" lockStructure="1"/>
  <bookViews>
    <workbookView xWindow="240" yWindow="60" windowWidth="14940" windowHeight="7875"/>
  </bookViews>
  <sheets>
    <sheet name="法非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Q6" i="5"/>
  <c r="W10" i="4" s="1"/>
  <c r="P6" i="5"/>
  <c r="O6" i="5"/>
  <c r="I10" i="4" s="1"/>
  <c r="N6" i="5"/>
  <c r="B10" i="4" s="1"/>
  <c r="M6" i="5"/>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E85" i="4"/>
  <c r="BB10" i="4"/>
  <c r="P10" i="4"/>
  <c r="BB8" i="4"/>
  <c r="AT8" i="4"/>
  <c r="AL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<sst xmlns="http://schemas.openxmlformats.org/spreadsheetml/2006/main" count="237" uniqueCount="123">
  <si>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</si>
  <si>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</si>
  <si>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</si>
  <si>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</si>
  <si>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</si>
  <si>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</si>
  <si>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</si>
  <si>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</si>
  <si>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</si>
  <si>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</si>
  <si>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</si>
  <si>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</si>
  <si>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</si>
  <si>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</si>
  <si>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</si>
  <si>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</si>
  <si>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</si>
  <si>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</si>
  <si>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</si>
  <si>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</si>
  <si>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</si>
  <si>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</si>
  <si>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</si>
  <si>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</si>
  <si>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</si>
  <si>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</si>
  <si>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</si>
  <si>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</si>
  <si>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</si>
  <si>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</si>
  <si>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</si>
  <si>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</si>
  <si>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</si>
  <si>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</si>
  <si>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</si>
  <si>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</si>
  <si>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</si>
  <si>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</si>
  <si>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</si>
  <si>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</si>
  <si>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</si>
  <si>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</si>
  <si>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</si>
  <si>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</si>
  <si>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</si>
  <si>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</si>
  <si>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</si>
  <si>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</si>
  <si>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</si>
  <si>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</si>
  <si>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</si>
  <si>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</si>
  <si>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</si>
  <si>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</si>
  <si>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</si>
  <si>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</si>
  <si>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</si>
  <si>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</si>
  <si>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</si>
  <si>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</si>
  <si>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</si>
  <si>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</si>
  <si>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</si>
  <si>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</si>
  <si>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</si>
  <si>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</si>
  <si>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</si>
  <si>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</si>
  <si>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</si>
  <si>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</si>
  <si>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</si>
  <si>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</si>
  <si>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</si>
  <si>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</si>
  <si>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</si>
  <si>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</si>
  <si>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</si>
  <si>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</si>
  <si>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</si>
  <si>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</si>
  <si>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</si>
  <si>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</si>
  <si>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</si>
  <si>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</si>
  <si>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</si>
  <si>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</si>
  <si>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</si>
  <si>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</si>
  <si>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</si>
  <si>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</si>
  <si>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</si>
  <si>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</si>
  <si>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</si>
  <si>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</si>
  <si>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</si>
  <si>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</si>
  <si>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</si>
  <si>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</si>
  <si>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</si>
  <si>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</si>
  <si>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</si>
  <si>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</si>
  <si>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</si>
  <si>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</si>
  <si>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</si>
  <si>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</si>
  <si>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</si>
  <si>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沖縄県　国頭村</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</si>
  <si>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</si>
  <si>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</si>
  <si>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</si>
  <si>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</si>
  <si>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</si>
  <si>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</si>
  <si>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</si>
  <si>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</si>
  <si>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</si>
  <si>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</si>
  <si>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</si>
  <si>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その他</t>
    <rPh sb="2" eb="3">
      <t>タ</t>
    </rPh>
    <phoneticPr fontId="4"/>
  </si>
  <si>
    <t>「管路更新（耐震化）計画」に基づき、効率的かつ計画的な施設更新を行う。</t>
    <rPh sb="1" eb="3">
      <t>カンロ</t>
    </rPh>
    <rPh sb="3" eb="5">
      <t>コウシン</t>
    </rPh>
    <rPh sb="6" eb="9">
      <t>タイシンカ</t>
    </rPh>
    <rPh sb="10" eb="12">
      <t>ケイカク</t>
    </rPh>
    <rPh sb="14" eb="15">
      <t>モト</t>
    </rPh>
    <rPh sb="18" eb="21">
      <t>コウリツテキ</t>
    </rPh>
    <rPh sb="23" eb="26">
      <t>ケイカクテキ</t>
    </rPh>
    <rPh sb="27" eb="29">
      <t>シセツ</t>
    </rPh>
    <rPh sb="29" eb="31">
      <t>コウシン</t>
    </rPh>
    <rPh sb="32" eb="33">
      <t>オコナ</t>
    </rPh>
    <phoneticPr fontId="4"/>
  </si>
  <si>
    <t>　収益的収支の継続的な黒字化を目標とするためには、水道料金の見直しを検討する必要がある。総費用を抑制するために、老朽化した施設の更新を計画的に進めると共に、経常的な費用についても様々な角度から見直しを検討し、さらなる効率的運営を目指す必要がある。　　　　　　　　　　　　　　　　　　　　　　　　　　　　　　　　　　　１施設整備については、単年度の収支が悪化しないよう十分に配慮し、地方債の償還金が経営を圧迫しないようにかつ、将来負担の適正化を考慮しながら遂行していかなければならない。</t>
    <rPh sb="1" eb="4">
      <t>シュウエキテキ</t>
    </rPh>
    <rPh sb="4" eb="6">
      <t>シュウシ</t>
    </rPh>
    <rPh sb="7" eb="10">
      <t>ケイゾクテキ</t>
    </rPh>
    <rPh sb="11" eb="14">
      <t>クロジカ</t>
    </rPh>
    <rPh sb="15" eb="17">
      <t>モクヒョウ</t>
    </rPh>
    <rPh sb="25" eb="27">
      <t>スイドウ</t>
    </rPh>
    <rPh sb="27" eb="29">
      <t>リョウキン</t>
    </rPh>
    <rPh sb="30" eb="32">
      <t>ミナオ</t>
    </rPh>
    <rPh sb="34" eb="36">
      <t>ケントウ</t>
    </rPh>
    <rPh sb="38" eb="40">
      <t>ヒツヨウ</t>
    </rPh>
    <rPh sb="44" eb="47">
      <t>ソウヒヨウ</t>
    </rPh>
    <rPh sb="48" eb="50">
      <t>ヨクセイ</t>
    </rPh>
    <rPh sb="56" eb="59">
      <t>ロウキュウカ</t>
    </rPh>
    <rPh sb="61" eb="63">
      <t>シセツ</t>
    </rPh>
    <rPh sb="64" eb="66">
      <t>コウシン</t>
    </rPh>
    <rPh sb="67" eb="70">
      <t>ケイカクテキ</t>
    </rPh>
    <rPh sb="71" eb="72">
      <t>スス</t>
    </rPh>
    <rPh sb="75" eb="76">
      <t>トモ</t>
    </rPh>
    <rPh sb="78" eb="81">
      <t>ケイジョウテキ</t>
    </rPh>
    <rPh sb="82" eb="84">
      <t>ヒヨウ</t>
    </rPh>
    <rPh sb="89" eb="91">
      <t>サマザマ</t>
    </rPh>
    <rPh sb="92" eb="94">
      <t>カクド</t>
    </rPh>
    <rPh sb="96" eb="98">
      <t>ミナオ</t>
    </rPh>
    <rPh sb="100" eb="102">
      <t>ケントウ</t>
    </rPh>
    <rPh sb="108" eb="111">
      <t>コウリツテキ</t>
    </rPh>
    <rPh sb="111" eb="113">
      <t>ウンエイ</t>
    </rPh>
    <rPh sb="114" eb="116">
      <t>メザ</t>
    </rPh>
    <rPh sb="117" eb="119">
      <t>ヒツヨウ</t>
    </rPh>
    <rPh sb="159" eb="161">
      <t>シセツ</t>
    </rPh>
    <rPh sb="161" eb="163">
      <t>セイビ</t>
    </rPh>
    <rPh sb="169" eb="172">
      <t>タンネンド</t>
    </rPh>
    <rPh sb="173" eb="175">
      <t>シュウシ</t>
    </rPh>
    <rPh sb="176" eb="178">
      <t>アッカ</t>
    </rPh>
    <rPh sb="183" eb="185">
      <t>ジュウブン</t>
    </rPh>
    <rPh sb="186" eb="188">
      <t>ハイリョ</t>
    </rPh>
    <rPh sb="190" eb="193">
      <t>チホウサイ</t>
    </rPh>
    <rPh sb="194" eb="197">
      <t>ショウカンキン</t>
    </rPh>
    <rPh sb="198" eb="200">
      <t>ケイエイ</t>
    </rPh>
    <rPh sb="201" eb="203">
      <t>アッパク</t>
    </rPh>
    <rPh sb="212" eb="214">
      <t>ショウライ</t>
    </rPh>
    <rPh sb="214" eb="216">
      <t>フタン</t>
    </rPh>
    <rPh sb="217" eb="220">
      <t>テキセイカ</t>
    </rPh>
    <rPh sb="221" eb="223">
      <t>コウリョ</t>
    </rPh>
    <rPh sb="227" eb="229">
      <t>スイコウ</t>
    </rPh>
    <phoneticPr fontId="4"/>
  </si>
  <si>
    <r>
      <rPr>
        <sz val="9"/>
        <color theme="1"/>
        <rFont val="ＭＳ ゴシック"/>
        <family val="3"/>
        <charset val="128"/>
      </rPr>
      <t>①経常収支比率　　　　　　　　　　　　　　　　　　　　　　</t>
    </r>
    <r>
      <rPr>
        <sz val="9"/>
        <color theme="0"/>
        <rFont val="ＭＳ ゴシック"/>
        <family val="3"/>
        <charset val="128"/>
      </rPr>
      <t>１</t>
    </r>
    <r>
      <rPr>
        <sz val="9"/>
        <color theme="1"/>
        <rFont val="ＭＳ ゴシック"/>
        <family val="3"/>
        <charset val="128"/>
      </rPr>
      <t xml:space="preserve">H28においては、総収益の24%を繰入金で賄っている状況であり、適切な水道料金収入を確保する必要がある。総費用について主な割合を占めている内容は地方償還金と委託料である。今後施設の老朽化等に伴う更新を行っていくにあたっては、償還金により経営を圧迫しないように努めなければならない。                                       </t>
    </r>
    <r>
      <rPr>
        <sz val="9"/>
        <color theme="0"/>
        <rFont val="ＭＳ ゴシック"/>
        <family val="3"/>
        <charset val="128"/>
      </rPr>
      <t>１　</t>
    </r>
    <r>
      <rPr>
        <sz val="9"/>
        <color theme="1"/>
        <rFont val="ＭＳ ゴシック"/>
        <family val="3"/>
        <charset val="128"/>
      </rPr>
      <t>　　　　　　　　　　　　　　　　　　　　　　　　　　　　　　　　　　　　　　　　　④企業債残高対給水収益比率　　　　　　　　　　　　　　　　　　　　　　　　　　　　　　　　　　　　　　　　　　　　　</t>
    </r>
    <r>
      <rPr>
        <sz val="9"/>
        <color theme="0"/>
        <rFont val="ＭＳ ゴシック"/>
        <family val="3"/>
        <charset val="128"/>
      </rPr>
      <t>１</t>
    </r>
    <r>
      <rPr>
        <sz val="9"/>
        <color theme="1"/>
        <rFont val="ＭＳ ゴシック"/>
        <family val="3"/>
        <charset val="128"/>
      </rPr>
      <t>類似団体に比べて低い水準だが、今後予定している「更新計画」を遂行するに当たり、単年度の収支を注視しつつ、将来負担の適正化を図りながら計画的な投資を行う必要がある。　　　　　　　　　　　　　　　　　　　　　　　　　　　　　　　　　　　　　　　　　　</t>
    </r>
    <r>
      <rPr>
        <sz val="9"/>
        <color theme="0"/>
        <rFont val="ＭＳ ゴシック"/>
        <family val="3"/>
        <charset val="128"/>
      </rPr>
      <t>１</t>
    </r>
    <r>
      <rPr>
        <sz val="9"/>
        <rFont val="ＭＳ ゴシック"/>
        <family val="3"/>
        <charset val="128"/>
      </rPr>
      <t>　　　　　　　　　　　　　　　　　　　　　　　　　　　　　　　　　⑤料金回収率　　　　　　　　　　　　　　　　　　　　　　　　　　　</t>
    </r>
    <r>
      <rPr>
        <sz val="9"/>
        <color theme="0"/>
        <rFont val="ＭＳ ゴシック"/>
        <family val="3"/>
        <charset val="128"/>
      </rPr>
      <t>１</t>
    </r>
    <r>
      <rPr>
        <sz val="9"/>
        <rFont val="ＭＳ ゴシック"/>
        <family val="3"/>
        <charset val="128"/>
      </rPr>
      <t>給水に係る費用を、収益以外の費用（一般会計からの繰入金）で賄っている状況であるため、適切な水道料金の見直しが必要である。　　　　　　　　　　　　　　　　　　　　　</t>
    </r>
    <r>
      <rPr>
        <sz val="9"/>
        <color theme="0"/>
        <rFont val="ＭＳ ゴシック"/>
        <family val="3"/>
        <charset val="128"/>
      </rPr>
      <t>１　</t>
    </r>
    <r>
      <rPr>
        <sz val="9"/>
        <rFont val="ＭＳ ゴシック"/>
        <family val="3"/>
        <charset val="128"/>
      </rPr>
      <t>　　　　　　　　　　　　　　　　　　　　　　　　　　　　　　　　⑥給水原価　　　　　　　　　　　　　　　　　　　　　　　　　　　　　</t>
    </r>
    <r>
      <rPr>
        <sz val="9"/>
        <color theme="0"/>
        <rFont val="ＭＳ ゴシック"/>
        <family val="3"/>
        <charset val="128"/>
      </rPr>
      <t>１</t>
    </r>
    <r>
      <rPr>
        <sz val="9"/>
        <rFont val="ＭＳ ゴシック"/>
        <family val="3"/>
        <charset val="128"/>
      </rPr>
      <t>類似団体と比較して低い水準であるが、今後予定している設備投資を計画的に遂行し、維持管理費の抑制に努める必要がある。　　　　　　　　　　　　　　　　　　　　　　　　　　　　　</t>
    </r>
    <r>
      <rPr>
        <sz val="9"/>
        <color theme="0"/>
        <rFont val="ＭＳ ゴシック"/>
        <family val="3"/>
        <charset val="128"/>
      </rPr>
      <t>１</t>
    </r>
    <r>
      <rPr>
        <sz val="9"/>
        <rFont val="ＭＳ ゴシック"/>
        <family val="3"/>
        <charset val="128"/>
      </rPr>
      <t>　　　　　　　　　　　　　　　　　　　　　　　　　　　　　　　　　　　　　　　⑦施設利用率　　　　　　　　　　　　　　　　　　　　　　　　　　　　　　　　　　　　　　</t>
    </r>
    <r>
      <rPr>
        <sz val="9"/>
        <color theme="0"/>
        <rFont val="ＭＳ ゴシック"/>
        <family val="3"/>
        <charset val="128"/>
      </rPr>
      <t>１</t>
    </r>
    <r>
      <rPr>
        <sz val="9"/>
        <rFont val="ＭＳ ゴシック"/>
        <family val="3"/>
        <charset val="128"/>
      </rPr>
      <t>給水人口の減少により施設利用率は低下傾向にある。今後施設の更新を行う場合には、適切な規模を把握し整備する必要がある。　　　　　　　　　　　　　　　　　　　　　　　　　　　　　　　　</t>
    </r>
    <r>
      <rPr>
        <sz val="9"/>
        <color theme="0"/>
        <rFont val="ＭＳ ゴシック"/>
        <family val="3"/>
        <charset val="128"/>
      </rPr>
      <t>１</t>
    </r>
    <r>
      <rPr>
        <sz val="9"/>
        <rFont val="ＭＳ ゴシック"/>
        <family val="3"/>
        <charset val="128"/>
      </rPr>
      <t>　　　　　　　　　　　　　　　　　　　　　　　　　　　⑧有収率　　　　　　　　　　　　　　　　　　　　　　　　　　　　　</t>
    </r>
    <r>
      <rPr>
        <sz val="9"/>
        <color theme="0"/>
        <rFont val="ＭＳ ゴシック"/>
        <family val="3"/>
        <charset val="128"/>
      </rPr>
      <t>１</t>
    </r>
    <r>
      <rPr>
        <sz val="9"/>
        <rFont val="ＭＳ ゴシック"/>
        <family val="3"/>
        <charset val="128"/>
      </rPr>
      <t>管路の老朽化による漏水が主な原因であり悪化傾向にある。現在は漏水調査を継続的に行い発見次第修復している状況である。今後は「管路更新計画」に基づき抜本的な改善に努める。</t>
    </r>
    <r>
      <rPr>
        <sz val="10"/>
        <rFont val="ＭＳ ゴシック"/>
        <family val="3"/>
        <charset val="128"/>
      </rPr>
      <t>　　　　　　　　　　　　　　　　　　　　　　　　　　　　　　　　　　　　　　　　　　　　　　　　　　　　　　　　　</t>
    </r>
    <rPh sb="1" eb="3">
      <t>ケイジョウ</t>
    </rPh>
    <rPh sb="3" eb="5">
      <t>シュウシ</t>
    </rPh>
    <rPh sb="5" eb="7">
      <t>ヒリツ</t>
    </rPh>
    <rPh sb="39" eb="42">
      <t>ソウシュウエキ</t>
    </rPh>
    <rPh sb="47" eb="49">
      <t>クリイレ</t>
    </rPh>
    <rPh sb="49" eb="50">
      <t>キン</t>
    </rPh>
    <rPh sb="51" eb="52">
      <t>マカナ</t>
    </rPh>
    <rPh sb="56" eb="58">
      <t>ジョウキョウ</t>
    </rPh>
    <rPh sb="62" eb="64">
      <t>テキセツ</t>
    </rPh>
    <rPh sb="65" eb="67">
      <t>スイドウ</t>
    </rPh>
    <rPh sb="67" eb="69">
      <t>リョウキン</t>
    </rPh>
    <rPh sb="69" eb="71">
      <t>シュウニュウ</t>
    </rPh>
    <rPh sb="72" eb="74">
      <t>カクホ</t>
    </rPh>
    <rPh sb="76" eb="78">
      <t>ヒツヨウ</t>
    </rPh>
    <rPh sb="82" eb="85">
      <t>ソウヒヨウ</t>
    </rPh>
    <rPh sb="89" eb="90">
      <t>オモ</t>
    </rPh>
    <rPh sb="91" eb="93">
      <t>ワリアイ</t>
    </rPh>
    <rPh sb="94" eb="95">
      <t>シ</t>
    </rPh>
    <rPh sb="99" eb="101">
      <t>ナイヨウ</t>
    </rPh>
    <rPh sb="102" eb="104">
      <t>チホウ</t>
    </rPh>
    <rPh sb="104" eb="107">
      <t>ショウカンキン</t>
    </rPh>
    <rPh sb="108" eb="111">
      <t>イタクリョウ</t>
    </rPh>
    <rPh sb="115" eb="117">
      <t>コンゴ</t>
    </rPh>
    <rPh sb="117" eb="119">
      <t>シセツ</t>
    </rPh>
    <rPh sb="120" eb="123">
      <t>ロウキュウカ</t>
    </rPh>
    <rPh sb="123" eb="124">
      <t>トウ</t>
    </rPh>
    <rPh sb="125" eb="126">
      <t>トモナ</t>
    </rPh>
    <rPh sb="127" eb="129">
      <t>コウシン</t>
    </rPh>
    <rPh sb="130" eb="131">
      <t>オコナ</t>
    </rPh>
    <rPh sb="142" eb="145">
      <t>ショウカンキン</t>
    </rPh>
    <rPh sb="148" eb="150">
      <t>ケイエイ</t>
    </rPh>
    <rPh sb="151" eb="153">
      <t>アッパク</t>
    </rPh>
    <rPh sb="159" eb="160">
      <t>ツト</t>
    </rPh>
    <rPh sb="253" eb="255">
      <t>キギョウ</t>
    </rPh>
    <rPh sb="255" eb="256">
      <t>サイ</t>
    </rPh>
    <rPh sb="256" eb="258">
      <t>ザンダカ</t>
    </rPh>
    <rPh sb="258" eb="259">
      <t>タイ</t>
    </rPh>
    <rPh sb="259" eb="261">
      <t>キュウスイ</t>
    </rPh>
    <rPh sb="261" eb="263">
      <t>シュウエキ</t>
    </rPh>
    <rPh sb="263" eb="265">
      <t>ヒリツ</t>
    </rPh>
    <rPh sb="311" eb="313">
      <t>ルイジ</t>
    </rPh>
    <rPh sb="313" eb="315">
      <t>ダンタイ</t>
    </rPh>
    <rPh sb="316" eb="317">
      <t>クラ</t>
    </rPh>
    <rPh sb="319" eb="320">
      <t>ヒク</t>
    </rPh>
    <rPh sb="321" eb="323">
      <t>スイジュン</t>
    </rPh>
    <rPh sb="326" eb="328">
      <t>コンゴ</t>
    </rPh>
    <rPh sb="328" eb="330">
      <t>ヨテイ</t>
    </rPh>
    <rPh sb="335" eb="337">
      <t>コウシン</t>
    </rPh>
    <rPh sb="337" eb="339">
      <t>ケイカク</t>
    </rPh>
    <rPh sb="341" eb="343">
      <t>スイコウ</t>
    </rPh>
    <rPh sb="346" eb="347">
      <t>ア</t>
    </rPh>
    <rPh sb="350" eb="353">
      <t>タンネンド</t>
    </rPh>
    <rPh sb="354" eb="356">
      <t>シュウシ</t>
    </rPh>
    <rPh sb="357" eb="359">
      <t>チュウシ</t>
    </rPh>
    <rPh sb="363" eb="365">
      <t>ショウライ</t>
    </rPh>
    <rPh sb="365" eb="367">
      <t>フタン</t>
    </rPh>
    <rPh sb="368" eb="371">
      <t>テキセイカ</t>
    </rPh>
    <rPh sb="372" eb="373">
      <t>ハカ</t>
    </rPh>
    <rPh sb="377" eb="380">
      <t>ケイカクテキ</t>
    </rPh>
    <rPh sb="381" eb="383">
      <t>トウシ</t>
    </rPh>
    <rPh sb="384" eb="385">
      <t>オコナ</t>
    </rPh>
    <rPh sb="386" eb="388">
      <t>ヒツヨウ</t>
    </rPh>
    <rPh sb="469" eb="471">
      <t>リョウキン</t>
    </rPh>
    <rPh sb="471" eb="473">
      <t>カイシュウ</t>
    </rPh>
    <rPh sb="473" eb="474">
      <t>リツ</t>
    </rPh>
    <rPh sb="502" eb="504">
      <t>キュウスイ</t>
    </rPh>
    <rPh sb="505" eb="506">
      <t>カカワ</t>
    </rPh>
    <rPh sb="507" eb="509">
      <t>ヒヨウ</t>
    </rPh>
    <rPh sb="511" eb="513">
      <t>シュウエキ</t>
    </rPh>
    <rPh sb="513" eb="515">
      <t>イガイ</t>
    </rPh>
    <rPh sb="516" eb="518">
      <t>ヒヨウ</t>
    </rPh>
    <rPh sb="519" eb="521">
      <t>イッパン</t>
    </rPh>
    <rPh sb="521" eb="523">
      <t>カイケイ</t>
    </rPh>
    <rPh sb="526" eb="528">
      <t>クリイレ</t>
    </rPh>
    <rPh sb="528" eb="529">
      <t>キン</t>
    </rPh>
    <rPh sb="531" eb="532">
      <t>マカナ</t>
    </rPh>
    <rPh sb="536" eb="538">
      <t>ジョウキョウ</t>
    </rPh>
    <rPh sb="544" eb="546">
      <t>テキセツ</t>
    </rPh>
    <rPh sb="547" eb="549">
      <t>スイドウ</t>
    </rPh>
    <rPh sb="549" eb="551">
      <t>リョウキン</t>
    </rPh>
    <rPh sb="552" eb="554">
      <t>ミナオ</t>
    </rPh>
    <rPh sb="556" eb="558">
      <t>ヒツヨウ</t>
    </rPh>
    <rPh sb="618" eb="620">
      <t>キュウスイ</t>
    </rPh>
    <rPh sb="620" eb="622">
      <t>ゲンカ</t>
    </rPh>
    <rPh sb="652" eb="654">
      <t>ルイジ</t>
    </rPh>
    <rPh sb="654" eb="656">
      <t>ダンタイ</t>
    </rPh>
    <rPh sb="657" eb="659">
      <t>ヒカク</t>
    </rPh>
    <rPh sb="661" eb="662">
      <t>ヒク</t>
    </rPh>
    <rPh sb="663" eb="665">
      <t>スイジュン</t>
    </rPh>
    <rPh sb="670" eb="672">
      <t>コンゴ</t>
    </rPh>
    <rPh sb="672" eb="674">
      <t>ヨテイ</t>
    </rPh>
    <rPh sb="678" eb="680">
      <t>セツビ</t>
    </rPh>
    <rPh sb="680" eb="682">
      <t>トウシ</t>
    </rPh>
    <rPh sb="683" eb="686">
      <t>ケイカクテキ</t>
    </rPh>
    <rPh sb="687" eb="689">
      <t>スイコウ</t>
    </rPh>
    <rPh sb="691" eb="693">
      <t>イジ</t>
    </rPh>
    <rPh sb="693" eb="696">
      <t>カンリヒ</t>
    </rPh>
    <rPh sb="697" eb="699">
      <t>ヨクセイ</t>
    </rPh>
    <rPh sb="700" eb="701">
      <t>ツト</t>
    </rPh>
    <rPh sb="703" eb="705">
      <t>ヒツヨウ</t>
    </rPh>
    <rPh sb="779" eb="781">
      <t>シセツ</t>
    </rPh>
    <rPh sb="781" eb="784">
      <t>リヨウリツ</t>
    </rPh>
    <rPh sb="823" eb="825">
      <t>キュウスイ</t>
    </rPh>
    <rPh sb="825" eb="827">
      <t>ジンコウ</t>
    </rPh>
    <rPh sb="828" eb="830">
      <t>ゲンショウ</t>
    </rPh>
    <rPh sb="833" eb="835">
      <t>シセツ</t>
    </rPh>
    <rPh sb="835" eb="838">
      <t>リヨウリツ</t>
    </rPh>
    <rPh sb="839" eb="841">
      <t>テイカ</t>
    </rPh>
    <rPh sb="841" eb="843">
      <t>ケイコウ</t>
    </rPh>
    <rPh sb="847" eb="849">
      <t>コンゴ</t>
    </rPh>
    <rPh sb="849" eb="851">
      <t>シセツ</t>
    </rPh>
    <rPh sb="852" eb="854">
      <t>コウシン</t>
    </rPh>
    <rPh sb="855" eb="856">
      <t>オコナ</t>
    </rPh>
    <rPh sb="857" eb="859">
      <t>バアイ</t>
    </rPh>
    <rPh sb="862" eb="864">
      <t>テキセツ</t>
    </rPh>
    <rPh sb="865" eb="867">
      <t>キボ</t>
    </rPh>
    <rPh sb="868" eb="870">
      <t>ハアク</t>
    </rPh>
    <rPh sb="871" eb="873">
      <t>セイビ</t>
    </rPh>
    <rPh sb="875" eb="877">
      <t>ヒツヨウ</t>
    </rPh>
    <rPh sb="942" eb="945">
      <t>ユウシュウリツ</t>
    </rPh>
    <rPh sb="975" eb="977">
      <t>カンロ</t>
    </rPh>
    <rPh sb="978" eb="981">
      <t>ロウキュウカ</t>
    </rPh>
    <rPh sb="984" eb="986">
      <t>ロウスイ</t>
    </rPh>
    <rPh sb="987" eb="988">
      <t>オモ</t>
    </rPh>
    <rPh sb="989" eb="991">
      <t>ゲンイン</t>
    </rPh>
    <rPh sb="994" eb="996">
      <t>アッカ</t>
    </rPh>
    <rPh sb="996" eb="998">
      <t>ケイコウ</t>
    </rPh>
    <rPh sb="1002" eb="1004">
      <t>ゲンザイ</t>
    </rPh>
    <rPh sb="1005" eb="1007">
      <t>ロウスイ</t>
    </rPh>
    <rPh sb="1007" eb="1009">
      <t>チョウサ</t>
    </rPh>
    <rPh sb="1010" eb="1013">
      <t>ケイゾクテキ</t>
    </rPh>
    <rPh sb="1014" eb="1015">
      <t>オコナ</t>
    </rPh>
    <rPh sb="1016" eb="1018">
      <t>ハッケン</t>
    </rPh>
    <rPh sb="1018" eb="1020">
      <t>シダイ</t>
    </rPh>
    <rPh sb="1020" eb="1022">
      <t>シュウフク</t>
    </rPh>
    <rPh sb="1026" eb="1028">
      <t>ジョウキョウ</t>
    </rPh>
    <rPh sb="1032" eb="1034">
      <t>コンゴ</t>
    </rPh>
    <rPh sb="1036" eb="1038">
      <t>カンロ</t>
    </rPh>
    <rPh sb="1038" eb="1040">
      <t>コウシン</t>
    </rPh>
    <rPh sb="1040" eb="1042">
      <t>ケイカク</t>
    </rPh>
    <rPh sb="1044" eb="1045">
      <t>モト</t>
    </rPh>
    <rPh sb="1047" eb="1050">
      <t>バッポンテキ</t>
    </rPh>
    <rPh sb="1051" eb="1053">
      <t>カイゼン</t>
    </rPh>
    <rPh sb="1054" eb="1055">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</si>
</sst>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quot;△&quot;#,##0"/>
    <numFmt numFmtId="177" formatCode="#,##0.00;&quot;△&quot;#,##0.00"/>
    <numFmt numFmtId="178" formatCode="#,##0.00;&quot;△&quot;#,##0.00;&quot;-&quot;"/>
    <numFmt numFmtId="179" formatCode="ge"/>
  </numFmts>
  <fonts count="25"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sz val="10"/>
      <name val="ＭＳ ゴシック"/>
      <family val="3"/>
      <charset val="128"/>
    </font>
    <font>
      <sz val="9"/>
      <color theme="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formatCode="#,##0.00;&quot;△&quot;#,##0.00;&quot;-&quot;">
                  <c:v>0.16</c:v>
                </c:pt>
                <c:pt idx="4">
                  <c:v>0</c:v>
                </c:pt>
              </c:numCache>
            </c:numRef>
          </c:val>
          <c:extLst>
            <c:ext xmlns:c16="http://schemas.microsoft.com/office/drawing/2014/chart" uri="{C3380CC4-5D6E-409C-BE32-E72D297353CC}">
              <c16:uniqueId val="{00000000-A18D-4118-B6CC-00CC15B53B0D}"/>
            </c:ext>
          </c:extLst>
        </c:ser>
        <c:dLbls>
          <c:showLegendKey val="0"/>
          <c:showVal val="0"/>
          <c:showCatName val="0"/>
          <c:showSerName val="0"/>
          <c:showPercent val="0"/>
          <c:showBubbleSize val="0"/>
        </c:dLbls>
        <c:gapWidth val="150"/>
        <c:axId val="118318976"/>
        <c:axId val="11833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0.89</c:v>
                </c:pt>
                <c:pt idx="2">
                  <c:v>0.69</c:v>
                </c:pt>
                <c:pt idx="3">
                  <c:v>0.65</c:v>
                </c:pt>
                <c:pt idx="4">
                  <c:v>0.53</c:v>
                </c:pt>
              </c:numCache>
            </c:numRef>
          </c:val>
          <c:smooth val="0"/>
          <c:extLst>
            <c:ext xmlns:c16="http://schemas.microsoft.com/office/drawing/2014/chart" uri="{C3380CC4-5D6E-409C-BE32-E72D297353CC}">
              <c16:uniqueId val="{00000001-A18D-4118-B6CC-00CC15B53B0D}"/>
            </c:ext>
          </c:extLst>
        </c:ser>
        <c:dLbls>
          <c:showLegendKey val="0"/>
          <c:showVal val="0"/>
          <c:showCatName val="0"/>
          <c:showSerName val="0"/>
          <c:showPercent val="0"/>
          <c:showBubbleSize val="0"/>
        </c:dLbls>
        <c:marker val="1"/>
        <c:smooth val="0"/>
        <c:axId val="118318976"/>
        <c:axId val="118333440"/>
      </c:lineChart>
      <c:dateAx>
        <c:axId val="118318976"/>
        <c:scaling>
          <c:orientation val="minMax"/>
        </c:scaling>
        <c:delete val="1"/>
        <c:axPos val="b"/>
        <c:numFmt formatCode="ge" sourceLinked="1"/>
        <c:majorTickMark val="none"/>
        <c:minorTickMark val="none"/>
        <c:tickLblPos val="none"/>
        <c:crossAx val="118333440"/>
        <c:crosses val="autoZero"/>
        <c:auto val="1"/>
        <c:lblOffset val="100"/>
        <c:baseTimeUnit val="years"/>
      </c:dateAx>
      <c:valAx>
        <c:axId val="11833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1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67.55</c:v>
                </c:pt>
                <c:pt idx="1">
                  <c:v>69.930000000000007</c:v>
                </c:pt>
                <c:pt idx="2">
                  <c:v>66.91</c:v>
                </c:pt>
                <c:pt idx="3">
                  <c:v>69.819999999999993</c:v>
                </c:pt>
                <c:pt idx="4">
                  <c:v>68.08</c:v>
                </c:pt>
              </c:numCache>
            </c:numRef>
          </c:val>
          <c:extLst>
            <c:ext xmlns:c16="http://schemas.microsoft.com/office/drawing/2014/chart" uri="{C3380CC4-5D6E-409C-BE32-E72D297353CC}">
              <c16:uniqueId val="{00000000-C487-47DC-B99E-0DC4170DDD0B}"/>
            </c:ext>
          </c:extLst>
        </c:ser>
        <c:dLbls>
          <c:showLegendKey val="0"/>
          <c:showVal val="0"/>
          <c:showCatName val="0"/>
          <c:showSerName val="0"/>
          <c:showPercent val="0"/>
          <c:showBubbleSize val="0"/>
        </c:dLbls>
        <c:gapWidth val="150"/>
        <c:axId val="140020736"/>
        <c:axId val="14002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60.66</c:v>
                </c:pt>
                <c:pt idx="1">
                  <c:v>60.17</c:v>
                </c:pt>
                <c:pt idx="2">
                  <c:v>57.43</c:v>
                </c:pt>
                <c:pt idx="3">
                  <c:v>57.29</c:v>
                </c:pt>
                <c:pt idx="4">
                  <c:v>55.9</c:v>
                </c:pt>
              </c:numCache>
            </c:numRef>
          </c:val>
          <c:smooth val="0"/>
          <c:extLst>
            <c:ext xmlns:c16="http://schemas.microsoft.com/office/drawing/2014/chart" uri="{C3380CC4-5D6E-409C-BE32-E72D297353CC}">
              <c16:uniqueId val="{00000001-C487-47DC-B99E-0DC4170DDD0B}"/>
            </c:ext>
          </c:extLst>
        </c:ser>
        <c:dLbls>
          <c:showLegendKey val="0"/>
          <c:showVal val="0"/>
          <c:showCatName val="0"/>
          <c:showSerName val="0"/>
          <c:showPercent val="0"/>
          <c:showBubbleSize val="0"/>
        </c:dLbls>
        <c:marker val="1"/>
        <c:smooth val="0"/>
        <c:axId val="140020736"/>
        <c:axId val="140022912"/>
      </c:lineChart>
      <c:dateAx>
        <c:axId val="140020736"/>
        <c:scaling>
          <c:orientation val="minMax"/>
        </c:scaling>
        <c:delete val="1"/>
        <c:axPos val="b"/>
        <c:numFmt formatCode="ge" sourceLinked="1"/>
        <c:majorTickMark val="none"/>
        <c:minorTickMark val="none"/>
        <c:tickLblPos val="none"/>
        <c:crossAx val="140022912"/>
        <c:crosses val="autoZero"/>
        <c:auto val="1"/>
        <c:lblOffset val="100"/>
        <c:baseTimeUnit val="years"/>
      </c:dateAx>
      <c:valAx>
        <c:axId val="14002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02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88.33</c:v>
                </c:pt>
                <c:pt idx="1">
                  <c:v>84.18</c:v>
                </c:pt>
                <c:pt idx="2">
                  <c:v>84.46</c:v>
                </c:pt>
                <c:pt idx="3">
                  <c:v>81.819999999999993</c:v>
                </c:pt>
                <c:pt idx="4">
                  <c:v>82.26</c:v>
                </c:pt>
              </c:numCache>
            </c:numRef>
          </c:val>
          <c:extLst>
            <c:ext xmlns:c16="http://schemas.microsoft.com/office/drawing/2014/chart" uri="{C3380CC4-5D6E-409C-BE32-E72D297353CC}">
              <c16:uniqueId val="{00000000-DC2A-481D-86E7-653E53E0E6FA}"/>
            </c:ext>
          </c:extLst>
        </c:ser>
        <c:dLbls>
          <c:showLegendKey val="0"/>
          <c:showVal val="0"/>
          <c:showCatName val="0"/>
          <c:showSerName val="0"/>
          <c:showPercent val="0"/>
          <c:showBubbleSize val="0"/>
        </c:dLbls>
        <c:gapWidth val="150"/>
        <c:axId val="140245632"/>
        <c:axId val="14051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77.319999999999993</c:v>
                </c:pt>
                <c:pt idx="1">
                  <c:v>76.680000000000007</c:v>
                </c:pt>
                <c:pt idx="2">
                  <c:v>73.83</c:v>
                </c:pt>
                <c:pt idx="3">
                  <c:v>73.69</c:v>
                </c:pt>
                <c:pt idx="4">
                  <c:v>73.28</c:v>
                </c:pt>
              </c:numCache>
            </c:numRef>
          </c:val>
          <c:smooth val="0"/>
          <c:extLst>
            <c:ext xmlns:c16="http://schemas.microsoft.com/office/drawing/2014/chart" uri="{C3380CC4-5D6E-409C-BE32-E72D297353CC}">
              <c16:uniqueId val="{00000001-DC2A-481D-86E7-653E53E0E6FA}"/>
            </c:ext>
          </c:extLst>
        </c:ser>
        <c:dLbls>
          <c:showLegendKey val="0"/>
          <c:showVal val="0"/>
          <c:showCatName val="0"/>
          <c:showSerName val="0"/>
          <c:showPercent val="0"/>
          <c:showBubbleSize val="0"/>
        </c:dLbls>
        <c:marker val="1"/>
        <c:smooth val="0"/>
        <c:axId val="140245632"/>
        <c:axId val="140514048"/>
      </c:lineChart>
      <c:dateAx>
        <c:axId val="140245632"/>
        <c:scaling>
          <c:orientation val="minMax"/>
        </c:scaling>
        <c:delete val="1"/>
        <c:axPos val="b"/>
        <c:numFmt formatCode="ge" sourceLinked="1"/>
        <c:majorTickMark val="none"/>
        <c:minorTickMark val="none"/>
        <c:tickLblPos val="none"/>
        <c:crossAx val="140514048"/>
        <c:crosses val="autoZero"/>
        <c:auto val="1"/>
        <c:lblOffset val="100"/>
        <c:baseTimeUnit val="years"/>
      </c:dateAx>
      <c:valAx>
        <c:axId val="14051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24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84.45</c:v>
                </c:pt>
                <c:pt idx="1">
                  <c:v>78.39</c:v>
                </c:pt>
                <c:pt idx="2">
                  <c:v>71.599999999999994</c:v>
                </c:pt>
                <c:pt idx="3">
                  <c:v>85.45</c:v>
                </c:pt>
                <c:pt idx="4">
                  <c:v>74.989999999999995</c:v>
                </c:pt>
              </c:numCache>
            </c:numRef>
          </c:val>
          <c:extLst>
            <c:ext xmlns:c16="http://schemas.microsoft.com/office/drawing/2014/chart" uri="{C3380CC4-5D6E-409C-BE32-E72D297353CC}">
              <c16:uniqueId val="{00000000-5719-4D7C-B09F-ED51B26A0377}"/>
            </c:ext>
          </c:extLst>
        </c:ser>
        <c:dLbls>
          <c:showLegendKey val="0"/>
          <c:showVal val="0"/>
          <c:showCatName val="0"/>
          <c:showSerName val="0"/>
          <c:showPercent val="0"/>
          <c:showBubbleSize val="0"/>
        </c:dLbls>
        <c:gapWidth val="150"/>
        <c:axId val="118339072"/>
        <c:axId val="11834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73.63</c:v>
                </c:pt>
                <c:pt idx="1">
                  <c:v>75.709999999999994</c:v>
                </c:pt>
                <c:pt idx="2">
                  <c:v>75.87</c:v>
                </c:pt>
                <c:pt idx="3">
                  <c:v>76.27</c:v>
                </c:pt>
                <c:pt idx="4">
                  <c:v>77.56</c:v>
                </c:pt>
              </c:numCache>
            </c:numRef>
          </c:val>
          <c:smooth val="0"/>
          <c:extLst>
            <c:ext xmlns:c16="http://schemas.microsoft.com/office/drawing/2014/chart" uri="{C3380CC4-5D6E-409C-BE32-E72D297353CC}">
              <c16:uniqueId val="{00000001-5719-4D7C-B09F-ED51B26A0377}"/>
            </c:ext>
          </c:extLst>
        </c:ser>
        <c:dLbls>
          <c:showLegendKey val="0"/>
          <c:showVal val="0"/>
          <c:showCatName val="0"/>
          <c:showSerName val="0"/>
          <c:showPercent val="0"/>
          <c:showBubbleSize val="0"/>
        </c:dLbls>
        <c:marker val="1"/>
        <c:smooth val="0"/>
        <c:axId val="118339072"/>
        <c:axId val="118340992"/>
      </c:lineChart>
      <c:dateAx>
        <c:axId val="118339072"/>
        <c:scaling>
          <c:orientation val="minMax"/>
        </c:scaling>
        <c:delete val="1"/>
        <c:axPos val="b"/>
        <c:numFmt formatCode="ge" sourceLinked="1"/>
        <c:majorTickMark val="none"/>
        <c:minorTickMark val="none"/>
        <c:tickLblPos val="none"/>
        <c:crossAx val="118340992"/>
        <c:crosses val="autoZero"/>
        <c:auto val="1"/>
        <c:lblOffset val="100"/>
        <c:baseTimeUnit val="years"/>
      </c:dateAx>
      <c:valAx>
        <c:axId val="11834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3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EB-47BA-8B85-C2F547AC70A4}"/>
            </c:ext>
          </c:extLst>
        </c:ser>
        <c:dLbls>
          <c:showLegendKey val="0"/>
          <c:showVal val="0"/>
          <c:showCatName val="0"/>
          <c:showSerName val="0"/>
          <c:showPercent val="0"/>
          <c:showBubbleSize val="0"/>
        </c:dLbls>
        <c:gapWidth val="150"/>
        <c:axId val="118916224"/>
        <c:axId val="11891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EB-47BA-8B85-C2F547AC70A4}"/>
            </c:ext>
          </c:extLst>
        </c:ser>
        <c:dLbls>
          <c:showLegendKey val="0"/>
          <c:showVal val="0"/>
          <c:showCatName val="0"/>
          <c:showSerName val="0"/>
          <c:showPercent val="0"/>
          <c:showBubbleSize val="0"/>
        </c:dLbls>
        <c:marker val="1"/>
        <c:smooth val="0"/>
        <c:axId val="118916224"/>
        <c:axId val="118918144"/>
      </c:lineChart>
      <c:dateAx>
        <c:axId val="118916224"/>
        <c:scaling>
          <c:orientation val="minMax"/>
        </c:scaling>
        <c:delete val="1"/>
        <c:axPos val="b"/>
        <c:numFmt formatCode="ge" sourceLinked="1"/>
        <c:majorTickMark val="none"/>
        <c:minorTickMark val="none"/>
        <c:tickLblPos val="none"/>
        <c:crossAx val="118918144"/>
        <c:crosses val="autoZero"/>
        <c:auto val="1"/>
        <c:lblOffset val="100"/>
        <c:baseTimeUnit val="years"/>
      </c:dateAx>
      <c:valAx>
        <c:axId val="11891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1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19D-4D07-82D1-1C4065B9AED3}"/>
            </c:ext>
          </c:extLst>
        </c:ser>
        <c:dLbls>
          <c:showLegendKey val="0"/>
          <c:showVal val="0"/>
          <c:showCatName val="0"/>
          <c:showSerName val="0"/>
          <c:showPercent val="0"/>
          <c:showBubbleSize val="0"/>
        </c:dLbls>
        <c:gapWidth val="150"/>
        <c:axId val="119218944"/>
        <c:axId val="11922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9D-4D07-82D1-1C4065B9AED3}"/>
            </c:ext>
          </c:extLst>
        </c:ser>
        <c:dLbls>
          <c:showLegendKey val="0"/>
          <c:showVal val="0"/>
          <c:showCatName val="0"/>
          <c:showSerName val="0"/>
          <c:showPercent val="0"/>
          <c:showBubbleSize val="0"/>
        </c:dLbls>
        <c:marker val="1"/>
        <c:smooth val="0"/>
        <c:axId val="119218944"/>
        <c:axId val="119220864"/>
      </c:lineChart>
      <c:dateAx>
        <c:axId val="119218944"/>
        <c:scaling>
          <c:orientation val="minMax"/>
        </c:scaling>
        <c:delete val="1"/>
        <c:axPos val="b"/>
        <c:numFmt formatCode="ge" sourceLinked="1"/>
        <c:majorTickMark val="none"/>
        <c:minorTickMark val="none"/>
        <c:tickLblPos val="none"/>
        <c:crossAx val="119220864"/>
        <c:crosses val="autoZero"/>
        <c:auto val="1"/>
        <c:lblOffset val="100"/>
        <c:baseTimeUnit val="years"/>
      </c:dateAx>
      <c:valAx>
        <c:axId val="11922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1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06D-4911-80DF-6AC0E54E8ECE}"/>
            </c:ext>
          </c:extLst>
        </c:ser>
        <c:dLbls>
          <c:showLegendKey val="0"/>
          <c:showVal val="0"/>
          <c:showCatName val="0"/>
          <c:showSerName val="0"/>
          <c:showPercent val="0"/>
          <c:showBubbleSize val="0"/>
        </c:dLbls>
        <c:gapWidth val="150"/>
        <c:axId val="119243520"/>
        <c:axId val="11924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6D-4911-80DF-6AC0E54E8ECE}"/>
            </c:ext>
          </c:extLst>
        </c:ser>
        <c:dLbls>
          <c:showLegendKey val="0"/>
          <c:showVal val="0"/>
          <c:showCatName val="0"/>
          <c:showSerName val="0"/>
          <c:showPercent val="0"/>
          <c:showBubbleSize val="0"/>
        </c:dLbls>
        <c:marker val="1"/>
        <c:smooth val="0"/>
        <c:axId val="119243520"/>
        <c:axId val="119245440"/>
      </c:lineChart>
      <c:dateAx>
        <c:axId val="119243520"/>
        <c:scaling>
          <c:orientation val="minMax"/>
        </c:scaling>
        <c:delete val="1"/>
        <c:axPos val="b"/>
        <c:numFmt formatCode="ge" sourceLinked="1"/>
        <c:majorTickMark val="none"/>
        <c:minorTickMark val="none"/>
        <c:tickLblPos val="none"/>
        <c:crossAx val="119245440"/>
        <c:crosses val="autoZero"/>
        <c:auto val="1"/>
        <c:lblOffset val="100"/>
        <c:baseTimeUnit val="years"/>
      </c:dateAx>
      <c:valAx>
        <c:axId val="11924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4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103-403D-ABAE-6A7A6CB110C5}"/>
            </c:ext>
          </c:extLst>
        </c:ser>
        <c:dLbls>
          <c:showLegendKey val="0"/>
          <c:showVal val="0"/>
          <c:showCatName val="0"/>
          <c:showSerName val="0"/>
          <c:showPercent val="0"/>
          <c:showBubbleSize val="0"/>
        </c:dLbls>
        <c:gapWidth val="150"/>
        <c:axId val="127914368"/>
        <c:axId val="12791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03-403D-ABAE-6A7A6CB110C5}"/>
            </c:ext>
          </c:extLst>
        </c:ser>
        <c:dLbls>
          <c:showLegendKey val="0"/>
          <c:showVal val="0"/>
          <c:showCatName val="0"/>
          <c:showSerName val="0"/>
          <c:showPercent val="0"/>
          <c:showBubbleSize val="0"/>
        </c:dLbls>
        <c:marker val="1"/>
        <c:smooth val="0"/>
        <c:axId val="127914368"/>
        <c:axId val="127916288"/>
      </c:lineChart>
      <c:dateAx>
        <c:axId val="127914368"/>
        <c:scaling>
          <c:orientation val="minMax"/>
        </c:scaling>
        <c:delete val="1"/>
        <c:axPos val="b"/>
        <c:numFmt formatCode="ge" sourceLinked="1"/>
        <c:majorTickMark val="none"/>
        <c:minorTickMark val="none"/>
        <c:tickLblPos val="none"/>
        <c:crossAx val="127916288"/>
        <c:crosses val="autoZero"/>
        <c:auto val="1"/>
        <c:lblOffset val="100"/>
        <c:baseTimeUnit val="years"/>
      </c:dateAx>
      <c:valAx>
        <c:axId val="12791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91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740.45</c:v>
                </c:pt>
                <c:pt idx="1">
                  <c:v>837.23</c:v>
                </c:pt>
                <c:pt idx="2">
                  <c:v>793.07</c:v>
                </c:pt>
                <c:pt idx="3">
                  <c:v>1013.78</c:v>
                </c:pt>
                <c:pt idx="4">
                  <c:v>1060.7</c:v>
                </c:pt>
              </c:numCache>
            </c:numRef>
          </c:val>
          <c:extLst>
            <c:ext xmlns:c16="http://schemas.microsoft.com/office/drawing/2014/chart" uri="{C3380CC4-5D6E-409C-BE32-E72D297353CC}">
              <c16:uniqueId val="{00000000-4FC9-4566-924D-1427CDB93A8C}"/>
            </c:ext>
          </c:extLst>
        </c:ser>
        <c:dLbls>
          <c:showLegendKey val="0"/>
          <c:showVal val="0"/>
          <c:showCatName val="0"/>
          <c:showSerName val="0"/>
          <c:showPercent val="0"/>
          <c:showBubbleSize val="0"/>
        </c:dLbls>
        <c:gapWidth val="150"/>
        <c:axId val="132009984"/>
        <c:axId val="13201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1158.82</c:v>
                </c:pt>
                <c:pt idx="1">
                  <c:v>1167.7</c:v>
                </c:pt>
                <c:pt idx="2">
                  <c:v>1125.69</c:v>
                </c:pt>
                <c:pt idx="3">
                  <c:v>1134.67</c:v>
                </c:pt>
                <c:pt idx="4">
                  <c:v>1144.79</c:v>
                </c:pt>
              </c:numCache>
            </c:numRef>
          </c:val>
          <c:smooth val="0"/>
          <c:extLst>
            <c:ext xmlns:c16="http://schemas.microsoft.com/office/drawing/2014/chart" uri="{C3380CC4-5D6E-409C-BE32-E72D297353CC}">
              <c16:uniqueId val="{00000001-4FC9-4566-924D-1427CDB93A8C}"/>
            </c:ext>
          </c:extLst>
        </c:ser>
        <c:dLbls>
          <c:showLegendKey val="0"/>
          <c:showVal val="0"/>
          <c:showCatName val="0"/>
          <c:showSerName val="0"/>
          <c:showPercent val="0"/>
          <c:showBubbleSize val="0"/>
        </c:dLbls>
        <c:marker val="1"/>
        <c:smooth val="0"/>
        <c:axId val="132009984"/>
        <c:axId val="132011904"/>
      </c:lineChart>
      <c:dateAx>
        <c:axId val="132009984"/>
        <c:scaling>
          <c:orientation val="minMax"/>
        </c:scaling>
        <c:delete val="1"/>
        <c:axPos val="b"/>
        <c:numFmt formatCode="ge" sourceLinked="1"/>
        <c:majorTickMark val="none"/>
        <c:minorTickMark val="none"/>
        <c:tickLblPos val="none"/>
        <c:crossAx val="132011904"/>
        <c:crosses val="autoZero"/>
        <c:auto val="1"/>
        <c:lblOffset val="100"/>
        <c:baseTimeUnit val="years"/>
      </c:dateAx>
      <c:valAx>
        <c:axId val="13201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0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54.78</c:v>
                </c:pt>
                <c:pt idx="1">
                  <c:v>61.1</c:v>
                </c:pt>
                <c:pt idx="2">
                  <c:v>56.51</c:v>
                </c:pt>
                <c:pt idx="3">
                  <c:v>57.78</c:v>
                </c:pt>
                <c:pt idx="4">
                  <c:v>52.04</c:v>
                </c:pt>
              </c:numCache>
            </c:numRef>
          </c:val>
          <c:extLst>
            <c:ext xmlns:c16="http://schemas.microsoft.com/office/drawing/2014/chart" uri="{C3380CC4-5D6E-409C-BE32-E72D297353CC}">
              <c16:uniqueId val="{00000000-B09A-470D-A18D-EE5C0895FF40}"/>
            </c:ext>
          </c:extLst>
        </c:ser>
        <c:dLbls>
          <c:showLegendKey val="0"/>
          <c:showVal val="0"/>
          <c:showCatName val="0"/>
          <c:showSerName val="0"/>
          <c:showPercent val="0"/>
          <c:showBubbleSize val="0"/>
        </c:dLbls>
        <c:gapWidth val="150"/>
        <c:axId val="132074880"/>
        <c:axId val="13207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55.6</c:v>
                </c:pt>
                <c:pt idx="1">
                  <c:v>54.43</c:v>
                </c:pt>
                <c:pt idx="2">
                  <c:v>46.48</c:v>
                </c:pt>
                <c:pt idx="3">
                  <c:v>40.6</c:v>
                </c:pt>
                <c:pt idx="4">
                  <c:v>56.04</c:v>
                </c:pt>
              </c:numCache>
            </c:numRef>
          </c:val>
          <c:smooth val="0"/>
          <c:extLst>
            <c:ext xmlns:c16="http://schemas.microsoft.com/office/drawing/2014/chart" uri="{C3380CC4-5D6E-409C-BE32-E72D297353CC}">
              <c16:uniqueId val="{00000001-B09A-470D-A18D-EE5C0895FF40}"/>
            </c:ext>
          </c:extLst>
        </c:ser>
        <c:dLbls>
          <c:showLegendKey val="0"/>
          <c:showVal val="0"/>
          <c:showCatName val="0"/>
          <c:showSerName val="0"/>
          <c:showPercent val="0"/>
          <c:showBubbleSize val="0"/>
        </c:dLbls>
        <c:marker val="1"/>
        <c:smooth val="0"/>
        <c:axId val="132074880"/>
        <c:axId val="132077056"/>
      </c:lineChart>
      <c:dateAx>
        <c:axId val="132074880"/>
        <c:scaling>
          <c:orientation val="minMax"/>
        </c:scaling>
        <c:delete val="1"/>
        <c:axPos val="b"/>
        <c:numFmt formatCode="ge" sourceLinked="1"/>
        <c:majorTickMark val="none"/>
        <c:minorTickMark val="none"/>
        <c:tickLblPos val="none"/>
        <c:crossAx val="132077056"/>
        <c:crosses val="autoZero"/>
        <c:auto val="1"/>
        <c:lblOffset val="100"/>
        <c:baseTimeUnit val="years"/>
      </c:dateAx>
      <c:valAx>
        <c:axId val="13207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7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167.57</c:v>
                </c:pt>
                <c:pt idx="1">
                  <c:v>149.91999999999999</c:v>
                </c:pt>
                <c:pt idx="2">
                  <c:v>169.73</c:v>
                </c:pt>
                <c:pt idx="3">
                  <c:v>169.93</c:v>
                </c:pt>
                <c:pt idx="4">
                  <c:v>189.25</c:v>
                </c:pt>
              </c:numCache>
            </c:numRef>
          </c:val>
          <c:extLst>
            <c:ext xmlns:c16="http://schemas.microsoft.com/office/drawing/2014/chart" uri="{C3380CC4-5D6E-409C-BE32-E72D297353CC}">
              <c16:uniqueId val="{00000000-9872-4F5F-BBFB-FF41B5132919}"/>
            </c:ext>
          </c:extLst>
        </c:ser>
        <c:dLbls>
          <c:showLegendKey val="0"/>
          <c:showVal val="0"/>
          <c:showCatName val="0"/>
          <c:showSerName val="0"/>
          <c:showPercent val="0"/>
          <c:showBubbleSize val="0"/>
        </c:dLbls>
        <c:gapWidth val="150"/>
        <c:axId val="132099456"/>
        <c:axId val="13210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275.86</c:v>
                </c:pt>
                <c:pt idx="1">
                  <c:v>279.8</c:v>
                </c:pt>
                <c:pt idx="2">
                  <c:v>376.61</c:v>
                </c:pt>
                <c:pt idx="3">
                  <c:v>440.03</c:v>
                </c:pt>
                <c:pt idx="4">
                  <c:v>304.35000000000002</c:v>
                </c:pt>
              </c:numCache>
            </c:numRef>
          </c:val>
          <c:smooth val="0"/>
          <c:extLst>
            <c:ext xmlns:c16="http://schemas.microsoft.com/office/drawing/2014/chart" uri="{C3380CC4-5D6E-409C-BE32-E72D297353CC}">
              <c16:uniqueId val="{00000001-9872-4F5F-BBFB-FF41B5132919}"/>
            </c:ext>
          </c:extLst>
        </c:ser>
        <c:dLbls>
          <c:showLegendKey val="0"/>
          <c:showVal val="0"/>
          <c:showCatName val="0"/>
          <c:showSerName val="0"/>
          <c:showPercent val="0"/>
          <c:showBubbleSize val="0"/>
        </c:dLbls>
        <c:marker val="1"/>
        <c:smooth val="0"/>
        <c:axId val="132099456"/>
        <c:axId val="132101632"/>
      </c:lineChart>
      <c:dateAx>
        <c:axId val="132099456"/>
        <c:scaling>
          <c:orientation val="minMax"/>
        </c:scaling>
        <c:delete val="1"/>
        <c:axPos val="b"/>
        <c:numFmt formatCode="ge" sourceLinked="1"/>
        <c:majorTickMark val="none"/>
        <c:minorTickMark val="none"/>
        <c:tickLblPos val="none"/>
        <c:crossAx val="132101632"/>
        <c:crosses val="autoZero"/>
        <c:auto val="1"/>
        <c:lblOffset val="100"/>
        <c:baseTimeUnit val="years"/>
      </c:dateAx>
      <c:valAx>
        <c:axId val="13210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9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16" zoomScale="91" zoomScaleNormal="91" workbookViewId="0">
      <selection activeCell="CE29" sqref="CE2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沖縄県　国頭村</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4" t="s">
        <v>119</v>
      </c>
      <c r="AE8" s="74"/>
      <c r="AF8" s="74"/>
      <c r="AG8" s="74"/>
      <c r="AH8" s="74"/>
      <c r="AI8" s="74"/>
      <c r="AJ8" s="74"/>
      <c r="AK8" s="2"/>
      <c r="AL8" s="67">
        <f>データ!$R$6</f>
        <v>4949</v>
      </c>
      <c r="AM8" s="67"/>
      <c r="AN8" s="67"/>
      <c r="AO8" s="67"/>
      <c r="AP8" s="67"/>
      <c r="AQ8" s="67"/>
      <c r="AR8" s="67"/>
      <c r="AS8" s="67"/>
      <c r="AT8" s="66">
        <f>データ!$S$6</f>
        <v>194.8</v>
      </c>
      <c r="AU8" s="66"/>
      <c r="AV8" s="66"/>
      <c r="AW8" s="66"/>
      <c r="AX8" s="66"/>
      <c r="AY8" s="66"/>
      <c r="AZ8" s="66"/>
      <c r="BA8" s="66"/>
      <c r="BB8" s="66">
        <f>データ!$T$6</f>
        <v>25.41</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99.33</v>
      </c>
      <c r="Q10" s="66"/>
      <c r="R10" s="66"/>
      <c r="S10" s="66"/>
      <c r="T10" s="66"/>
      <c r="U10" s="66"/>
      <c r="V10" s="66"/>
      <c r="W10" s="67">
        <f>データ!$Q$6</f>
        <v>1512</v>
      </c>
      <c r="X10" s="67"/>
      <c r="Y10" s="67"/>
      <c r="Z10" s="67"/>
      <c r="AA10" s="67"/>
      <c r="AB10" s="67"/>
      <c r="AC10" s="67"/>
      <c r="AD10" s="2"/>
      <c r="AE10" s="2"/>
      <c r="AF10" s="2"/>
      <c r="AG10" s="2"/>
      <c r="AH10" s="2"/>
      <c r="AI10" s="2"/>
      <c r="AJ10" s="2"/>
      <c r="AK10" s="2"/>
      <c r="AL10" s="67">
        <f>データ!$U$6</f>
        <v>4882</v>
      </c>
      <c r="AM10" s="67"/>
      <c r="AN10" s="67"/>
      <c r="AO10" s="67"/>
      <c r="AP10" s="67"/>
      <c r="AQ10" s="67"/>
      <c r="AR10" s="67"/>
      <c r="AS10" s="67"/>
      <c r="AT10" s="66">
        <f>データ!$V$6</f>
        <v>2.56</v>
      </c>
      <c r="AU10" s="66"/>
      <c r="AV10" s="66"/>
      <c r="AW10" s="66"/>
      <c r="AX10" s="66"/>
      <c r="AY10" s="66"/>
      <c r="AZ10" s="66"/>
      <c r="BA10" s="66"/>
      <c r="BB10" s="66">
        <f>データ!$W$6</f>
        <v>1907.03</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85" t="s">
        <v>122</v>
      </c>
      <c r="BM16" s="86"/>
      <c r="BN16" s="86"/>
      <c r="BO16" s="86"/>
      <c r="BP16" s="86"/>
      <c r="BQ16" s="86"/>
      <c r="BR16" s="86"/>
      <c r="BS16" s="86"/>
      <c r="BT16" s="86"/>
      <c r="BU16" s="86"/>
      <c r="BV16" s="86"/>
      <c r="BW16" s="86"/>
      <c r="BX16" s="86"/>
      <c r="BY16" s="86"/>
      <c r="BZ16" s="87"/>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85"/>
      <c r="BM17" s="86"/>
      <c r="BN17" s="86"/>
      <c r="BO17" s="86"/>
      <c r="BP17" s="86"/>
      <c r="BQ17" s="86"/>
      <c r="BR17" s="86"/>
      <c r="BS17" s="86"/>
      <c r="BT17" s="86"/>
      <c r="BU17" s="86"/>
      <c r="BV17" s="86"/>
      <c r="BW17" s="86"/>
      <c r="BX17" s="86"/>
      <c r="BY17" s="86"/>
      <c r="BZ17" s="87"/>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85"/>
      <c r="BM18" s="86"/>
      <c r="BN18" s="86"/>
      <c r="BO18" s="86"/>
      <c r="BP18" s="86"/>
      <c r="BQ18" s="86"/>
      <c r="BR18" s="86"/>
      <c r="BS18" s="86"/>
      <c r="BT18" s="86"/>
      <c r="BU18" s="86"/>
      <c r="BV18" s="86"/>
      <c r="BW18" s="86"/>
      <c r="BX18" s="86"/>
      <c r="BY18" s="86"/>
      <c r="BZ18" s="87"/>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85"/>
      <c r="BM19" s="86"/>
      <c r="BN19" s="86"/>
      <c r="BO19" s="86"/>
      <c r="BP19" s="86"/>
      <c r="BQ19" s="86"/>
      <c r="BR19" s="86"/>
      <c r="BS19" s="86"/>
      <c r="BT19" s="86"/>
      <c r="BU19" s="86"/>
      <c r="BV19" s="86"/>
      <c r="BW19" s="86"/>
      <c r="BX19" s="86"/>
      <c r="BY19" s="86"/>
      <c r="BZ19" s="87"/>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85"/>
      <c r="BM20" s="86"/>
      <c r="BN20" s="86"/>
      <c r="BO20" s="86"/>
      <c r="BP20" s="86"/>
      <c r="BQ20" s="86"/>
      <c r="BR20" s="86"/>
      <c r="BS20" s="86"/>
      <c r="BT20" s="86"/>
      <c r="BU20" s="86"/>
      <c r="BV20" s="86"/>
      <c r="BW20" s="86"/>
      <c r="BX20" s="86"/>
      <c r="BY20" s="86"/>
      <c r="BZ20" s="87"/>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85"/>
      <c r="BM21" s="86"/>
      <c r="BN21" s="86"/>
      <c r="BO21" s="86"/>
      <c r="BP21" s="86"/>
      <c r="BQ21" s="86"/>
      <c r="BR21" s="86"/>
      <c r="BS21" s="86"/>
      <c r="BT21" s="86"/>
      <c r="BU21" s="86"/>
      <c r="BV21" s="86"/>
      <c r="BW21" s="86"/>
      <c r="BX21" s="86"/>
      <c r="BY21" s="86"/>
      <c r="BZ21" s="87"/>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85"/>
      <c r="BM22" s="86"/>
      <c r="BN22" s="86"/>
      <c r="BO22" s="86"/>
      <c r="BP22" s="86"/>
      <c r="BQ22" s="86"/>
      <c r="BR22" s="86"/>
      <c r="BS22" s="86"/>
      <c r="BT22" s="86"/>
      <c r="BU22" s="86"/>
      <c r="BV22" s="86"/>
      <c r="BW22" s="86"/>
      <c r="BX22" s="86"/>
      <c r="BY22" s="86"/>
      <c r="BZ22" s="87"/>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85"/>
      <c r="BM23" s="86"/>
      <c r="BN23" s="86"/>
      <c r="BO23" s="86"/>
      <c r="BP23" s="86"/>
      <c r="BQ23" s="86"/>
      <c r="BR23" s="86"/>
      <c r="BS23" s="86"/>
      <c r="BT23" s="86"/>
      <c r="BU23" s="86"/>
      <c r="BV23" s="86"/>
      <c r="BW23" s="86"/>
      <c r="BX23" s="86"/>
      <c r="BY23" s="86"/>
      <c r="BZ23" s="87"/>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85"/>
      <c r="BM24" s="86"/>
      <c r="BN24" s="86"/>
      <c r="BO24" s="86"/>
      <c r="BP24" s="86"/>
      <c r="BQ24" s="86"/>
      <c r="BR24" s="86"/>
      <c r="BS24" s="86"/>
      <c r="BT24" s="86"/>
      <c r="BU24" s="86"/>
      <c r="BV24" s="86"/>
      <c r="BW24" s="86"/>
      <c r="BX24" s="86"/>
      <c r="BY24" s="86"/>
      <c r="BZ24" s="87"/>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85"/>
      <c r="BM25" s="86"/>
      <c r="BN25" s="86"/>
      <c r="BO25" s="86"/>
      <c r="BP25" s="86"/>
      <c r="BQ25" s="86"/>
      <c r="BR25" s="86"/>
      <c r="BS25" s="86"/>
      <c r="BT25" s="86"/>
      <c r="BU25" s="86"/>
      <c r="BV25" s="86"/>
      <c r="BW25" s="86"/>
      <c r="BX25" s="86"/>
      <c r="BY25" s="86"/>
      <c r="BZ25" s="87"/>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85"/>
      <c r="BM26" s="86"/>
      <c r="BN26" s="86"/>
      <c r="BO26" s="86"/>
      <c r="BP26" s="86"/>
      <c r="BQ26" s="86"/>
      <c r="BR26" s="86"/>
      <c r="BS26" s="86"/>
      <c r="BT26" s="86"/>
      <c r="BU26" s="86"/>
      <c r="BV26" s="86"/>
      <c r="BW26" s="86"/>
      <c r="BX26" s="86"/>
      <c r="BY26" s="86"/>
      <c r="BZ26" s="87"/>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85"/>
      <c r="BM27" s="86"/>
      <c r="BN27" s="86"/>
      <c r="BO27" s="86"/>
      <c r="BP27" s="86"/>
      <c r="BQ27" s="86"/>
      <c r="BR27" s="86"/>
      <c r="BS27" s="86"/>
      <c r="BT27" s="86"/>
      <c r="BU27" s="86"/>
      <c r="BV27" s="86"/>
      <c r="BW27" s="86"/>
      <c r="BX27" s="86"/>
      <c r="BY27" s="86"/>
      <c r="BZ27" s="87"/>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85"/>
      <c r="BM28" s="86"/>
      <c r="BN28" s="86"/>
      <c r="BO28" s="86"/>
      <c r="BP28" s="86"/>
      <c r="BQ28" s="86"/>
      <c r="BR28" s="86"/>
      <c r="BS28" s="86"/>
      <c r="BT28" s="86"/>
      <c r="BU28" s="86"/>
      <c r="BV28" s="86"/>
      <c r="BW28" s="86"/>
      <c r="BX28" s="86"/>
      <c r="BY28" s="86"/>
      <c r="BZ28" s="87"/>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85"/>
      <c r="BM29" s="86"/>
      <c r="BN29" s="86"/>
      <c r="BO29" s="86"/>
      <c r="BP29" s="86"/>
      <c r="BQ29" s="86"/>
      <c r="BR29" s="86"/>
      <c r="BS29" s="86"/>
      <c r="BT29" s="86"/>
      <c r="BU29" s="86"/>
      <c r="BV29" s="86"/>
      <c r="BW29" s="86"/>
      <c r="BX29" s="86"/>
      <c r="BY29" s="86"/>
      <c r="BZ29" s="87"/>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85"/>
      <c r="BM30" s="86"/>
      <c r="BN30" s="86"/>
      <c r="BO30" s="86"/>
      <c r="BP30" s="86"/>
      <c r="BQ30" s="86"/>
      <c r="BR30" s="86"/>
      <c r="BS30" s="86"/>
      <c r="BT30" s="86"/>
      <c r="BU30" s="86"/>
      <c r="BV30" s="86"/>
      <c r="BW30" s="86"/>
      <c r="BX30" s="86"/>
      <c r="BY30" s="86"/>
      <c r="BZ30" s="87"/>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85"/>
      <c r="BM31" s="86"/>
      <c r="BN31" s="86"/>
      <c r="BO31" s="86"/>
      <c r="BP31" s="86"/>
      <c r="BQ31" s="86"/>
      <c r="BR31" s="86"/>
      <c r="BS31" s="86"/>
      <c r="BT31" s="86"/>
      <c r="BU31" s="86"/>
      <c r="BV31" s="86"/>
      <c r="BW31" s="86"/>
      <c r="BX31" s="86"/>
      <c r="BY31" s="86"/>
      <c r="BZ31" s="87"/>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85"/>
      <c r="BM32" s="86"/>
      <c r="BN32" s="86"/>
      <c r="BO32" s="86"/>
      <c r="BP32" s="86"/>
      <c r="BQ32" s="86"/>
      <c r="BR32" s="86"/>
      <c r="BS32" s="86"/>
      <c r="BT32" s="86"/>
      <c r="BU32" s="86"/>
      <c r="BV32" s="86"/>
      <c r="BW32" s="86"/>
      <c r="BX32" s="86"/>
      <c r="BY32" s="86"/>
      <c r="BZ32" s="87"/>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85"/>
      <c r="BM33" s="86"/>
      <c r="BN33" s="86"/>
      <c r="BO33" s="86"/>
      <c r="BP33" s="86"/>
      <c r="BQ33" s="86"/>
      <c r="BR33" s="86"/>
      <c r="BS33" s="86"/>
      <c r="BT33" s="86"/>
      <c r="BU33" s="86"/>
      <c r="BV33" s="86"/>
      <c r="BW33" s="86"/>
      <c r="BX33" s="86"/>
      <c r="BY33" s="86"/>
      <c r="BZ33" s="87"/>
    </row>
    <row r="34" spans="1:78" ht="13.5" customHeight="1" x14ac:dyDescent="0.15">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85"/>
      <c r="BM34" s="86"/>
      <c r="BN34" s="86"/>
      <c r="BO34" s="86"/>
      <c r="BP34" s="86"/>
      <c r="BQ34" s="86"/>
      <c r="BR34" s="86"/>
      <c r="BS34" s="86"/>
      <c r="BT34" s="86"/>
      <c r="BU34" s="86"/>
      <c r="BV34" s="86"/>
      <c r="BW34" s="86"/>
      <c r="BX34" s="86"/>
      <c r="BY34" s="86"/>
      <c r="BZ34" s="87"/>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85"/>
      <c r="BM35" s="86"/>
      <c r="BN35" s="86"/>
      <c r="BO35" s="86"/>
      <c r="BP35" s="86"/>
      <c r="BQ35" s="86"/>
      <c r="BR35" s="86"/>
      <c r="BS35" s="86"/>
      <c r="BT35" s="86"/>
      <c r="BU35" s="86"/>
      <c r="BV35" s="86"/>
      <c r="BW35" s="86"/>
      <c r="BX35" s="86"/>
      <c r="BY35" s="86"/>
      <c r="BZ35" s="87"/>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85"/>
      <c r="BM36" s="86"/>
      <c r="BN36" s="86"/>
      <c r="BO36" s="86"/>
      <c r="BP36" s="86"/>
      <c r="BQ36" s="86"/>
      <c r="BR36" s="86"/>
      <c r="BS36" s="86"/>
      <c r="BT36" s="86"/>
      <c r="BU36" s="86"/>
      <c r="BV36" s="86"/>
      <c r="BW36" s="86"/>
      <c r="BX36" s="86"/>
      <c r="BY36" s="86"/>
      <c r="BZ36" s="87"/>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85"/>
      <c r="BM37" s="86"/>
      <c r="BN37" s="86"/>
      <c r="BO37" s="86"/>
      <c r="BP37" s="86"/>
      <c r="BQ37" s="86"/>
      <c r="BR37" s="86"/>
      <c r="BS37" s="86"/>
      <c r="BT37" s="86"/>
      <c r="BU37" s="86"/>
      <c r="BV37" s="86"/>
      <c r="BW37" s="86"/>
      <c r="BX37" s="86"/>
      <c r="BY37" s="86"/>
      <c r="BZ37" s="87"/>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85"/>
      <c r="BM38" s="86"/>
      <c r="BN38" s="86"/>
      <c r="BO38" s="86"/>
      <c r="BP38" s="86"/>
      <c r="BQ38" s="86"/>
      <c r="BR38" s="86"/>
      <c r="BS38" s="86"/>
      <c r="BT38" s="86"/>
      <c r="BU38" s="86"/>
      <c r="BV38" s="86"/>
      <c r="BW38" s="86"/>
      <c r="BX38" s="86"/>
      <c r="BY38" s="86"/>
      <c r="BZ38" s="87"/>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85"/>
      <c r="BM39" s="86"/>
      <c r="BN39" s="86"/>
      <c r="BO39" s="86"/>
      <c r="BP39" s="86"/>
      <c r="BQ39" s="86"/>
      <c r="BR39" s="86"/>
      <c r="BS39" s="86"/>
      <c r="BT39" s="86"/>
      <c r="BU39" s="86"/>
      <c r="BV39" s="86"/>
      <c r="BW39" s="86"/>
      <c r="BX39" s="86"/>
      <c r="BY39" s="86"/>
      <c r="BZ39" s="87"/>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85"/>
      <c r="BM40" s="86"/>
      <c r="BN40" s="86"/>
      <c r="BO40" s="86"/>
      <c r="BP40" s="86"/>
      <c r="BQ40" s="86"/>
      <c r="BR40" s="86"/>
      <c r="BS40" s="86"/>
      <c r="BT40" s="86"/>
      <c r="BU40" s="86"/>
      <c r="BV40" s="86"/>
      <c r="BW40" s="86"/>
      <c r="BX40" s="86"/>
      <c r="BY40" s="86"/>
      <c r="BZ40" s="87"/>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85"/>
      <c r="BM41" s="86"/>
      <c r="BN41" s="86"/>
      <c r="BO41" s="86"/>
      <c r="BP41" s="86"/>
      <c r="BQ41" s="86"/>
      <c r="BR41" s="86"/>
      <c r="BS41" s="86"/>
      <c r="BT41" s="86"/>
      <c r="BU41" s="86"/>
      <c r="BV41" s="86"/>
      <c r="BW41" s="86"/>
      <c r="BX41" s="86"/>
      <c r="BY41" s="86"/>
      <c r="BZ41" s="87"/>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85"/>
      <c r="BM42" s="86"/>
      <c r="BN42" s="86"/>
      <c r="BO42" s="86"/>
      <c r="BP42" s="86"/>
      <c r="BQ42" s="86"/>
      <c r="BR42" s="86"/>
      <c r="BS42" s="86"/>
      <c r="BT42" s="86"/>
      <c r="BU42" s="86"/>
      <c r="BV42" s="86"/>
      <c r="BW42" s="86"/>
      <c r="BX42" s="86"/>
      <c r="BY42" s="86"/>
      <c r="BZ42" s="87"/>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85"/>
      <c r="BM43" s="86"/>
      <c r="BN43" s="86"/>
      <c r="BO43" s="86"/>
      <c r="BP43" s="86"/>
      <c r="BQ43" s="86"/>
      <c r="BR43" s="86"/>
      <c r="BS43" s="86"/>
      <c r="BT43" s="86"/>
      <c r="BU43" s="86"/>
      <c r="BV43" s="86"/>
      <c r="BW43" s="86"/>
      <c r="BX43" s="86"/>
      <c r="BY43" s="86"/>
      <c r="BZ43" s="87"/>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88"/>
      <c r="BM44" s="89"/>
      <c r="BN44" s="89"/>
      <c r="BO44" s="89"/>
      <c r="BP44" s="89"/>
      <c r="BQ44" s="89"/>
      <c r="BR44" s="89"/>
      <c r="BS44" s="89"/>
      <c r="BT44" s="89"/>
      <c r="BU44" s="89"/>
      <c r="BV44" s="89"/>
      <c r="BW44" s="89"/>
      <c r="BX44" s="89"/>
      <c r="BY44" s="89"/>
      <c r="BZ44" s="90"/>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120</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121</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x14ac:dyDescent="0.15">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x14ac:dyDescent="0.15">
      <c r="A6" s="29" t="s">
        <v>106</v>
      </c>
      <c r="B6" s="34">
        <f>B7</f>
        <v>2016</v>
      </c>
      <c r="C6" s="34">
        <f t="shared" ref="C6:W6" si="3">C7</f>
        <v>473014</v>
      </c>
      <c r="D6" s="34">
        <f t="shared" si="3"/>
        <v>47</v>
      </c>
      <c r="E6" s="34">
        <f t="shared" si="3"/>
        <v>1</v>
      </c>
      <c r="F6" s="34">
        <f t="shared" si="3"/>
        <v>0</v>
      </c>
      <c r="G6" s="34">
        <f t="shared" si="3"/>
        <v>0</v>
      </c>
      <c r="H6" s="34" t="str">
        <f t="shared" si="3"/>
        <v>沖縄県　国頭村</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99.33</v>
      </c>
      <c r="Q6" s="35">
        <f t="shared" si="3"/>
        <v>1512</v>
      </c>
      <c r="R6" s="35">
        <f t="shared" si="3"/>
        <v>4949</v>
      </c>
      <c r="S6" s="35">
        <f t="shared" si="3"/>
        <v>194.8</v>
      </c>
      <c r="T6" s="35">
        <f t="shared" si="3"/>
        <v>25.41</v>
      </c>
      <c r="U6" s="35">
        <f t="shared" si="3"/>
        <v>4882</v>
      </c>
      <c r="V6" s="35">
        <f t="shared" si="3"/>
        <v>2.56</v>
      </c>
      <c r="W6" s="35">
        <f t="shared" si="3"/>
        <v>1907.03</v>
      </c>
      <c r="X6" s="36">
        <f>IF(X7="",NA(),X7)</f>
        <v>84.45</v>
      </c>
      <c r="Y6" s="36">
        <f t="shared" ref="Y6:AG6" si="4">IF(Y7="",NA(),Y7)</f>
        <v>78.39</v>
      </c>
      <c r="Z6" s="36">
        <f t="shared" si="4"/>
        <v>71.599999999999994</v>
      </c>
      <c r="AA6" s="36">
        <f t="shared" si="4"/>
        <v>85.45</v>
      </c>
      <c r="AB6" s="36">
        <f t="shared" si="4"/>
        <v>74.989999999999995</v>
      </c>
      <c r="AC6" s="36">
        <f t="shared" si="4"/>
        <v>73.63</v>
      </c>
      <c r="AD6" s="36">
        <f t="shared" si="4"/>
        <v>75.709999999999994</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740.45</v>
      </c>
      <c r="BF6" s="36">
        <f t="shared" ref="BF6:BN6" si="7">IF(BF7="",NA(),BF7)</f>
        <v>837.23</v>
      </c>
      <c r="BG6" s="36">
        <f t="shared" si="7"/>
        <v>793.07</v>
      </c>
      <c r="BH6" s="36">
        <f t="shared" si="7"/>
        <v>1013.78</v>
      </c>
      <c r="BI6" s="36">
        <f t="shared" si="7"/>
        <v>1060.7</v>
      </c>
      <c r="BJ6" s="36">
        <f t="shared" si="7"/>
        <v>1158.82</v>
      </c>
      <c r="BK6" s="36">
        <f t="shared" si="7"/>
        <v>1167.7</v>
      </c>
      <c r="BL6" s="36">
        <f t="shared" si="7"/>
        <v>1125.69</v>
      </c>
      <c r="BM6" s="36">
        <f t="shared" si="7"/>
        <v>1134.67</v>
      </c>
      <c r="BN6" s="36">
        <f t="shared" si="7"/>
        <v>1144.79</v>
      </c>
      <c r="BO6" s="35" t="str">
        <f>IF(BO7="","",IF(BO7="-","【-】","【"&amp;SUBSTITUTE(TEXT(BO7,"#,##0.00"),"-","△")&amp;"】"))</f>
        <v>【1,280.76】</v>
      </c>
      <c r="BP6" s="36">
        <f>IF(BP7="",NA(),BP7)</f>
        <v>54.78</v>
      </c>
      <c r="BQ6" s="36">
        <f t="shared" ref="BQ6:BY6" si="8">IF(BQ7="",NA(),BQ7)</f>
        <v>61.1</v>
      </c>
      <c r="BR6" s="36">
        <f t="shared" si="8"/>
        <v>56.51</v>
      </c>
      <c r="BS6" s="36">
        <f t="shared" si="8"/>
        <v>57.78</v>
      </c>
      <c r="BT6" s="36">
        <f t="shared" si="8"/>
        <v>52.04</v>
      </c>
      <c r="BU6" s="36">
        <f t="shared" si="8"/>
        <v>55.6</v>
      </c>
      <c r="BV6" s="36">
        <f t="shared" si="8"/>
        <v>54.43</v>
      </c>
      <c r="BW6" s="36">
        <f t="shared" si="8"/>
        <v>46.48</v>
      </c>
      <c r="BX6" s="36">
        <f t="shared" si="8"/>
        <v>40.6</v>
      </c>
      <c r="BY6" s="36">
        <f t="shared" si="8"/>
        <v>56.04</v>
      </c>
      <c r="BZ6" s="35" t="str">
        <f>IF(BZ7="","",IF(BZ7="-","【-】","【"&amp;SUBSTITUTE(TEXT(BZ7,"#,##0.00"),"-","△")&amp;"】"))</f>
        <v>【53.06】</v>
      </c>
      <c r="CA6" s="36">
        <f>IF(CA7="",NA(),CA7)</f>
        <v>167.57</v>
      </c>
      <c r="CB6" s="36">
        <f t="shared" ref="CB6:CJ6" si="9">IF(CB7="",NA(),CB7)</f>
        <v>149.91999999999999</v>
      </c>
      <c r="CC6" s="36">
        <f t="shared" si="9"/>
        <v>169.73</v>
      </c>
      <c r="CD6" s="36">
        <f t="shared" si="9"/>
        <v>169.93</v>
      </c>
      <c r="CE6" s="36">
        <f t="shared" si="9"/>
        <v>189.25</v>
      </c>
      <c r="CF6" s="36">
        <f t="shared" si="9"/>
        <v>275.86</v>
      </c>
      <c r="CG6" s="36">
        <f t="shared" si="9"/>
        <v>279.8</v>
      </c>
      <c r="CH6" s="36">
        <f t="shared" si="9"/>
        <v>376.61</v>
      </c>
      <c r="CI6" s="36">
        <f t="shared" si="9"/>
        <v>440.03</v>
      </c>
      <c r="CJ6" s="36">
        <f t="shared" si="9"/>
        <v>304.35000000000002</v>
      </c>
      <c r="CK6" s="35" t="str">
        <f>IF(CK7="","",IF(CK7="-","【-】","【"&amp;SUBSTITUTE(TEXT(CK7,"#,##0.00"),"-","△")&amp;"】"))</f>
        <v>【314.83】</v>
      </c>
      <c r="CL6" s="36">
        <f>IF(CL7="",NA(),CL7)</f>
        <v>67.55</v>
      </c>
      <c r="CM6" s="36">
        <f t="shared" ref="CM6:CU6" si="10">IF(CM7="",NA(),CM7)</f>
        <v>69.930000000000007</v>
      </c>
      <c r="CN6" s="36">
        <f t="shared" si="10"/>
        <v>66.91</v>
      </c>
      <c r="CO6" s="36">
        <f t="shared" si="10"/>
        <v>69.819999999999993</v>
      </c>
      <c r="CP6" s="36">
        <f t="shared" si="10"/>
        <v>68.08</v>
      </c>
      <c r="CQ6" s="36">
        <f t="shared" si="10"/>
        <v>60.66</v>
      </c>
      <c r="CR6" s="36">
        <f t="shared" si="10"/>
        <v>60.17</v>
      </c>
      <c r="CS6" s="36">
        <f t="shared" si="10"/>
        <v>57.43</v>
      </c>
      <c r="CT6" s="36">
        <f t="shared" si="10"/>
        <v>57.29</v>
      </c>
      <c r="CU6" s="36">
        <f t="shared" si="10"/>
        <v>55.9</v>
      </c>
      <c r="CV6" s="35" t="str">
        <f>IF(CV7="","",IF(CV7="-","【-】","【"&amp;SUBSTITUTE(TEXT(CV7,"#,##0.00"),"-","△")&amp;"】"))</f>
        <v>【56.28】</v>
      </c>
      <c r="CW6" s="36">
        <f>IF(CW7="",NA(),CW7)</f>
        <v>88.33</v>
      </c>
      <c r="CX6" s="36">
        <f t="shared" ref="CX6:DF6" si="11">IF(CX7="",NA(),CX7)</f>
        <v>84.18</v>
      </c>
      <c r="CY6" s="36">
        <f t="shared" si="11"/>
        <v>84.46</v>
      </c>
      <c r="CZ6" s="36">
        <f t="shared" si="11"/>
        <v>81.819999999999993</v>
      </c>
      <c r="DA6" s="36">
        <f t="shared" si="11"/>
        <v>82.26</v>
      </c>
      <c r="DB6" s="36">
        <f t="shared" si="11"/>
        <v>77.319999999999993</v>
      </c>
      <c r="DC6" s="36">
        <f t="shared" si="11"/>
        <v>76.680000000000007</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6">
        <f t="shared" si="14"/>
        <v>0.16</v>
      </c>
      <c r="EH6" s="35">
        <f t="shared" si="14"/>
        <v>0</v>
      </c>
      <c r="EI6" s="36">
        <f t="shared" si="14"/>
        <v>0.69</v>
      </c>
      <c r="EJ6" s="36">
        <f t="shared" si="14"/>
        <v>0.89</v>
      </c>
      <c r="EK6" s="36">
        <f t="shared" si="14"/>
        <v>0.69</v>
      </c>
      <c r="EL6" s="36">
        <f t="shared" si="14"/>
        <v>0.65</v>
      </c>
      <c r="EM6" s="36">
        <f t="shared" si="14"/>
        <v>0.53</v>
      </c>
      <c r="EN6" s="35" t="str">
        <f>IF(EN7="","",IF(EN7="-","【-】","【"&amp;SUBSTITUTE(TEXT(EN7,"#,##0.00"),"-","△")&amp;"】"))</f>
        <v>【0.59】</v>
      </c>
    </row>
    <row r="7" spans="1:144" s="37" customFormat="1" x14ac:dyDescent="0.15">
      <c r="A7" s="29"/>
      <c r="B7" s="38">
        <v>2016</v>
      </c>
      <c r="C7" s="38">
        <v>473014</v>
      </c>
      <c r="D7" s="38">
        <v>47</v>
      </c>
      <c r="E7" s="38">
        <v>1</v>
      </c>
      <c r="F7" s="38">
        <v>0</v>
      </c>
      <c r="G7" s="38">
        <v>0</v>
      </c>
      <c r="H7" s="38" t="s">
        <v>107</v>
      </c>
      <c r="I7" s="38" t="s">
        <v>108</v>
      </c>
      <c r="J7" s="38" t="s">
        <v>109</v>
      </c>
      <c r="K7" s="38" t="s">
        <v>110</v>
      </c>
      <c r="L7" s="38" t="s">
        <v>111</v>
      </c>
      <c r="M7" s="38"/>
      <c r="N7" s="39" t="s">
        <v>112</v>
      </c>
      <c r="O7" s="39" t="s">
        <v>113</v>
      </c>
      <c r="P7" s="39">
        <v>99.33</v>
      </c>
      <c r="Q7" s="39">
        <v>1512</v>
      </c>
      <c r="R7" s="39">
        <v>4949</v>
      </c>
      <c r="S7" s="39">
        <v>194.8</v>
      </c>
      <c r="T7" s="39">
        <v>25.41</v>
      </c>
      <c r="U7" s="39">
        <v>4882</v>
      </c>
      <c r="V7" s="39">
        <v>2.56</v>
      </c>
      <c r="W7" s="39">
        <v>1907.03</v>
      </c>
      <c r="X7" s="39">
        <v>84.45</v>
      </c>
      <c r="Y7" s="39">
        <v>78.39</v>
      </c>
      <c r="Z7" s="39">
        <v>71.599999999999994</v>
      </c>
      <c r="AA7" s="39">
        <v>85.45</v>
      </c>
      <c r="AB7" s="39">
        <v>74.989999999999995</v>
      </c>
      <c r="AC7" s="39">
        <v>73.63</v>
      </c>
      <c r="AD7" s="39">
        <v>75.709999999999994</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740.45</v>
      </c>
      <c r="BF7" s="39">
        <v>837.23</v>
      </c>
      <c r="BG7" s="39">
        <v>793.07</v>
      </c>
      <c r="BH7" s="39">
        <v>1013.78</v>
      </c>
      <c r="BI7" s="39">
        <v>1060.7</v>
      </c>
      <c r="BJ7" s="39">
        <v>1158.82</v>
      </c>
      <c r="BK7" s="39">
        <v>1167.7</v>
      </c>
      <c r="BL7" s="39">
        <v>1125.69</v>
      </c>
      <c r="BM7" s="39">
        <v>1134.67</v>
      </c>
      <c r="BN7" s="39">
        <v>1144.79</v>
      </c>
      <c r="BO7" s="39">
        <v>1280.76</v>
      </c>
      <c r="BP7" s="39">
        <v>54.78</v>
      </c>
      <c r="BQ7" s="39">
        <v>61.1</v>
      </c>
      <c r="BR7" s="39">
        <v>56.51</v>
      </c>
      <c r="BS7" s="39">
        <v>57.78</v>
      </c>
      <c r="BT7" s="39">
        <v>52.04</v>
      </c>
      <c r="BU7" s="39">
        <v>55.6</v>
      </c>
      <c r="BV7" s="39">
        <v>54.43</v>
      </c>
      <c r="BW7" s="39">
        <v>46.48</v>
      </c>
      <c r="BX7" s="39">
        <v>40.6</v>
      </c>
      <c r="BY7" s="39">
        <v>56.04</v>
      </c>
      <c r="BZ7" s="39">
        <v>53.06</v>
      </c>
      <c r="CA7" s="39">
        <v>167.57</v>
      </c>
      <c r="CB7" s="39">
        <v>149.91999999999999</v>
      </c>
      <c r="CC7" s="39">
        <v>169.73</v>
      </c>
      <c r="CD7" s="39">
        <v>169.93</v>
      </c>
      <c r="CE7" s="39">
        <v>189.25</v>
      </c>
      <c r="CF7" s="39">
        <v>275.86</v>
      </c>
      <c r="CG7" s="39">
        <v>279.8</v>
      </c>
      <c r="CH7" s="39">
        <v>376.61</v>
      </c>
      <c r="CI7" s="39">
        <v>440.03</v>
      </c>
      <c r="CJ7" s="39">
        <v>304.35000000000002</v>
      </c>
      <c r="CK7" s="39">
        <v>314.83</v>
      </c>
      <c r="CL7" s="39">
        <v>67.55</v>
      </c>
      <c r="CM7" s="39">
        <v>69.930000000000007</v>
      </c>
      <c r="CN7" s="39">
        <v>66.91</v>
      </c>
      <c r="CO7" s="39">
        <v>69.819999999999993</v>
      </c>
      <c r="CP7" s="39">
        <v>68.08</v>
      </c>
      <c r="CQ7" s="39">
        <v>60.66</v>
      </c>
      <c r="CR7" s="39">
        <v>60.17</v>
      </c>
      <c r="CS7" s="39">
        <v>57.43</v>
      </c>
      <c r="CT7" s="39">
        <v>57.29</v>
      </c>
      <c r="CU7" s="39">
        <v>55.9</v>
      </c>
      <c r="CV7" s="39">
        <v>56.28</v>
      </c>
      <c r="CW7" s="39">
        <v>88.33</v>
      </c>
      <c r="CX7" s="39">
        <v>84.18</v>
      </c>
      <c r="CY7" s="39">
        <v>84.46</v>
      </c>
      <c r="CZ7" s="39">
        <v>81.819999999999993</v>
      </c>
      <c r="DA7" s="39">
        <v>82.26</v>
      </c>
      <c r="DB7" s="39">
        <v>77.319999999999993</v>
      </c>
      <c r="DC7" s="39">
        <v>76.680000000000007</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0.16</v>
      </c>
      <c r="EH7" s="39">
        <v>0</v>
      </c>
      <c r="EI7" s="39">
        <v>0.69</v>
      </c>
      <c r="EJ7" s="39">
        <v>0.89</v>
      </c>
      <c r="EK7" s="39">
        <v>0.69</v>
      </c>
      <c r="EL7" s="39">
        <v>0.65</v>
      </c>
      <c r="EM7" s="39">
        <v>0.53</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新垣 武</cp:lastModifiedBy>
  <cp:lastPrinted>2018-02-09T07:28:50Z</cp:lastPrinted>
  <dcterms:created xsi:type="dcterms:W3CDTF">2017-12-25T01:48:59Z</dcterms:created>
  <dcterms:modified xsi:type="dcterms:W3CDTF">2018-02-09T07:32:40Z</dcterms:modified>
  <cp:category/>
</cp:coreProperties>
</file>