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2年度品質月サービス\47沖縄県\473014_国頭村\財務書類\05 品質サービス\提出用\2.固定資産台帳\"/>
    </mc:Choice>
  </mc:AlternateContent>
  <xr:revisionPtr revIDLastSave="0" documentId="13_ncr:1_{1983E0D4-E53A-42F8-9109-CDD94D4E7A8A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有形固定資産の明細" sheetId="1" r:id="rId1"/>
    <sheet name="行政目的" sheetId="3" state="hidden" r:id="rId2"/>
  </sheets>
  <definedNames>
    <definedName name="_Order1" hidden="1">255</definedName>
    <definedName name="_xlnm.Print_Area" localSheetId="0">有形固定資産の明細!$A$1:$T$51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" i="1" l="1"/>
  <c r="N49" i="1"/>
  <c r="L49" i="1"/>
  <c r="J49" i="1"/>
  <c r="R49" i="1" s="1"/>
  <c r="H49" i="1"/>
  <c r="F49" i="1"/>
  <c r="D49" i="1"/>
  <c r="R48" i="1"/>
  <c r="R47" i="1"/>
  <c r="R46" i="1"/>
  <c r="R45" i="1"/>
  <c r="R44" i="1"/>
  <c r="R43" i="1"/>
  <c r="P42" i="1"/>
  <c r="N42" i="1"/>
  <c r="L42" i="1"/>
  <c r="J42" i="1"/>
  <c r="H42" i="1"/>
  <c r="F42" i="1"/>
  <c r="D42" i="1"/>
  <c r="R42" i="1" s="1"/>
  <c r="R41" i="1"/>
  <c r="R40" i="1"/>
  <c r="R39" i="1"/>
  <c r="R38" i="1"/>
  <c r="R37" i="1"/>
  <c r="R36" i="1"/>
  <c r="R35" i="1"/>
  <c r="R34" i="1"/>
  <c r="R33" i="1"/>
  <c r="P32" i="1"/>
  <c r="N32" i="1"/>
  <c r="L32" i="1"/>
  <c r="J32" i="1"/>
  <c r="H32" i="1"/>
  <c r="F32" i="1"/>
  <c r="D32" i="1"/>
  <c r="R32" i="1" s="1"/>
  <c r="N26" i="1"/>
  <c r="L26" i="1"/>
  <c r="J26" i="1"/>
  <c r="P26" i="1" s="1"/>
  <c r="H26" i="1"/>
  <c r="F26" i="1"/>
  <c r="D26" i="1"/>
  <c r="P25" i="1"/>
  <c r="P24" i="1"/>
  <c r="P23" i="1"/>
  <c r="P22" i="1"/>
  <c r="P21" i="1"/>
  <c r="P20" i="1"/>
  <c r="P19" i="1"/>
  <c r="N19" i="1"/>
  <c r="L19" i="1"/>
  <c r="J19" i="1"/>
  <c r="H19" i="1"/>
  <c r="F19" i="1"/>
  <c r="D19" i="1"/>
  <c r="P18" i="1"/>
  <c r="P17" i="1"/>
  <c r="P16" i="1"/>
  <c r="P15" i="1"/>
  <c r="P14" i="1"/>
  <c r="P13" i="1"/>
  <c r="P12" i="1"/>
  <c r="P11" i="1"/>
  <c r="P10" i="1"/>
  <c r="P9" i="1"/>
  <c r="N9" i="1"/>
  <c r="L9" i="1"/>
  <c r="J9" i="1"/>
  <c r="H9" i="1"/>
  <c r="F9" i="1"/>
  <c r="D9" i="1"/>
</calcChain>
</file>

<file path=xl/sharedStrings.xml><?xml version="1.0" encoding="utf-8"?>
<sst xmlns="http://schemas.openxmlformats.org/spreadsheetml/2006/main" count="73" uniqueCount="41">
  <si>
    <t>合計</t>
  </si>
  <si>
    <t>（単位：円）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</si>
  <si>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</si>
  <si>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</si>
  <si>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</si>
  <si>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</si>
  <si>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</si>
  <si>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</si>
  <si>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</si>
  <si>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</si>
  <si>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</si>
  <si>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</si>
  <si>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</si>
  <si>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</si>
  <si>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</si>
  <si>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</si>
  <si>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</si>
  <si>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</si>
  <si>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</si>
  <si>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</si>
  <si>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</si>
  <si>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</si>
  <si>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</si>
  <si>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</si>
  <si>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</si>
  <si>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</si>
  <si>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</si>
  <si>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</si>
  <si>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</si>
  <si>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</si>
  <si>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</si>
  <si>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</si>
  <si>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</si>
  <si>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</si>
  <si>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</si>
  <si>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</si>
  <si>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行政目的cd</t>
  </si>
  <si>
    <t>行政目的</t>
  </si>
  <si>
    <t>生活インフラ・国土保全</t>
  </si>
  <si>
    <t>全体会計</t>
  </si>
  <si>
    <t>平成31年度(令和02年3月31日現在)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</si>
</sst>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</cellStyleXfs>
  <cellXfs count="58">
    <xf numFmtId="0" fontId="0" fillId="0" borderId="0" xfId="0"/>
    <xf numFmtId="0" fontId="1" fillId="0" borderId="0" xfId="5" applyBorder="1">
      <alignment vertical="center"/>
    </xf>
    <xf numFmtId="0" fontId="2" fillId="0" borderId="0" xfId="5" applyFont="1" applyBorder="1">
      <alignment vertical="center"/>
    </xf>
    <xf numFmtId="0" fontId="5" fillId="0" borderId="0" xfId="5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 wrapText="1"/>
    </xf>
    <xf numFmtId="0" fontId="4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right" vertical="center"/>
    </xf>
    <xf numFmtId="0" fontId="1" fillId="0" borderId="0" xfId="5">
      <alignment vertical="center"/>
    </xf>
    <xf numFmtId="0" fontId="8" fillId="0" borderId="5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2" fillId="0" borderId="6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7" fillId="0" borderId="6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/>
    </xf>
    <xf numFmtId="0" fontId="1" fillId="0" borderId="5" xfId="5" applyBorder="1">
      <alignment vertical="center"/>
    </xf>
    <xf numFmtId="0" fontId="4" fillId="0" borderId="5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0" fontId="0" fillId="0" borderId="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lef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2" fillId="0" borderId="3" xfId="5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2" borderId="3" xfId="5" applyFont="1" applyFill="1" applyBorder="1" applyAlignment="1">
      <alignment horizontal="left" vertical="center"/>
    </xf>
    <xf numFmtId="0" fontId="2" fillId="2" borderId="3" xfId="5" applyFont="1" applyFill="1" applyBorder="1" applyAlignment="1">
      <alignment horizontal="left" vertical="center" wrapText="1"/>
    </xf>
    <xf numFmtId="0" fontId="7" fillId="0" borderId="3" xfId="5" applyFont="1" applyBorder="1" applyAlignment="1">
      <alignment horizontal="left" vertical="center"/>
    </xf>
    <xf numFmtId="0" fontId="2" fillId="0" borderId="3" xfId="5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right" vertical="center" wrapText="1"/>
    </xf>
    <xf numFmtId="38" fontId="2" fillId="0" borderId="1" xfId="1" applyFont="1" applyFill="1" applyBorder="1" applyAlignment="1">
      <alignment horizontal="right" vertical="center" wrapText="1"/>
    </xf>
    <xf numFmtId="0" fontId="2" fillId="0" borderId="3" xfId="5" applyFont="1" applyFill="1" applyBorder="1" applyAlignment="1">
      <alignment horizontal="left" vertical="center" wrapText="1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38" fontId="2" fillId="0" borderId="4" xfId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/>
    </xf>
    <xf numFmtId="0" fontId="2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left" vertical="center"/>
    </xf>
    <xf numFmtId="0" fontId="7" fillId="0" borderId="1" xfId="5" applyFont="1" applyBorder="1" applyAlignment="1">
      <alignment horizontal="left" vertical="center"/>
    </xf>
  </cellXfs>
  <cellStyles count="7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51"/>
  <sheetViews>
    <sheetView tabSelected="1" view="pageBreakPreview" workbookViewId="0">
      <selection activeCell="J22" sqref="J22:K23"/>
    </sheetView>
  </sheetViews>
  <sheetFormatPr defaultColWidth="9" defaultRowHeight="13.2" x14ac:dyDescent="0.2"/>
  <cols>
    <col min="1" max="1" width="0.88671875" style="12" customWidth="1"/>
    <col min="2" max="2" width="3.77734375" style="12" customWidth="1"/>
    <col min="3" max="3" width="16.77734375" style="12" customWidth="1"/>
    <col min="4" max="17" width="8.44140625" style="12" customWidth="1"/>
    <col min="18" max="18" width="16.21875" style="12" customWidth="1"/>
    <col min="19" max="19" width="0.6640625" style="12" customWidth="1"/>
    <col min="20" max="20" width="0.33203125" style="12" customWidth="1"/>
    <col min="21" max="16384" width="9" style="12"/>
  </cols>
  <sheetData>
    <row r="1" spans="1:19" ht="18.75" customHeight="1" x14ac:dyDescent="0.2">
      <c r="A1" s="25" t="s">
        <v>35</v>
      </c>
      <c r="B1" s="25"/>
      <c r="C1" s="25"/>
      <c r="D1" s="25"/>
      <c r="E1" s="25"/>
    </row>
    <row r="2" spans="1:19" ht="24.75" customHeight="1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x14ac:dyDescent="0.2">
      <c r="A3" s="25" t="s">
        <v>33</v>
      </c>
      <c r="B3" s="25"/>
      <c r="C3" s="25"/>
      <c r="D3" s="25"/>
      <c r="E3" s="25"/>
      <c r="F3" s="25"/>
      <c r="G3" s="2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7.25" customHeight="1" x14ac:dyDescent="0.2">
      <c r="A4" s="4"/>
      <c r="B4" s="4"/>
      <c r="C4" s="4"/>
      <c r="D4" s="4"/>
      <c r="E4" s="4"/>
      <c r="F4" s="23" t="s">
        <v>39</v>
      </c>
      <c r="G4" s="23"/>
      <c r="H4" s="23"/>
      <c r="I4" s="23"/>
      <c r="J4" s="23"/>
      <c r="K4" s="23"/>
      <c r="L4" s="23"/>
      <c r="M4" s="23"/>
      <c r="N4" s="4"/>
      <c r="O4" s="4"/>
      <c r="P4" s="4"/>
      <c r="Q4" s="4"/>
      <c r="R4" s="4"/>
    </row>
    <row r="5" spans="1:19" ht="16.5" customHeight="1" x14ac:dyDescent="0.2">
      <c r="A5" s="8" t="s">
        <v>32</v>
      </c>
      <c r="B5" s="8"/>
      <c r="C5" s="8"/>
      <c r="D5" s="8"/>
      <c r="E5" s="8"/>
      <c r="F5" s="23"/>
      <c r="G5" s="23"/>
      <c r="H5" s="23"/>
      <c r="I5" s="23"/>
      <c r="J5" s="23"/>
      <c r="K5" s="23"/>
      <c r="L5" s="23"/>
      <c r="M5" s="23"/>
      <c r="N5" s="24"/>
      <c r="O5" s="24"/>
      <c r="P5" s="24"/>
      <c r="Q5" s="24"/>
      <c r="R5" s="8"/>
    </row>
    <row r="6" spans="1:19" ht="1.5" customHeigh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9" ht="20.25" customHeight="1" x14ac:dyDescent="0.2">
      <c r="A7" s="1"/>
      <c r="B7" s="20" t="s">
        <v>31</v>
      </c>
      <c r="C7" s="21"/>
      <c r="D7" s="6"/>
      <c r="E7" s="6"/>
      <c r="F7" s="6"/>
      <c r="G7" s="22" t="s">
        <v>40</v>
      </c>
      <c r="H7" s="22"/>
      <c r="I7" s="22"/>
      <c r="J7" s="22"/>
      <c r="K7" s="22"/>
      <c r="L7" s="22"/>
      <c r="M7" s="6"/>
      <c r="N7" s="6"/>
      <c r="O7" s="6"/>
      <c r="P7" s="6"/>
      <c r="Q7" s="11" t="s">
        <v>1</v>
      </c>
      <c r="R7" s="6"/>
      <c r="S7" s="1"/>
    </row>
    <row r="8" spans="1:19" ht="37.5" customHeight="1" x14ac:dyDescent="0.2">
      <c r="A8" s="1"/>
      <c r="B8" s="32" t="s">
        <v>21</v>
      </c>
      <c r="C8" s="32"/>
      <c r="D8" s="33" t="s">
        <v>30</v>
      </c>
      <c r="E8" s="34"/>
      <c r="F8" s="33" t="s">
        <v>29</v>
      </c>
      <c r="G8" s="34"/>
      <c r="H8" s="33" t="s">
        <v>28</v>
      </c>
      <c r="I8" s="34"/>
      <c r="J8" s="33" t="s">
        <v>27</v>
      </c>
      <c r="K8" s="34"/>
      <c r="L8" s="33" t="s">
        <v>26</v>
      </c>
      <c r="M8" s="34"/>
      <c r="N8" s="34" t="s">
        <v>25</v>
      </c>
      <c r="O8" s="32"/>
      <c r="P8" s="35" t="s">
        <v>24</v>
      </c>
      <c r="Q8" s="36"/>
      <c r="R8" s="17"/>
      <c r="S8" s="1"/>
    </row>
    <row r="9" spans="1:19" ht="14.1" customHeight="1" x14ac:dyDescent="0.2">
      <c r="A9" s="1"/>
      <c r="B9" s="28" t="s">
        <v>13</v>
      </c>
      <c r="C9" s="28"/>
      <c r="D9" s="29">
        <f>SUM(D10:E18)</f>
        <v>17498737487</v>
      </c>
      <c r="E9" s="30"/>
      <c r="F9" s="29">
        <f>SUM(F10:G18)</f>
        <v>1229716282</v>
      </c>
      <c r="G9" s="30"/>
      <c r="H9" s="29">
        <f>SUM(H10:I18)</f>
        <v>249298292</v>
      </c>
      <c r="I9" s="30"/>
      <c r="J9" s="29">
        <f>SUM(J10:K18)</f>
        <v>18479155477</v>
      </c>
      <c r="K9" s="30"/>
      <c r="L9" s="29">
        <f>SUM(L10:M18)</f>
        <v>5985633336</v>
      </c>
      <c r="M9" s="30"/>
      <c r="N9" s="29">
        <f>SUM(N10:O18)</f>
        <v>388553480</v>
      </c>
      <c r="O9" s="30"/>
      <c r="P9" s="29">
        <f t="shared" ref="P9:P26" si="0">IF(AND(J9="-",L9="-"),"-",IF(L9="-",J9,J9-L9))</f>
        <v>12493522141</v>
      </c>
      <c r="Q9" s="30"/>
      <c r="R9" s="17"/>
      <c r="S9" s="1"/>
    </row>
    <row r="10" spans="1:19" ht="14.1" customHeight="1" x14ac:dyDescent="0.2">
      <c r="A10" s="1"/>
      <c r="B10" s="28" t="s">
        <v>23</v>
      </c>
      <c r="C10" s="28"/>
      <c r="D10" s="29">
        <v>2625087728</v>
      </c>
      <c r="E10" s="30"/>
      <c r="F10" s="29">
        <v>9501100</v>
      </c>
      <c r="G10" s="30"/>
      <c r="H10" s="29">
        <v>0</v>
      </c>
      <c r="I10" s="30"/>
      <c r="J10" s="29">
        <v>2634588828</v>
      </c>
      <c r="K10" s="30"/>
      <c r="L10" s="29">
        <v>0</v>
      </c>
      <c r="M10" s="30"/>
      <c r="N10" s="30">
        <v>0</v>
      </c>
      <c r="O10" s="31"/>
      <c r="P10" s="29">
        <f t="shared" si="0"/>
        <v>2634588828</v>
      </c>
      <c r="Q10" s="30"/>
      <c r="R10" s="17"/>
      <c r="S10" s="1"/>
    </row>
    <row r="11" spans="1:19" ht="14.1" customHeight="1" x14ac:dyDescent="0.2">
      <c r="A11" s="1"/>
      <c r="B11" s="37" t="s">
        <v>12</v>
      </c>
      <c r="C11" s="37"/>
      <c r="D11" s="38">
        <v>0</v>
      </c>
      <c r="E11" s="39"/>
      <c r="F11" s="38">
        <v>0</v>
      </c>
      <c r="G11" s="39"/>
      <c r="H11" s="38">
        <v>0</v>
      </c>
      <c r="I11" s="39"/>
      <c r="J11" s="38">
        <v>0</v>
      </c>
      <c r="K11" s="39"/>
      <c r="L11" s="29">
        <v>0</v>
      </c>
      <c r="M11" s="30"/>
      <c r="N11" s="30">
        <v>0</v>
      </c>
      <c r="O11" s="31"/>
      <c r="P11" s="29">
        <f t="shared" si="0"/>
        <v>0</v>
      </c>
      <c r="Q11" s="30"/>
      <c r="R11" s="17"/>
      <c r="S11" s="1"/>
    </row>
    <row r="12" spans="1:19" ht="14.1" customHeight="1" x14ac:dyDescent="0.2">
      <c r="A12" s="1"/>
      <c r="B12" s="37" t="s">
        <v>6</v>
      </c>
      <c r="C12" s="37"/>
      <c r="D12" s="38">
        <v>14047530091</v>
      </c>
      <c r="E12" s="39"/>
      <c r="F12" s="38">
        <v>610851459</v>
      </c>
      <c r="G12" s="39"/>
      <c r="H12" s="38">
        <v>86002652</v>
      </c>
      <c r="I12" s="39"/>
      <c r="J12" s="38">
        <v>14572378898</v>
      </c>
      <c r="K12" s="39"/>
      <c r="L12" s="29">
        <v>5916590877</v>
      </c>
      <c r="M12" s="30"/>
      <c r="N12" s="30">
        <v>347187044</v>
      </c>
      <c r="O12" s="31"/>
      <c r="P12" s="29">
        <f t="shared" si="0"/>
        <v>8655788021</v>
      </c>
      <c r="Q12" s="30"/>
      <c r="R12" s="17"/>
      <c r="S12" s="1"/>
    </row>
    <row r="13" spans="1:19" ht="14.1" customHeight="1" x14ac:dyDescent="0.2">
      <c r="A13" s="1"/>
      <c r="B13" s="28" t="s">
        <v>5</v>
      </c>
      <c r="C13" s="28"/>
      <c r="D13" s="29">
        <v>257144328</v>
      </c>
      <c r="E13" s="30"/>
      <c r="F13" s="29">
        <v>27926471</v>
      </c>
      <c r="G13" s="30"/>
      <c r="H13" s="29">
        <v>0</v>
      </c>
      <c r="I13" s="30"/>
      <c r="J13" s="29">
        <v>285070799</v>
      </c>
      <c r="K13" s="30"/>
      <c r="L13" s="29">
        <v>20200456</v>
      </c>
      <c r="M13" s="30"/>
      <c r="N13" s="30">
        <v>18688349</v>
      </c>
      <c r="O13" s="31"/>
      <c r="P13" s="29">
        <f t="shared" si="0"/>
        <v>264870343</v>
      </c>
      <c r="Q13" s="30"/>
      <c r="R13" s="17"/>
      <c r="S13" s="1"/>
    </row>
    <row r="14" spans="1:19" ht="14.1" customHeight="1" x14ac:dyDescent="0.2">
      <c r="A14" s="1"/>
      <c r="B14" s="40" t="s">
        <v>11</v>
      </c>
      <c r="C14" s="40"/>
      <c r="D14" s="38">
        <v>135496800</v>
      </c>
      <c r="E14" s="39"/>
      <c r="F14" s="38">
        <v>0</v>
      </c>
      <c r="G14" s="39"/>
      <c r="H14" s="38">
        <v>0</v>
      </c>
      <c r="I14" s="39"/>
      <c r="J14" s="38">
        <v>135496800</v>
      </c>
      <c r="K14" s="39"/>
      <c r="L14" s="29">
        <v>39155636</v>
      </c>
      <c r="M14" s="30"/>
      <c r="N14" s="30">
        <v>19449298</v>
      </c>
      <c r="O14" s="31"/>
      <c r="P14" s="29">
        <f t="shared" si="0"/>
        <v>96341164</v>
      </c>
      <c r="Q14" s="30"/>
      <c r="R14" s="17"/>
      <c r="S14" s="1"/>
    </row>
    <row r="15" spans="1:19" ht="14.1" customHeight="1" x14ac:dyDescent="0.2">
      <c r="A15" s="1"/>
      <c r="B15" s="41" t="s">
        <v>10</v>
      </c>
      <c r="C15" s="41"/>
      <c r="D15" s="29">
        <v>94964400</v>
      </c>
      <c r="E15" s="30"/>
      <c r="F15" s="29">
        <v>0</v>
      </c>
      <c r="G15" s="30"/>
      <c r="H15" s="29">
        <v>0</v>
      </c>
      <c r="I15" s="30"/>
      <c r="J15" s="29">
        <v>94964400</v>
      </c>
      <c r="K15" s="30"/>
      <c r="L15" s="29">
        <v>9686367</v>
      </c>
      <c r="M15" s="30"/>
      <c r="N15" s="30">
        <v>3228789</v>
      </c>
      <c r="O15" s="31"/>
      <c r="P15" s="29">
        <f t="shared" si="0"/>
        <v>85278033</v>
      </c>
      <c r="Q15" s="30"/>
      <c r="R15" s="17"/>
      <c r="S15" s="1"/>
    </row>
    <row r="16" spans="1:19" ht="14.1" customHeight="1" x14ac:dyDescent="0.2">
      <c r="A16" s="1"/>
      <c r="B16" s="40" t="s">
        <v>9</v>
      </c>
      <c r="C16" s="40"/>
      <c r="D16" s="38">
        <v>0</v>
      </c>
      <c r="E16" s="39"/>
      <c r="F16" s="38">
        <v>0</v>
      </c>
      <c r="G16" s="39"/>
      <c r="H16" s="38">
        <v>0</v>
      </c>
      <c r="I16" s="39"/>
      <c r="J16" s="38">
        <v>0</v>
      </c>
      <c r="K16" s="39"/>
      <c r="L16" s="29">
        <v>0</v>
      </c>
      <c r="M16" s="30"/>
      <c r="N16" s="30">
        <v>0</v>
      </c>
      <c r="O16" s="31"/>
      <c r="P16" s="29">
        <f t="shared" si="0"/>
        <v>0</v>
      </c>
      <c r="Q16" s="30"/>
      <c r="R16" s="17"/>
      <c r="S16" s="1"/>
    </row>
    <row r="17" spans="1:19" ht="14.1" customHeight="1" x14ac:dyDescent="0.2">
      <c r="A17" s="1"/>
      <c r="B17" s="37" t="s">
        <v>4</v>
      </c>
      <c r="C17" s="37"/>
      <c r="D17" s="29">
        <v>0</v>
      </c>
      <c r="E17" s="30"/>
      <c r="F17" s="29">
        <v>0</v>
      </c>
      <c r="G17" s="30"/>
      <c r="H17" s="29">
        <v>0</v>
      </c>
      <c r="I17" s="30"/>
      <c r="J17" s="29">
        <v>0</v>
      </c>
      <c r="K17" s="30"/>
      <c r="L17" s="29">
        <v>0</v>
      </c>
      <c r="M17" s="30"/>
      <c r="N17" s="30">
        <v>0</v>
      </c>
      <c r="O17" s="31"/>
      <c r="P17" s="29">
        <f t="shared" si="0"/>
        <v>0</v>
      </c>
      <c r="Q17" s="30"/>
      <c r="R17" s="17"/>
      <c r="S17" s="1"/>
    </row>
    <row r="18" spans="1:19" ht="14.1" customHeight="1" x14ac:dyDescent="0.2">
      <c r="A18" s="1"/>
      <c r="B18" s="37" t="s">
        <v>3</v>
      </c>
      <c r="C18" s="37"/>
      <c r="D18" s="38">
        <v>338514140</v>
      </c>
      <c r="E18" s="39"/>
      <c r="F18" s="38">
        <v>581437252</v>
      </c>
      <c r="G18" s="39"/>
      <c r="H18" s="38">
        <v>163295640</v>
      </c>
      <c r="I18" s="39"/>
      <c r="J18" s="38">
        <v>756655752</v>
      </c>
      <c r="K18" s="39"/>
      <c r="L18" s="29">
        <v>0</v>
      </c>
      <c r="M18" s="30"/>
      <c r="N18" s="30">
        <v>0</v>
      </c>
      <c r="O18" s="31"/>
      <c r="P18" s="29">
        <f t="shared" si="0"/>
        <v>756655752</v>
      </c>
      <c r="Q18" s="30"/>
      <c r="R18" s="17"/>
      <c r="S18" s="1"/>
    </row>
    <row r="19" spans="1:19" ht="14.1" customHeight="1" x14ac:dyDescent="0.2">
      <c r="A19" s="1"/>
      <c r="B19" s="42" t="s">
        <v>8</v>
      </c>
      <c r="C19" s="42"/>
      <c r="D19" s="38">
        <f>SUM(D20:E24)</f>
        <v>22793753671</v>
      </c>
      <c r="E19" s="39"/>
      <c r="F19" s="38">
        <f>SUM(F20:G24)</f>
        <v>522411568</v>
      </c>
      <c r="G19" s="39"/>
      <c r="H19" s="38">
        <f>SUM(H20:I24)</f>
        <v>158961011</v>
      </c>
      <c r="I19" s="39"/>
      <c r="J19" s="38">
        <f>SUM(J20:K24)</f>
        <v>23157204228</v>
      </c>
      <c r="K19" s="39"/>
      <c r="L19" s="38">
        <f>SUM(L20:M24)</f>
        <v>12037056671</v>
      </c>
      <c r="M19" s="39"/>
      <c r="N19" s="38">
        <f>SUM(N20:O24)</f>
        <v>428954828</v>
      </c>
      <c r="O19" s="39"/>
      <c r="P19" s="29">
        <f t="shared" si="0"/>
        <v>11120147557</v>
      </c>
      <c r="Q19" s="30"/>
      <c r="R19" s="17"/>
      <c r="S19" s="1"/>
    </row>
    <row r="20" spans="1:19" ht="14.1" customHeight="1" x14ac:dyDescent="0.2">
      <c r="A20" s="1"/>
      <c r="B20" s="28" t="s">
        <v>7</v>
      </c>
      <c r="C20" s="28"/>
      <c r="D20" s="29">
        <v>785593830</v>
      </c>
      <c r="E20" s="30"/>
      <c r="F20" s="29">
        <v>202000</v>
      </c>
      <c r="G20" s="30"/>
      <c r="H20" s="29">
        <v>0</v>
      </c>
      <c r="I20" s="30"/>
      <c r="J20" s="29">
        <v>785795830</v>
      </c>
      <c r="K20" s="30"/>
      <c r="L20" s="29">
        <v>0</v>
      </c>
      <c r="M20" s="30"/>
      <c r="N20" s="30">
        <v>0</v>
      </c>
      <c r="O20" s="31"/>
      <c r="P20" s="29">
        <f t="shared" si="0"/>
        <v>785795830</v>
      </c>
      <c r="Q20" s="30"/>
      <c r="R20" s="17"/>
      <c r="S20" s="1"/>
    </row>
    <row r="21" spans="1:19" ht="14.1" customHeight="1" x14ac:dyDescent="0.2">
      <c r="A21" s="1"/>
      <c r="B21" s="43" t="s">
        <v>6</v>
      </c>
      <c r="C21" s="43"/>
      <c r="D21" s="44">
        <v>2465950776</v>
      </c>
      <c r="E21" s="45"/>
      <c r="F21" s="44">
        <v>69527000</v>
      </c>
      <c r="G21" s="45"/>
      <c r="H21" s="44">
        <v>101912411</v>
      </c>
      <c r="I21" s="45"/>
      <c r="J21" s="44">
        <v>2433565365</v>
      </c>
      <c r="K21" s="45"/>
      <c r="L21" s="29">
        <v>906886745</v>
      </c>
      <c r="M21" s="30"/>
      <c r="N21" s="30">
        <v>62935934</v>
      </c>
      <c r="O21" s="31"/>
      <c r="P21" s="29">
        <f t="shared" si="0"/>
        <v>1526678620</v>
      </c>
      <c r="Q21" s="30"/>
      <c r="R21" s="17"/>
      <c r="S21" s="1"/>
    </row>
    <row r="22" spans="1:19" ht="14.1" customHeight="1" x14ac:dyDescent="0.2">
      <c r="A22" s="1"/>
      <c r="B22" s="46" t="s">
        <v>5</v>
      </c>
      <c r="C22" s="46"/>
      <c r="D22" s="44">
        <v>18923660325</v>
      </c>
      <c r="E22" s="45"/>
      <c r="F22" s="44">
        <v>237544148</v>
      </c>
      <c r="G22" s="45"/>
      <c r="H22" s="44">
        <v>21498000</v>
      </c>
      <c r="I22" s="45"/>
      <c r="J22" s="44">
        <v>19139706473</v>
      </c>
      <c r="K22" s="45"/>
      <c r="L22" s="29">
        <v>11130169926</v>
      </c>
      <c r="M22" s="30"/>
      <c r="N22" s="30">
        <v>366018894</v>
      </c>
      <c r="O22" s="31"/>
      <c r="P22" s="29">
        <f t="shared" si="0"/>
        <v>8009536547</v>
      </c>
      <c r="Q22" s="30"/>
      <c r="R22" s="17"/>
      <c r="S22" s="1"/>
    </row>
    <row r="23" spans="1:19" ht="14.1" customHeight="1" x14ac:dyDescent="0.2">
      <c r="A23" s="1"/>
      <c r="B23" s="46" t="s">
        <v>4</v>
      </c>
      <c r="C23" s="46"/>
      <c r="D23" s="29">
        <v>0</v>
      </c>
      <c r="E23" s="30"/>
      <c r="F23" s="29">
        <v>0</v>
      </c>
      <c r="G23" s="30"/>
      <c r="H23" s="29">
        <v>0</v>
      </c>
      <c r="I23" s="30"/>
      <c r="J23" s="29">
        <v>0</v>
      </c>
      <c r="K23" s="30"/>
      <c r="L23" s="29">
        <v>0</v>
      </c>
      <c r="M23" s="30"/>
      <c r="N23" s="30">
        <v>0</v>
      </c>
      <c r="O23" s="31"/>
      <c r="P23" s="29">
        <f t="shared" si="0"/>
        <v>0</v>
      </c>
      <c r="Q23" s="30"/>
      <c r="R23" s="17"/>
      <c r="S23" s="1"/>
    </row>
    <row r="24" spans="1:19" ht="14.1" customHeight="1" x14ac:dyDescent="0.2">
      <c r="A24" s="1"/>
      <c r="B24" s="43" t="s">
        <v>3</v>
      </c>
      <c r="C24" s="43"/>
      <c r="D24" s="44">
        <v>618548740</v>
      </c>
      <c r="E24" s="45"/>
      <c r="F24" s="44">
        <v>215138420</v>
      </c>
      <c r="G24" s="45"/>
      <c r="H24" s="44">
        <v>35550600</v>
      </c>
      <c r="I24" s="45"/>
      <c r="J24" s="44">
        <v>798136560</v>
      </c>
      <c r="K24" s="45"/>
      <c r="L24" s="29">
        <v>0</v>
      </c>
      <c r="M24" s="30"/>
      <c r="N24" s="30">
        <v>0</v>
      </c>
      <c r="O24" s="31"/>
      <c r="P24" s="29">
        <f t="shared" si="0"/>
        <v>798136560</v>
      </c>
      <c r="Q24" s="30"/>
      <c r="R24" s="17"/>
      <c r="S24" s="1"/>
    </row>
    <row r="25" spans="1:19" ht="14.1" customHeight="1" x14ac:dyDescent="0.2">
      <c r="A25" s="1"/>
      <c r="B25" s="46" t="s">
        <v>2</v>
      </c>
      <c r="C25" s="46"/>
      <c r="D25" s="44">
        <v>867708038</v>
      </c>
      <c r="E25" s="45"/>
      <c r="F25" s="44">
        <v>13226477</v>
      </c>
      <c r="G25" s="45"/>
      <c r="H25" s="44">
        <v>3612650</v>
      </c>
      <c r="I25" s="45"/>
      <c r="J25" s="44">
        <v>877321865</v>
      </c>
      <c r="K25" s="45"/>
      <c r="L25" s="29">
        <v>725662298</v>
      </c>
      <c r="M25" s="30"/>
      <c r="N25" s="30">
        <v>109406675</v>
      </c>
      <c r="O25" s="31"/>
      <c r="P25" s="29">
        <f t="shared" si="0"/>
        <v>151659567</v>
      </c>
      <c r="Q25" s="30"/>
      <c r="R25" s="17"/>
      <c r="S25" s="1"/>
    </row>
    <row r="26" spans="1:19" ht="14.1" customHeight="1" x14ac:dyDescent="0.2">
      <c r="A26" s="1"/>
      <c r="B26" s="47" t="s">
        <v>0</v>
      </c>
      <c r="C26" s="48"/>
      <c r="D26" s="38">
        <f>SUM(D10:E18)+SUM(D20:E25)</f>
        <v>41160199196</v>
      </c>
      <c r="E26" s="39"/>
      <c r="F26" s="38">
        <f>SUM(F10:G18)+SUM(F20:G25)</f>
        <v>1765354327</v>
      </c>
      <c r="G26" s="39"/>
      <c r="H26" s="38">
        <f>SUM(H10:I18)+SUM(H20:I25)</f>
        <v>411871953</v>
      </c>
      <c r="I26" s="39"/>
      <c r="J26" s="38">
        <f>SUM(J10:K18)+SUM(J20:K25)</f>
        <v>42513681570</v>
      </c>
      <c r="K26" s="39"/>
      <c r="L26" s="38">
        <f>SUM(L10:M18)+SUM(L20:M25)</f>
        <v>18748352305</v>
      </c>
      <c r="M26" s="39"/>
      <c r="N26" s="38">
        <f>SUM(N10:O18)+SUM(N20:O25)</f>
        <v>926914983</v>
      </c>
      <c r="O26" s="39"/>
      <c r="P26" s="29">
        <f t="shared" si="0"/>
        <v>23765329265</v>
      </c>
      <c r="Q26" s="30"/>
      <c r="R26" s="17"/>
      <c r="S26" s="1"/>
    </row>
    <row r="27" spans="1:19" ht="8.4" customHeight="1" x14ac:dyDescent="0.2">
      <c r="A27" s="1"/>
      <c r="B27" s="18"/>
      <c r="C27" s="5"/>
      <c r="D27" s="5"/>
      <c r="E27" s="5"/>
      <c r="F27" s="5"/>
      <c r="G27" s="5"/>
      <c r="H27" s="5"/>
      <c r="I27" s="5"/>
      <c r="J27" s="5"/>
      <c r="K27" s="5"/>
      <c r="L27" s="9"/>
      <c r="M27" s="9"/>
      <c r="N27" s="9"/>
      <c r="O27" s="9"/>
      <c r="P27" s="10"/>
      <c r="Q27" s="10"/>
      <c r="R27" s="10"/>
      <c r="S27" s="1"/>
    </row>
    <row r="28" spans="1:19" ht="6.75" customHeight="1" x14ac:dyDescent="0.2">
      <c r="A28" s="1"/>
      <c r="B28" s="1"/>
      <c r="C28" s="1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</row>
    <row r="29" spans="1:19" ht="20.25" customHeight="1" x14ac:dyDescent="0.2">
      <c r="A29" s="1"/>
      <c r="B29" s="14" t="s">
        <v>22</v>
      </c>
      <c r="C29" s="1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1" t="s">
        <v>1</v>
      </c>
      <c r="S29" s="1"/>
    </row>
    <row r="30" spans="1:19" ht="12.9" customHeight="1" x14ac:dyDescent="0.2">
      <c r="A30" s="1"/>
      <c r="B30" s="32" t="s">
        <v>21</v>
      </c>
      <c r="C30" s="32"/>
      <c r="D30" s="32" t="s">
        <v>20</v>
      </c>
      <c r="E30" s="32"/>
      <c r="F30" s="32" t="s">
        <v>19</v>
      </c>
      <c r="G30" s="32"/>
      <c r="H30" s="32" t="s">
        <v>18</v>
      </c>
      <c r="I30" s="32"/>
      <c r="J30" s="32" t="s">
        <v>17</v>
      </c>
      <c r="K30" s="32"/>
      <c r="L30" s="32" t="s">
        <v>16</v>
      </c>
      <c r="M30" s="32"/>
      <c r="N30" s="32" t="s">
        <v>15</v>
      </c>
      <c r="O30" s="32"/>
      <c r="P30" s="32" t="s">
        <v>14</v>
      </c>
      <c r="Q30" s="32"/>
      <c r="R30" s="32" t="s">
        <v>0</v>
      </c>
      <c r="S30" s="1"/>
    </row>
    <row r="31" spans="1:19" ht="12.9" customHeight="1" x14ac:dyDescent="0.2">
      <c r="A31" s="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"/>
    </row>
    <row r="32" spans="1:19" ht="14.1" customHeight="1" x14ac:dyDescent="0.2">
      <c r="A32" s="1"/>
      <c r="B32" s="49" t="s">
        <v>13</v>
      </c>
      <c r="C32" s="50"/>
      <c r="D32" s="29">
        <f>SUM(D33:E41)</f>
        <v>1364149897</v>
      </c>
      <c r="E32" s="30"/>
      <c r="F32" s="29">
        <f>SUM(F33:G41)</f>
        <v>5947440132</v>
      </c>
      <c r="G32" s="30"/>
      <c r="H32" s="29">
        <f>SUM(H33:I41)</f>
        <v>260335943</v>
      </c>
      <c r="I32" s="30"/>
      <c r="J32" s="29">
        <f>SUM(J33:K41)</f>
        <v>266093948</v>
      </c>
      <c r="K32" s="30"/>
      <c r="L32" s="29">
        <f>SUM(L33:M41)</f>
        <v>2670604748</v>
      </c>
      <c r="M32" s="30"/>
      <c r="N32" s="29">
        <f>SUM(N33:O41)</f>
        <v>0</v>
      </c>
      <c r="O32" s="30"/>
      <c r="P32" s="29">
        <f>SUM(P33:Q41)</f>
        <v>1984897473</v>
      </c>
      <c r="Q32" s="30"/>
      <c r="R32" s="7">
        <f>SUM(D32:Q32)</f>
        <v>12493522141</v>
      </c>
      <c r="S32" s="1"/>
    </row>
    <row r="33" spans="1:19" ht="14.1" customHeight="1" x14ac:dyDescent="0.2">
      <c r="A33" s="1"/>
      <c r="B33" s="37" t="s">
        <v>7</v>
      </c>
      <c r="C33" s="37"/>
      <c r="D33" s="38">
        <v>118658096</v>
      </c>
      <c r="E33" s="39"/>
      <c r="F33" s="38">
        <v>1142500085</v>
      </c>
      <c r="G33" s="39"/>
      <c r="H33" s="38">
        <v>236716171</v>
      </c>
      <c r="I33" s="39"/>
      <c r="J33" s="38">
        <v>51808719</v>
      </c>
      <c r="K33" s="39"/>
      <c r="L33" s="38">
        <v>113241051</v>
      </c>
      <c r="M33" s="39"/>
      <c r="N33" s="38">
        <v>0</v>
      </c>
      <c r="O33" s="39"/>
      <c r="P33" s="38">
        <v>971664706</v>
      </c>
      <c r="Q33" s="39"/>
      <c r="R33" s="7">
        <f t="shared" ref="R33:R41" si="1">IF(AND(D33="-",F33="-",H33="-",J33="-",L33="-",N33="-",P33="-"),"-",SUM(D33:Q33))</f>
        <v>2634588828</v>
      </c>
      <c r="S33" s="1"/>
    </row>
    <row r="34" spans="1:19" ht="14.1" customHeight="1" x14ac:dyDescent="0.2">
      <c r="A34" s="1"/>
      <c r="B34" s="37" t="s">
        <v>12</v>
      </c>
      <c r="C34" s="37"/>
      <c r="D34" s="38">
        <v>0</v>
      </c>
      <c r="E34" s="39"/>
      <c r="F34" s="38">
        <v>0</v>
      </c>
      <c r="G34" s="39"/>
      <c r="H34" s="38">
        <v>0</v>
      </c>
      <c r="I34" s="39"/>
      <c r="J34" s="38">
        <v>0</v>
      </c>
      <c r="K34" s="39"/>
      <c r="L34" s="38">
        <v>0</v>
      </c>
      <c r="M34" s="39"/>
      <c r="N34" s="38">
        <v>0</v>
      </c>
      <c r="O34" s="39"/>
      <c r="P34" s="38">
        <v>0</v>
      </c>
      <c r="Q34" s="39"/>
      <c r="R34" s="7">
        <f t="shared" si="1"/>
        <v>0</v>
      </c>
      <c r="S34" s="1"/>
    </row>
    <row r="35" spans="1:19" ht="14.1" customHeight="1" x14ac:dyDescent="0.2">
      <c r="A35" s="1"/>
      <c r="B35" s="28" t="s">
        <v>6</v>
      </c>
      <c r="C35" s="28"/>
      <c r="D35" s="38">
        <v>1189506438</v>
      </c>
      <c r="E35" s="39"/>
      <c r="F35" s="38">
        <v>4676319096</v>
      </c>
      <c r="G35" s="39"/>
      <c r="H35" s="38">
        <v>7218966</v>
      </c>
      <c r="I35" s="39"/>
      <c r="J35" s="38">
        <v>214285229</v>
      </c>
      <c r="K35" s="39"/>
      <c r="L35" s="38">
        <v>2061089877</v>
      </c>
      <c r="M35" s="39"/>
      <c r="N35" s="38">
        <v>0</v>
      </c>
      <c r="O35" s="39"/>
      <c r="P35" s="38">
        <v>507368415</v>
      </c>
      <c r="Q35" s="39"/>
      <c r="R35" s="7">
        <f t="shared" si="1"/>
        <v>8655788021</v>
      </c>
      <c r="S35" s="1"/>
    </row>
    <row r="36" spans="1:19" ht="14.1" customHeight="1" x14ac:dyDescent="0.2">
      <c r="A36" s="1"/>
      <c r="B36" s="37" t="s">
        <v>5</v>
      </c>
      <c r="C36" s="37"/>
      <c r="D36" s="38">
        <v>28139163</v>
      </c>
      <c r="E36" s="39"/>
      <c r="F36" s="38">
        <v>128620951</v>
      </c>
      <c r="G36" s="39"/>
      <c r="H36" s="38">
        <v>16400806</v>
      </c>
      <c r="I36" s="39"/>
      <c r="J36" s="38">
        <v>0</v>
      </c>
      <c r="K36" s="39"/>
      <c r="L36" s="38">
        <v>91709423</v>
      </c>
      <c r="M36" s="39"/>
      <c r="N36" s="38">
        <v>0</v>
      </c>
      <c r="O36" s="39"/>
      <c r="P36" s="38">
        <v>0</v>
      </c>
      <c r="Q36" s="39"/>
      <c r="R36" s="7">
        <f t="shared" si="1"/>
        <v>264870343</v>
      </c>
      <c r="S36" s="1"/>
    </row>
    <row r="37" spans="1:19" ht="14.1" customHeight="1" x14ac:dyDescent="0.2">
      <c r="A37" s="1"/>
      <c r="B37" s="40" t="s">
        <v>11</v>
      </c>
      <c r="C37" s="40"/>
      <c r="D37" s="38">
        <v>0</v>
      </c>
      <c r="E37" s="39"/>
      <c r="F37" s="38">
        <v>0</v>
      </c>
      <c r="G37" s="39"/>
      <c r="H37" s="38">
        <v>0</v>
      </c>
      <c r="I37" s="39"/>
      <c r="J37" s="38">
        <v>0</v>
      </c>
      <c r="K37" s="39"/>
      <c r="L37" s="29">
        <v>96341164</v>
      </c>
      <c r="M37" s="51"/>
      <c r="N37" s="31">
        <v>0</v>
      </c>
      <c r="O37" s="31"/>
      <c r="P37" s="52">
        <v>0</v>
      </c>
      <c r="Q37" s="52"/>
      <c r="R37" s="7">
        <f t="shared" si="1"/>
        <v>96341164</v>
      </c>
      <c r="S37" s="1"/>
    </row>
    <row r="38" spans="1:19" ht="14.1" customHeight="1" x14ac:dyDescent="0.2">
      <c r="A38" s="1"/>
      <c r="B38" s="41" t="s">
        <v>10</v>
      </c>
      <c r="C38" s="41"/>
      <c r="D38" s="29">
        <v>0</v>
      </c>
      <c r="E38" s="30"/>
      <c r="F38" s="29">
        <v>0</v>
      </c>
      <c r="G38" s="30"/>
      <c r="H38" s="29">
        <v>0</v>
      </c>
      <c r="I38" s="30"/>
      <c r="J38" s="29">
        <v>0</v>
      </c>
      <c r="K38" s="30"/>
      <c r="L38" s="29">
        <v>85278033</v>
      </c>
      <c r="M38" s="30"/>
      <c r="N38" s="30">
        <v>0</v>
      </c>
      <c r="O38" s="31"/>
      <c r="P38" s="52">
        <v>0</v>
      </c>
      <c r="Q38" s="52"/>
      <c r="R38" s="7">
        <f t="shared" si="1"/>
        <v>85278033</v>
      </c>
      <c r="S38" s="1"/>
    </row>
    <row r="39" spans="1:19" ht="14.1" customHeight="1" x14ac:dyDescent="0.2">
      <c r="A39" s="1"/>
      <c r="B39" s="40" t="s">
        <v>9</v>
      </c>
      <c r="C39" s="40"/>
      <c r="D39" s="38">
        <v>0</v>
      </c>
      <c r="E39" s="39"/>
      <c r="F39" s="38">
        <v>0</v>
      </c>
      <c r="G39" s="39"/>
      <c r="H39" s="38">
        <v>0</v>
      </c>
      <c r="I39" s="39"/>
      <c r="J39" s="38">
        <v>0</v>
      </c>
      <c r="K39" s="39"/>
      <c r="L39" s="29">
        <v>0</v>
      </c>
      <c r="M39" s="51"/>
      <c r="N39" s="31">
        <v>0</v>
      </c>
      <c r="O39" s="31"/>
      <c r="P39" s="52">
        <v>0</v>
      </c>
      <c r="Q39" s="52"/>
      <c r="R39" s="7">
        <f t="shared" si="1"/>
        <v>0</v>
      </c>
      <c r="S39" s="1"/>
    </row>
    <row r="40" spans="1:19" ht="14.1" customHeight="1" x14ac:dyDescent="0.2">
      <c r="A40" s="1"/>
      <c r="B40" s="37" t="s">
        <v>4</v>
      </c>
      <c r="C40" s="37"/>
      <c r="D40" s="29">
        <v>0</v>
      </c>
      <c r="E40" s="30"/>
      <c r="F40" s="29">
        <v>0</v>
      </c>
      <c r="G40" s="30"/>
      <c r="H40" s="29">
        <v>0</v>
      </c>
      <c r="I40" s="30"/>
      <c r="J40" s="29">
        <v>0</v>
      </c>
      <c r="K40" s="30"/>
      <c r="L40" s="29">
        <v>0</v>
      </c>
      <c r="M40" s="30"/>
      <c r="N40" s="30">
        <v>0</v>
      </c>
      <c r="O40" s="31"/>
      <c r="P40" s="38">
        <v>0</v>
      </c>
      <c r="Q40" s="39"/>
      <c r="R40" s="7">
        <f t="shared" si="1"/>
        <v>0</v>
      </c>
      <c r="S40" s="1"/>
    </row>
    <row r="41" spans="1:19" ht="14.1" customHeight="1" x14ac:dyDescent="0.2">
      <c r="A41" s="1"/>
      <c r="B41" s="37" t="s">
        <v>3</v>
      </c>
      <c r="C41" s="37"/>
      <c r="D41" s="38">
        <v>27846200</v>
      </c>
      <c r="E41" s="39"/>
      <c r="F41" s="38">
        <v>0</v>
      </c>
      <c r="G41" s="39"/>
      <c r="H41" s="38">
        <v>0</v>
      </c>
      <c r="I41" s="39"/>
      <c r="J41" s="38">
        <v>0</v>
      </c>
      <c r="K41" s="39"/>
      <c r="L41" s="38">
        <v>222945200</v>
      </c>
      <c r="M41" s="39"/>
      <c r="N41" s="38">
        <v>0</v>
      </c>
      <c r="O41" s="39"/>
      <c r="P41" s="38">
        <v>505864352</v>
      </c>
      <c r="Q41" s="39"/>
      <c r="R41" s="7">
        <f t="shared" si="1"/>
        <v>756655752</v>
      </c>
      <c r="S41" s="1"/>
    </row>
    <row r="42" spans="1:19" ht="14.1" customHeight="1" x14ac:dyDescent="0.2">
      <c r="A42" s="1"/>
      <c r="B42" s="53" t="s">
        <v>8</v>
      </c>
      <c r="C42" s="54"/>
      <c r="D42" s="38">
        <f>SUM(D43:E47)</f>
        <v>10182442778</v>
      </c>
      <c r="E42" s="39"/>
      <c r="F42" s="38">
        <f>SUM(F43:G47)</f>
        <v>0</v>
      </c>
      <c r="G42" s="39"/>
      <c r="H42" s="38">
        <f>SUM(H43:I47)</f>
        <v>0</v>
      </c>
      <c r="I42" s="39"/>
      <c r="J42" s="38">
        <f>SUM(J43:K47)</f>
        <v>15363612</v>
      </c>
      <c r="K42" s="39"/>
      <c r="L42" s="38">
        <f>SUM(L43:M47)</f>
        <v>887450633</v>
      </c>
      <c r="M42" s="39"/>
      <c r="N42" s="38">
        <f>SUM(N43:O47)</f>
        <v>27697734</v>
      </c>
      <c r="O42" s="39"/>
      <c r="P42" s="38">
        <f>SUM(P43:Q47)</f>
        <v>7192800</v>
      </c>
      <c r="Q42" s="39"/>
      <c r="R42" s="7">
        <f>SUM(D42:Q42)</f>
        <v>11120147557</v>
      </c>
      <c r="S42" s="15"/>
    </row>
    <row r="43" spans="1:19" ht="14.1" customHeight="1" x14ac:dyDescent="0.2">
      <c r="A43" s="1"/>
      <c r="B43" s="37" t="s">
        <v>7</v>
      </c>
      <c r="C43" s="37"/>
      <c r="D43" s="38">
        <v>47625300</v>
      </c>
      <c r="E43" s="39"/>
      <c r="F43" s="38">
        <v>0</v>
      </c>
      <c r="G43" s="39"/>
      <c r="H43" s="38">
        <v>0</v>
      </c>
      <c r="I43" s="39"/>
      <c r="J43" s="38">
        <v>0</v>
      </c>
      <c r="K43" s="39"/>
      <c r="L43" s="38">
        <v>737588860</v>
      </c>
      <c r="M43" s="39"/>
      <c r="N43" s="38">
        <v>581670</v>
      </c>
      <c r="O43" s="39"/>
      <c r="P43" s="38">
        <v>0</v>
      </c>
      <c r="Q43" s="39"/>
      <c r="R43" s="7">
        <f t="shared" ref="R43:R48" si="2">IF(AND(D43="-",F43="-",H43="-",J43="-",L43="-",N43="-",P43="-"),"-",SUM(D43:Q43))</f>
        <v>785795830</v>
      </c>
      <c r="S43" s="1"/>
    </row>
    <row r="44" spans="1:19" ht="14.1" customHeight="1" x14ac:dyDescent="0.2">
      <c r="A44" s="1"/>
      <c r="B44" s="37" t="s">
        <v>6</v>
      </c>
      <c r="C44" s="37"/>
      <c r="D44" s="38">
        <v>1425092079</v>
      </c>
      <c r="E44" s="39"/>
      <c r="F44" s="38">
        <v>0</v>
      </c>
      <c r="G44" s="39"/>
      <c r="H44" s="38">
        <v>0</v>
      </c>
      <c r="I44" s="39"/>
      <c r="J44" s="38">
        <v>0</v>
      </c>
      <c r="K44" s="39"/>
      <c r="L44" s="38">
        <v>74470477</v>
      </c>
      <c r="M44" s="39"/>
      <c r="N44" s="38">
        <v>27116064</v>
      </c>
      <c r="O44" s="39"/>
      <c r="P44" s="38">
        <v>0</v>
      </c>
      <c r="Q44" s="39"/>
      <c r="R44" s="7">
        <f t="shared" si="2"/>
        <v>1526678620</v>
      </c>
      <c r="S44" s="1"/>
    </row>
    <row r="45" spans="1:19" ht="14.1" customHeight="1" x14ac:dyDescent="0.2">
      <c r="A45" s="1"/>
      <c r="B45" s="28" t="s">
        <v>5</v>
      </c>
      <c r="C45" s="28"/>
      <c r="D45" s="38">
        <v>7911588839</v>
      </c>
      <c r="E45" s="39"/>
      <c r="F45" s="38">
        <v>0</v>
      </c>
      <c r="G45" s="39"/>
      <c r="H45" s="38">
        <v>0</v>
      </c>
      <c r="I45" s="39"/>
      <c r="J45" s="38">
        <v>15363612</v>
      </c>
      <c r="K45" s="39"/>
      <c r="L45" s="38">
        <v>75391296</v>
      </c>
      <c r="M45" s="39"/>
      <c r="N45" s="38">
        <v>0</v>
      </c>
      <c r="O45" s="39"/>
      <c r="P45" s="38">
        <v>7192800</v>
      </c>
      <c r="Q45" s="39"/>
      <c r="R45" s="7">
        <f t="shared" si="2"/>
        <v>8009536547</v>
      </c>
      <c r="S45" s="1"/>
    </row>
    <row r="46" spans="1:19" ht="14.1" customHeight="1" x14ac:dyDescent="0.2">
      <c r="A46" s="1"/>
      <c r="B46" s="37" t="s">
        <v>4</v>
      </c>
      <c r="C46" s="37"/>
      <c r="D46" s="29">
        <v>0</v>
      </c>
      <c r="E46" s="30"/>
      <c r="F46" s="29">
        <v>0</v>
      </c>
      <c r="G46" s="30"/>
      <c r="H46" s="29">
        <v>0</v>
      </c>
      <c r="I46" s="30"/>
      <c r="J46" s="29">
        <v>0</v>
      </c>
      <c r="K46" s="30"/>
      <c r="L46" s="29">
        <v>0</v>
      </c>
      <c r="M46" s="30"/>
      <c r="N46" s="30">
        <v>0</v>
      </c>
      <c r="O46" s="31"/>
      <c r="P46" s="38">
        <v>0</v>
      </c>
      <c r="Q46" s="39"/>
      <c r="R46" s="7">
        <f t="shared" si="2"/>
        <v>0</v>
      </c>
      <c r="S46" s="1"/>
    </row>
    <row r="47" spans="1:19" ht="14.1" customHeight="1" x14ac:dyDescent="0.2">
      <c r="A47" s="1"/>
      <c r="B47" s="28" t="s">
        <v>3</v>
      </c>
      <c r="C47" s="28"/>
      <c r="D47" s="38">
        <v>798136560</v>
      </c>
      <c r="E47" s="39"/>
      <c r="F47" s="38">
        <v>0</v>
      </c>
      <c r="G47" s="39"/>
      <c r="H47" s="38">
        <v>0</v>
      </c>
      <c r="I47" s="39"/>
      <c r="J47" s="38">
        <v>0</v>
      </c>
      <c r="K47" s="39"/>
      <c r="L47" s="38">
        <v>0</v>
      </c>
      <c r="M47" s="39"/>
      <c r="N47" s="38">
        <v>0</v>
      </c>
      <c r="O47" s="39"/>
      <c r="P47" s="38">
        <v>0</v>
      </c>
      <c r="Q47" s="39"/>
      <c r="R47" s="7">
        <f t="shared" si="2"/>
        <v>798136560</v>
      </c>
      <c r="S47" s="1"/>
    </row>
    <row r="48" spans="1:19" ht="14.1" customHeight="1" x14ac:dyDescent="0.2">
      <c r="A48" s="1"/>
      <c r="B48" s="56" t="s">
        <v>2</v>
      </c>
      <c r="C48" s="57"/>
      <c r="D48" s="38">
        <v>2583062</v>
      </c>
      <c r="E48" s="39"/>
      <c r="F48" s="38">
        <v>4670423</v>
      </c>
      <c r="G48" s="39"/>
      <c r="H48" s="38">
        <v>3197375</v>
      </c>
      <c r="I48" s="39"/>
      <c r="J48" s="38">
        <v>0</v>
      </c>
      <c r="K48" s="39"/>
      <c r="L48" s="38">
        <v>100107167</v>
      </c>
      <c r="M48" s="39"/>
      <c r="N48" s="38">
        <v>0</v>
      </c>
      <c r="O48" s="39"/>
      <c r="P48" s="38">
        <v>41101540</v>
      </c>
      <c r="Q48" s="39"/>
      <c r="R48" s="7">
        <f t="shared" si="2"/>
        <v>151659567</v>
      </c>
      <c r="S48" s="1"/>
    </row>
    <row r="49" spans="1:20" ht="13.5" customHeight="1" x14ac:dyDescent="0.2">
      <c r="A49" s="1"/>
      <c r="B49" s="55" t="s">
        <v>0</v>
      </c>
      <c r="C49" s="55"/>
      <c r="D49" s="38">
        <f>SUM(D33:E41)+SUM(D43:E48)</f>
        <v>11549175737</v>
      </c>
      <c r="E49" s="39"/>
      <c r="F49" s="38">
        <f>SUM(F33:G41)+SUM(F43:G48)</f>
        <v>5952110555</v>
      </c>
      <c r="G49" s="39"/>
      <c r="H49" s="38">
        <f>SUM(H33:I41)+SUM(H43:I48)</f>
        <v>263533318</v>
      </c>
      <c r="I49" s="39"/>
      <c r="J49" s="38">
        <f>SUM(J33:K41)+SUM(J43:K48)</f>
        <v>281457560</v>
      </c>
      <c r="K49" s="39"/>
      <c r="L49" s="38">
        <f>SUM(L33:M41)+SUM(L43:M48)</f>
        <v>3658162548</v>
      </c>
      <c r="M49" s="39"/>
      <c r="N49" s="38">
        <f>SUM(N33:O41)+SUM(N43:O48)</f>
        <v>27697734</v>
      </c>
      <c r="O49" s="39"/>
      <c r="P49" s="38">
        <f>SUM(P33:Q41)+SUM(P43:Q48)</f>
        <v>2033191813</v>
      </c>
      <c r="Q49" s="39"/>
      <c r="R49" s="7">
        <f>SUM(D49:Q49)</f>
        <v>23765329265</v>
      </c>
      <c r="S49" s="1"/>
    </row>
    <row r="50" spans="1:20" ht="3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.099999999999999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9"/>
      <c r="T51" s="1"/>
    </row>
  </sheetData>
  <mergeCells count="313"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</mergeCells>
  <phoneticPr fontId="12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/>
  </sheetViews>
  <sheetFormatPr defaultRowHeight="13.2" x14ac:dyDescent="0.2"/>
  <cols>
    <col min="1" max="1" width="11" bestFit="1" customWidth="1"/>
  </cols>
  <sheetData>
    <row r="1" spans="1:2" x14ac:dyDescent="0.2">
      <c r="A1" t="s">
        <v>36</v>
      </c>
      <c r="B1" t="s">
        <v>37</v>
      </c>
    </row>
    <row r="2" spans="1:2" x14ac:dyDescent="0.2">
      <c r="A2">
        <v>1</v>
      </c>
      <c r="B2" t="s">
        <v>38</v>
      </c>
    </row>
    <row r="3" spans="1:2" x14ac:dyDescent="0.2">
      <c r="A3">
        <v>2</v>
      </c>
      <c r="B3" t="s">
        <v>19</v>
      </c>
    </row>
    <row r="4" spans="1:2" x14ac:dyDescent="0.2">
      <c r="A4">
        <v>3</v>
      </c>
      <c r="B4" t="s">
        <v>18</v>
      </c>
    </row>
    <row r="5" spans="1:2" x14ac:dyDescent="0.2">
      <c r="A5">
        <v>4</v>
      </c>
      <c r="B5" t="s">
        <v>17</v>
      </c>
    </row>
    <row r="6" spans="1:2" x14ac:dyDescent="0.2">
      <c r="A6">
        <v>5</v>
      </c>
      <c r="B6" t="s">
        <v>16</v>
      </c>
    </row>
    <row r="7" spans="1:2" x14ac:dyDescent="0.2">
      <c r="A7">
        <v>6</v>
      </c>
      <c r="B7" t="s">
        <v>15</v>
      </c>
    </row>
    <row r="8" spans="1:2" x14ac:dyDescent="0.2">
      <c r="A8">
        <v>7</v>
      </c>
      <c r="B8" t="s">
        <v>14</v>
      </c>
    </row>
    <row r="9" spans="1:2" x14ac:dyDescent="0.2">
      <c r="A9">
        <v>0</v>
      </c>
      <c r="B9" t="s">
        <v>14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有形固定資産の明細</vt:lpstr>
      <vt:lpstr>行政目的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地域科学 作業</cp:lastModifiedBy>
  <dcterms:modified xsi:type="dcterms:W3CDTF">2021-03-09T01:14:58Z</dcterms:modified>
</cp:coreProperties>
</file>